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8Uv+mnpd8NaZJw+C8GH+dlKq5i8l3eOhQciRxtKbHLcYtFyyayMYX9m/voE/mt/VXXQ7iIyMpn5+evxofxeMGw==" workbookSaltValue="Ff+auVktDbFNRSf3lJq99g==" workbookSpinCount="100000" lockStructure="1"/>
  <bookViews>
    <workbookView xWindow="0" yWindow="0" windowWidth="20730" windowHeight="940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D10" i="5" l="1"/>
  <c r="C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<sst xmlns="http://schemas.openxmlformats.org/spreadsheetml/2006/main" count="288" uniqueCount="110">
  <si>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</si>
  <si>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</si>
  <si>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</si>
  <si>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</si>
  <si>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</si>
  <si>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</si>
  <si>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</si>
  <si>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</si>
  <si>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</si>
  <si>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</si>
  <si>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</si>
  <si>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</si>
  <si>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</si>
  <si>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</si>
  <si>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</si>
  <si>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</si>
  <si>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</si>
  <si>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</si>
  <si>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</si>
  <si>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</si>
  <si>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</si>
  <si>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</si>
  <si>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</si>
  <si>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</si>
  <si>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</si>
  <si>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</si>
  <si>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</si>
  <si>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</si>
  <si>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</si>
  <si>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</si>
  <si>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</si>
  <si>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</si>
  <si>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</si>
  <si>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</si>
  <si>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</si>
  <si>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</si>
  <si>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</si>
  <si>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</si>
  <si>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</si>
  <si>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</si>
  <si>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</si>
  <si>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</si>
  <si>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</si>
  <si>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</si>
  <si>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</si>
  <si>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</si>
  <si>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</si>
  <si>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</si>
  <si>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</si>
  <si>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</si>
  <si>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</si>
  <si>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</si>
  <si>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</si>
  <si>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</si>
  <si>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</si>
  <si>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</si>
  <si>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</si>
  <si>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</si>
  <si>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</si>
  <si>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</si>
  <si>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</si>
  <si>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</si>
  <si>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</si>
  <si>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</si>
  <si>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</si>
  <si>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</si>
  <si>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</si>
  <si>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</si>
  <si>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</si>
  <si>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</si>
  <si>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</si>
  <si>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</si>
  <si>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</si>
  <si>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</si>
  <si>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</si>
  <si>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</si>
  <si>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</si>
  <si>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</si>
  <si>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</si>
  <si>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</si>
  <si>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</si>
  <si>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</si>
  <si>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</si>
  <si>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</si>
  <si>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</si>
  <si>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</si>
  <si>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</si>
  <si>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</si>
  <si>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</si>
  <si>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</si>
  <si>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</si>
  <si>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</si>
  <si>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</si>
  <si>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</si>
  <si>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</si>
  <si>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</si>
  <si>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柏市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</si>
  <si>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</si>
  <si>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</si>
  <si>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</si>
  <si>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</si>
  <si>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</si>
  <si>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</si>
  <si>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</si>
  <si>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</si>
  <si>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</si>
  <si>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</si>
  <si>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多額の固定資産の除却等がなかったため数値は増加しているが，類似団体平均値よりも低い値である。
②管渠老朽化率
　類似団体平均値を下回っているが，昨年度に比べ増加しているので，ストックマネジメント計画を実施していく中で計画的な維持管理に努める。</t>
    <rPh sb="1" eb="3">
      <t>ユウケイ</t>
    </rPh>
    <rPh sb="3" eb="5">
      <t>コテイ</t>
    </rPh>
    <rPh sb="5" eb="7">
      <t>シサン</t>
    </rPh>
    <rPh sb="7" eb="9">
      <t>ゲンカ</t>
    </rPh>
    <rPh sb="9" eb="11">
      <t>ショウキャク</t>
    </rPh>
    <rPh sb="11" eb="12">
      <t>リツ</t>
    </rPh>
    <rPh sb="14" eb="16">
      <t>タガク</t>
    </rPh>
    <rPh sb="17" eb="19">
      <t>コテイ</t>
    </rPh>
    <rPh sb="19" eb="21">
      <t>シサン</t>
    </rPh>
    <rPh sb="22" eb="24">
      <t>ジョキャク</t>
    </rPh>
    <rPh sb="24" eb="25">
      <t>トウ</t>
    </rPh>
    <rPh sb="32" eb="34">
      <t>スウチ</t>
    </rPh>
    <rPh sb="35" eb="37">
      <t>ゾウカ</t>
    </rPh>
    <rPh sb="43" eb="45">
      <t>ルイジ</t>
    </rPh>
    <rPh sb="45" eb="47">
      <t>ダンタイ</t>
    </rPh>
    <rPh sb="47" eb="50">
      <t>ヘイキンチ</t>
    </rPh>
    <rPh sb="53" eb="54">
      <t>ヒク</t>
    </rPh>
    <rPh sb="55" eb="56">
      <t>アタイ</t>
    </rPh>
    <rPh sb="62" eb="64">
      <t>カンキョ</t>
    </rPh>
    <rPh sb="64" eb="67">
      <t>ロウキュウカ</t>
    </rPh>
    <rPh sb="67" eb="68">
      <t>リツ</t>
    </rPh>
    <rPh sb="70" eb="72">
      <t>ルイジ</t>
    </rPh>
    <rPh sb="72" eb="74">
      <t>ダンタイ</t>
    </rPh>
    <rPh sb="74" eb="77">
      <t>ヘイキンチ</t>
    </rPh>
    <rPh sb="78" eb="80">
      <t>シタマワ</t>
    </rPh>
    <rPh sb="86" eb="89">
      <t>サクネンド</t>
    </rPh>
    <rPh sb="90" eb="91">
      <t>クラ</t>
    </rPh>
    <rPh sb="92" eb="94">
      <t>ゾウカ</t>
    </rPh>
    <rPh sb="111" eb="113">
      <t>ケイカク</t>
    </rPh>
    <rPh sb="114" eb="116">
      <t>ジッシ</t>
    </rPh>
    <rPh sb="120" eb="121">
      <t>ナカ</t>
    </rPh>
    <rPh sb="122" eb="125">
      <t>ケイカクテキ</t>
    </rPh>
    <rPh sb="126" eb="128">
      <t>イジ</t>
    </rPh>
    <rPh sb="128" eb="130">
      <t>カンリ</t>
    </rPh>
    <rPh sb="131" eb="132">
      <t>ツト</t>
    </rPh>
    <phoneticPr fontId="4"/>
  </si>
  <si>
    <t xml:space="preserve">  全体的に数値は類似団体平均値を上回っているが，今後も水洗化率の向上，使用料の見直しにより適正な収入を確保し，委託の推進等により経費の節減を図り，健全経営の維持に努める。
　また老朽化対策としては，ストックマネジメント計画の着実な実行により計画的に維持管理を進めていく。              
</t>
    <rPh sb="2" eb="5">
      <t>ゼンタイテキ</t>
    </rPh>
    <rPh sb="6" eb="8">
      <t>スウチ</t>
    </rPh>
    <rPh sb="9" eb="11">
      <t>ルイジ</t>
    </rPh>
    <rPh sb="11" eb="13">
      <t>ダンタイ</t>
    </rPh>
    <rPh sb="13" eb="16">
      <t>ヘイキンチ</t>
    </rPh>
    <rPh sb="17" eb="19">
      <t>ウワマワ</t>
    </rPh>
    <rPh sb="25" eb="27">
      <t>コンゴ</t>
    </rPh>
    <rPh sb="90" eb="93">
      <t>ロウキュウカ</t>
    </rPh>
    <rPh sb="93" eb="95">
      <t>タイサク</t>
    </rPh>
    <rPh sb="110" eb="112">
      <t>ケイカク</t>
    </rPh>
    <rPh sb="113" eb="115">
      <t>チャクジツ</t>
    </rPh>
    <rPh sb="116" eb="118">
      <t>ジッコウ</t>
    </rPh>
    <rPh sb="121" eb="124">
      <t>ケイカクテキ</t>
    </rPh>
    <rPh sb="125" eb="127">
      <t>イジ</t>
    </rPh>
    <rPh sb="127" eb="129">
      <t>カンリ</t>
    </rPh>
    <rPh sb="130" eb="131">
      <t>スス</t>
    </rPh>
    <phoneticPr fontId="4"/>
  </si>
  <si>
    <t xml:space="preserve"> 　①経常収支比率
　昨年度に引き続き100％以上となっている。使用料改定等により今後も改善が見込まれる。
　②累積欠損比率
　昨年度発生した欠損金は，当年度の利益で解消された。今後も利益確保が見通せることから，欠損金は発生しない見込みである。
　③流動比率
　昨年度よりもやや低下したが類似団体平均値は上回っている。これは現金預金等の流動資産の減少額が企業債等の流動負債の減少額を上回ったためである。今後も資金の確保に努めていく。
　④企業債残高対事業規模比率
　昨年度に比べ改善されかつ類似団体平均値とほぼ同水準である。今後も借入の抑制，企業債の償還を進めていくことで企業債残高の削減に努める。
　⑤経費回収率
昨年度より若干下がったが，100％を超えており，今後も使用料収入の確保に努める。
　⑥汚水処理原価
　昨年度よりも約4円上昇しているがこれは資本費の減少を維持管理費の増加が上回ったためである。今後は企業債利子の減少等維持管理費の削減が見込まれ数値の改善が期待される。
⑧水洗化率
　ほぼ横ばいであり類似団体平均値を下回っているので，引き続き普及指導に努めていく。
　"              
</t>
    <rPh sb="255" eb="258">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</si>
</sst>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6474624"/>
        <c:axId val="964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c:v>
                </c:pt>
                <c:pt idx="4">
                  <c:v>0.11</c:v>
                </c:pt>
              </c:numCache>
            </c:numRef>
          </c:val>
          <c:smooth val="0"/>
        </c:ser>
        <c:dLbls>
          <c:showLegendKey val="0"/>
          <c:showVal val="0"/>
          <c:showCatName val="0"/>
          <c:showSerName val="0"/>
          <c:showPercent val="0"/>
          <c:showBubbleSize val="0"/>
        </c:dLbls>
        <c:marker val="1"/>
        <c:smooth val="0"/>
        <c:axId val="96474624"/>
        <c:axId val="96476544"/>
      </c:lineChart>
      <c:dateAx>
        <c:axId val="96474624"/>
        <c:scaling>
          <c:orientation val="minMax"/>
        </c:scaling>
        <c:delete val="1"/>
        <c:axPos val="b"/>
        <c:numFmt formatCode="ge" sourceLinked="1"/>
        <c:majorTickMark val="none"/>
        <c:minorTickMark val="none"/>
        <c:tickLblPos val="none"/>
        <c:crossAx val="96476544"/>
        <c:crosses val="autoZero"/>
        <c:auto val="1"/>
        <c:lblOffset val="100"/>
        <c:baseTimeUnit val="years"/>
      </c:dateAx>
      <c:valAx>
        <c:axId val="964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968320"/>
        <c:axId val="1009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69.95</c:v>
                </c:pt>
                <c:pt idx="4">
                  <c:v>72.239999999999995</c:v>
                </c:pt>
              </c:numCache>
            </c:numRef>
          </c:val>
          <c:smooth val="0"/>
        </c:ser>
        <c:dLbls>
          <c:showLegendKey val="0"/>
          <c:showVal val="0"/>
          <c:showCatName val="0"/>
          <c:showSerName val="0"/>
          <c:showPercent val="0"/>
          <c:showBubbleSize val="0"/>
        </c:dLbls>
        <c:marker val="1"/>
        <c:smooth val="0"/>
        <c:axId val="100968320"/>
        <c:axId val="100978688"/>
      </c:lineChart>
      <c:dateAx>
        <c:axId val="100968320"/>
        <c:scaling>
          <c:orientation val="minMax"/>
        </c:scaling>
        <c:delete val="1"/>
        <c:axPos val="b"/>
        <c:numFmt formatCode="ge" sourceLinked="1"/>
        <c:majorTickMark val="none"/>
        <c:minorTickMark val="none"/>
        <c:tickLblPos val="none"/>
        <c:crossAx val="100978688"/>
        <c:crosses val="autoZero"/>
        <c:auto val="1"/>
        <c:lblOffset val="100"/>
        <c:baseTimeUnit val="years"/>
      </c:dateAx>
      <c:valAx>
        <c:axId val="1009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91.67</c:v>
                </c:pt>
                <c:pt idx="4">
                  <c:v>91.55</c:v>
                </c:pt>
              </c:numCache>
            </c:numRef>
          </c:val>
        </c:ser>
        <c:dLbls>
          <c:showLegendKey val="0"/>
          <c:showVal val="0"/>
          <c:showCatName val="0"/>
          <c:showSerName val="0"/>
          <c:showPercent val="0"/>
          <c:showBubbleSize val="0"/>
        </c:dLbls>
        <c:gapWidth val="150"/>
        <c:axId val="100685312"/>
        <c:axId val="1006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96.69</c:v>
                </c:pt>
                <c:pt idx="4">
                  <c:v>96.84</c:v>
                </c:pt>
              </c:numCache>
            </c:numRef>
          </c:val>
          <c:smooth val="0"/>
        </c:ser>
        <c:dLbls>
          <c:showLegendKey val="0"/>
          <c:showVal val="0"/>
          <c:showCatName val="0"/>
          <c:showSerName val="0"/>
          <c:showPercent val="0"/>
          <c:showBubbleSize val="0"/>
        </c:dLbls>
        <c:marker val="1"/>
        <c:smooth val="0"/>
        <c:axId val="100685312"/>
        <c:axId val="100687232"/>
      </c:lineChart>
      <c:dateAx>
        <c:axId val="100685312"/>
        <c:scaling>
          <c:orientation val="minMax"/>
        </c:scaling>
        <c:delete val="1"/>
        <c:axPos val="b"/>
        <c:numFmt formatCode="ge" sourceLinked="1"/>
        <c:majorTickMark val="none"/>
        <c:minorTickMark val="none"/>
        <c:tickLblPos val="none"/>
        <c:crossAx val="100687232"/>
        <c:crosses val="autoZero"/>
        <c:auto val="1"/>
        <c:lblOffset val="100"/>
        <c:baseTimeUnit val="years"/>
      </c:dateAx>
      <c:valAx>
        <c:axId val="1006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100.62</c:v>
                </c:pt>
                <c:pt idx="4">
                  <c:v>104.61</c:v>
                </c:pt>
              </c:numCache>
            </c:numRef>
          </c:val>
        </c:ser>
        <c:dLbls>
          <c:showLegendKey val="0"/>
          <c:showVal val="0"/>
          <c:showCatName val="0"/>
          <c:showSerName val="0"/>
          <c:showPercent val="0"/>
          <c:showBubbleSize val="0"/>
        </c:dLbls>
        <c:gapWidth val="150"/>
        <c:axId val="96531584"/>
        <c:axId val="965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104.63</c:v>
                </c:pt>
                <c:pt idx="4">
                  <c:v>105.91</c:v>
                </c:pt>
              </c:numCache>
            </c:numRef>
          </c:val>
          <c:smooth val="0"/>
        </c:ser>
        <c:dLbls>
          <c:showLegendKey val="0"/>
          <c:showVal val="0"/>
          <c:showCatName val="0"/>
          <c:showSerName val="0"/>
          <c:showPercent val="0"/>
          <c:showBubbleSize val="0"/>
        </c:dLbls>
        <c:marker val="1"/>
        <c:smooth val="0"/>
        <c:axId val="96531584"/>
        <c:axId val="96533504"/>
      </c:lineChart>
      <c:dateAx>
        <c:axId val="96531584"/>
        <c:scaling>
          <c:orientation val="minMax"/>
        </c:scaling>
        <c:delete val="1"/>
        <c:axPos val="b"/>
        <c:numFmt formatCode="ge" sourceLinked="1"/>
        <c:majorTickMark val="none"/>
        <c:minorTickMark val="none"/>
        <c:tickLblPos val="none"/>
        <c:crossAx val="96533504"/>
        <c:crosses val="autoZero"/>
        <c:auto val="1"/>
        <c:lblOffset val="100"/>
        <c:baseTimeUnit val="years"/>
      </c:dateAx>
      <c:valAx>
        <c:axId val="965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2.97</c:v>
                </c:pt>
                <c:pt idx="4">
                  <c:v>5.79</c:v>
                </c:pt>
              </c:numCache>
            </c:numRef>
          </c:val>
        </c:ser>
        <c:dLbls>
          <c:showLegendKey val="0"/>
          <c:showVal val="0"/>
          <c:showCatName val="0"/>
          <c:showSerName val="0"/>
          <c:showPercent val="0"/>
          <c:showBubbleSize val="0"/>
        </c:dLbls>
        <c:gapWidth val="150"/>
        <c:axId val="98210560"/>
        <c:axId val="982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25.54</c:v>
                </c:pt>
                <c:pt idx="4">
                  <c:v>22.87</c:v>
                </c:pt>
              </c:numCache>
            </c:numRef>
          </c:val>
          <c:smooth val="0"/>
        </c:ser>
        <c:dLbls>
          <c:showLegendKey val="0"/>
          <c:showVal val="0"/>
          <c:showCatName val="0"/>
          <c:showSerName val="0"/>
          <c:showPercent val="0"/>
          <c:showBubbleSize val="0"/>
        </c:dLbls>
        <c:marker val="1"/>
        <c:smooth val="0"/>
        <c:axId val="98210560"/>
        <c:axId val="98212480"/>
      </c:lineChart>
      <c:dateAx>
        <c:axId val="98210560"/>
        <c:scaling>
          <c:orientation val="minMax"/>
        </c:scaling>
        <c:delete val="1"/>
        <c:axPos val="b"/>
        <c:numFmt formatCode="ge" sourceLinked="1"/>
        <c:majorTickMark val="none"/>
        <c:minorTickMark val="none"/>
        <c:tickLblPos val="none"/>
        <c:crossAx val="98212480"/>
        <c:crosses val="autoZero"/>
        <c:auto val="1"/>
        <c:lblOffset val="100"/>
        <c:baseTimeUnit val="years"/>
      </c:dateAx>
      <c:valAx>
        <c:axId val="982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0.19</c:v>
                </c:pt>
                <c:pt idx="4" formatCode="#,##0.00;&quot;△&quot;#,##0.00">
                  <c:v>0.89</c:v>
                </c:pt>
              </c:numCache>
            </c:numRef>
          </c:val>
        </c:ser>
        <c:dLbls>
          <c:showLegendKey val="0"/>
          <c:showVal val="0"/>
          <c:showCatName val="0"/>
          <c:showSerName val="0"/>
          <c:showPercent val="0"/>
          <c:showBubbleSize val="0"/>
        </c:dLbls>
        <c:gapWidth val="150"/>
        <c:axId val="99365248"/>
        <c:axId val="993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1.39</c:v>
                </c:pt>
                <c:pt idx="4">
                  <c:v>1.2</c:v>
                </c:pt>
              </c:numCache>
            </c:numRef>
          </c:val>
          <c:smooth val="0"/>
        </c:ser>
        <c:dLbls>
          <c:showLegendKey val="0"/>
          <c:showVal val="0"/>
          <c:showCatName val="0"/>
          <c:showSerName val="0"/>
          <c:showPercent val="0"/>
          <c:showBubbleSize val="0"/>
        </c:dLbls>
        <c:marker val="1"/>
        <c:smooth val="0"/>
        <c:axId val="99365248"/>
        <c:axId val="99367168"/>
      </c:lineChart>
      <c:dateAx>
        <c:axId val="99365248"/>
        <c:scaling>
          <c:orientation val="minMax"/>
        </c:scaling>
        <c:delete val="1"/>
        <c:axPos val="b"/>
        <c:numFmt formatCode="ge" sourceLinked="1"/>
        <c:majorTickMark val="none"/>
        <c:minorTickMark val="none"/>
        <c:tickLblPos val="none"/>
        <c:crossAx val="99367168"/>
        <c:crosses val="autoZero"/>
        <c:auto val="1"/>
        <c:lblOffset val="100"/>
        <c:baseTimeUnit val="years"/>
      </c:dateAx>
      <c:valAx>
        <c:axId val="993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0.45</c:v>
                </c:pt>
                <c:pt idx="4" formatCode="#,##0.00;&quot;△&quot;#,##0.00">
                  <c:v>0</c:v>
                </c:pt>
              </c:numCache>
            </c:numRef>
          </c:val>
        </c:ser>
        <c:dLbls>
          <c:showLegendKey val="0"/>
          <c:showVal val="0"/>
          <c:showCatName val="0"/>
          <c:showSerName val="0"/>
          <c:showPercent val="0"/>
          <c:showBubbleSize val="0"/>
        </c:dLbls>
        <c:gapWidth val="150"/>
        <c:axId val="99406208"/>
        <c:axId val="994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0.1</c:v>
                </c:pt>
                <c:pt idx="4" formatCode="#,##0.00;&quot;△&quot;#,##0.00">
                  <c:v>0</c:v>
                </c:pt>
              </c:numCache>
            </c:numRef>
          </c:val>
          <c:smooth val="0"/>
        </c:ser>
        <c:dLbls>
          <c:showLegendKey val="0"/>
          <c:showVal val="0"/>
          <c:showCatName val="0"/>
          <c:showSerName val="0"/>
          <c:showPercent val="0"/>
          <c:showBubbleSize val="0"/>
        </c:dLbls>
        <c:marker val="1"/>
        <c:smooth val="0"/>
        <c:axId val="99406208"/>
        <c:axId val="99408128"/>
      </c:lineChart>
      <c:dateAx>
        <c:axId val="99406208"/>
        <c:scaling>
          <c:orientation val="minMax"/>
        </c:scaling>
        <c:delete val="1"/>
        <c:axPos val="b"/>
        <c:numFmt formatCode="ge" sourceLinked="1"/>
        <c:majorTickMark val="none"/>
        <c:minorTickMark val="none"/>
        <c:tickLblPos val="none"/>
        <c:crossAx val="99408128"/>
        <c:crosses val="autoZero"/>
        <c:auto val="1"/>
        <c:lblOffset val="100"/>
        <c:baseTimeUnit val="years"/>
      </c:dateAx>
      <c:valAx>
        <c:axId val="994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96.02</c:v>
                </c:pt>
                <c:pt idx="4">
                  <c:v>93.29</c:v>
                </c:pt>
              </c:numCache>
            </c:numRef>
          </c:val>
        </c:ser>
        <c:dLbls>
          <c:showLegendKey val="0"/>
          <c:showVal val="0"/>
          <c:showCatName val="0"/>
          <c:showSerName val="0"/>
          <c:showPercent val="0"/>
          <c:showBubbleSize val="0"/>
        </c:dLbls>
        <c:gapWidth val="150"/>
        <c:axId val="100503552"/>
        <c:axId val="1005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72.66</c:v>
                </c:pt>
                <c:pt idx="4">
                  <c:v>66.900000000000006</c:v>
                </c:pt>
              </c:numCache>
            </c:numRef>
          </c:val>
          <c:smooth val="0"/>
        </c:ser>
        <c:dLbls>
          <c:showLegendKey val="0"/>
          <c:showVal val="0"/>
          <c:showCatName val="0"/>
          <c:showSerName val="0"/>
          <c:showPercent val="0"/>
          <c:showBubbleSize val="0"/>
        </c:dLbls>
        <c:marker val="1"/>
        <c:smooth val="0"/>
        <c:axId val="100503552"/>
        <c:axId val="100505472"/>
      </c:lineChart>
      <c:dateAx>
        <c:axId val="100503552"/>
        <c:scaling>
          <c:orientation val="minMax"/>
        </c:scaling>
        <c:delete val="1"/>
        <c:axPos val="b"/>
        <c:numFmt formatCode="ge" sourceLinked="1"/>
        <c:majorTickMark val="none"/>
        <c:minorTickMark val="none"/>
        <c:tickLblPos val="none"/>
        <c:crossAx val="100505472"/>
        <c:crosses val="autoZero"/>
        <c:auto val="1"/>
        <c:lblOffset val="100"/>
        <c:baseTimeUnit val="years"/>
      </c:dateAx>
      <c:valAx>
        <c:axId val="1005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706.59</c:v>
                </c:pt>
                <c:pt idx="4">
                  <c:v>664.03</c:v>
                </c:pt>
              </c:numCache>
            </c:numRef>
          </c:val>
        </c:ser>
        <c:dLbls>
          <c:showLegendKey val="0"/>
          <c:showVal val="0"/>
          <c:showCatName val="0"/>
          <c:showSerName val="0"/>
          <c:showPercent val="0"/>
          <c:showBubbleSize val="0"/>
        </c:dLbls>
        <c:gapWidth val="150"/>
        <c:axId val="100519296"/>
        <c:axId val="1005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607.52</c:v>
                </c:pt>
                <c:pt idx="4">
                  <c:v>643.19000000000005</c:v>
                </c:pt>
              </c:numCache>
            </c:numRef>
          </c:val>
          <c:smooth val="0"/>
        </c:ser>
        <c:dLbls>
          <c:showLegendKey val="0"/>
          <c:showVal val="0"/>
          <c:showCatName val="0"/>
          <c:showSerName val="0"/>
          <c:showPercent val="0"/>
          <c:showBubbleSize val="0"/>
        </c:dLbls>
        <c:marker val="1"/>
        <c:smooth val="0"/>
        <c:axId val="100519296"/>
        <c:axId val="100537856"/>
      </c:lineChart>
      <c:dateAx>
        <c:axId val="100519296"/>
        <c:scaling>
          <c:orientation val="minMax"/>
        </c:scaling>
        <c:delete val="1"/>
        <c:axPos val="b"/>
        <c:numFmt formatCode="ge" sourceLinked="1"/>
        <c:majorTickMark val="none"/>
        <c:minorTickMark val="none"/>
        <c:tickLblPos val="none"/>
        <c:crossAx val="100537856"/>
        <c:crosses val="autoZero"/>
        <c:auto val="1"/>
        <c:lblOffset val="100"/>
        <c:baseTimeUnit val="years"/>
      </c:dateAx>
      <c:valAx>
        <c:axId val="1005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106.56</c:v>
                </c:pt>
                <c:pt idx="4">
                  <c:v>103.19</c:v>
                </c:pt>
              </c:numCache>
            </c:numRef>
          </c:val>
        </c:ser>
        <c:dLbls>
          <c:showLegendKey val="0"/>
          <c:showVal val="0"/>
          <c:showCatName val="0"/>
          <c:showSerName val="0"/>
          <c:showPercent val="0"/>
          <c:showBubbleSize val="0"/>
        </c:dLbls>
        <c:gapWidth val="150"/>
        <c:axId val="100568064"/>
        <c:axId val="1005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96.91</c:v>
                </c:pt>
                <c:pt idx="4">
                  <c:v>101.54</c:v>
                </c:pt>
              </c:numCache>
            </c:numRef>
          </c:val>
          <c:smooth val="0"/>
        </c:ser>
        <c:dLbls>
          <c:showLegendKey val="0"/>
          <c:showVal val="0"/>
          <c:showCatName val="0"/>
          <c:showSerName val="0"/>
          <c:showPercent val="0"/>
          <c:showBubbleSize val="0"/>
        </c:dLbls>
        <c:marker val="1"/>
        <c:smooth val="0"/>
        <c:axId val="100568064"/>
        <c:axId val="100574336"/>
      </c:lineChart>
      <c:dateAx>
        <c:axId val="100568064"/>
        <c:scaling>
          <c:orientation val="minMax"/>
        </c:scaling>
        <c:delete val="1"/>
        <c:axPos val="b"/>
        <c:numFmt formatCode="ge" sourceLinked="1"/>
        <c:majorTickMark val="none"/>
        <c:minorTickMark val="none"/>
        <c:tickLblPos val="none"/>
        <c:crossAx val="100574336"/>
        <c:crosses val="autoZero"/>
        <c:auto val="1"/>
        <c:lblOffset val="100"/>
        <c:baseTimeUnit val="years"/>
      </c:dateAx>
      <c:valAx>
        <c:axId val="1005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137.59</c:v>
                </c:pt>
                <c:pt idx="4">
                  <c:v>141.57</c:v>
                </c:pt>
              </c:numCache>
            </c:numRef>
          </c:val>
        </c:ser>
        <c:dLbls>
          <c:showLegendKey val="0"/>
          <c:showVal val="0"/>
          <c:showCatName val="0"/>
          <c:showSerName val="0"/>
          <c:showPercent val="0"/>
          <c:showBubbleSize val="0"/>
        </c:dLbls>
        <c:gapWidth val="150"/>
        <c:axId val="100940032"/>
        <c:axId val="1009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120.5</c:v>
                </c:pt>
                <c:pt idx="4">
                  <c:v>116.15</c:v>
                </c:pt>
              </c:numCache>
            </c:numRef>
          </c:val>
          <c:smooth val="0"/>
        </c:ser>
        <c:dLbls>
          <c:showLegendKey val="0"/>
          <c:showVal val="0"/>
          <c:showCatName val="0"/>
          <c:showSerName val="0"/>
          <c:showPercent val="0"/>
          <c:showBubbleSize val="0"/>
        </c:dLbls>
        <c:marker val="1"/>
        <c:smooth val="0"/>
        <c:axId val="100940032"/>
        <c:axId val="100942208"/>
      </c:lineChart>
      <c:dateAx>
        <c:axId val="100940032"/>
        <c:scaling>
          <c:orientation val="minMax"/>
        </c:scaling>
        <c:delete val="1"/>
        <c:axPos val="b"/>
        <c:numFmt formatCode="ge" sourceLinked="1"/>
        <c:majorTickMark val="none"/>
        <c:minorTickMark val="none"/>
        <c:tickLblPos val="none"/>
        <c:crossAx val="100942208"/>
        <c:crosses val="autoZero"/>
        <c:auto val="1"/>
        <c:lblOffset val="100"/>
        <c:baseTimeUnit val="years"/>
      </c:dateAx>
      <c:valAx>
        <c:axId val="1009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0"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柏市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f>データ!R6</f>
        <v>409001</v>
      </c>
      <c r="AM8" s="64"/>
      <c r="AN8" s="64"/>
      <c r="AO8" s="64"/>
      <c r="AP8" s="64"/>
      <c r="AQ8" s="64"/>
      <c r="AR8" s="64"/>
      <c r="AS8" s="64"/>
      <c r="AT8" s="63">
        <f>データ!S6</f>
        <v>114.74</v>
      </c>
      <c r="AU8" s="63"/>
      <c r="AV8" s="63"/>
      <c r="AW8" s="63"/>
      <c r="AX8" s="63"/>
      <c r="AY8" s="63"/>
      <c r="AZ8" s="63"/>
      <c r="BA8" s="63"/>
      <c r="BB8" s="63">
        <f>データ!T6</f>
        <v>3564.59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69.53</v>
      </c>
      <c r="J10" s="63"/>
      <c r="K10" s="63"/>
      <c r="L10" s="63"/>
      <c r="M10" s="63"/>
      <c r="N10" s="63"/>
      <c r="O10" s="63"/>
      <c r="P10" s="63">
        <f>データ!O6</f>
        <v>89.25</v>
      </c>
      <c r="Q10" s="63"/>
      <c r="R10" s="63"/>
      <c r="S10" s="63"/>
      <c r="T10" s="63"/>
      <c r="U10" s="63"/>
      <c r="V10" s="63"/>
      <c r="W10" s="63">
        <f>データ!P6</f>
        <v>80.92</v>
      </c>
      <c r="X10" s="63"/>
      <c r="Y10" s="63"/>
      <c r="Z10" s="63"/>
      <c r="AA10" s="63"/>
      <c r="AB10" s="63"/>
      <c r="AC10" s="63"/>
      <c r="AD10" s="64">
        <f>データ!Q6</f>
        <v>2314</v>
      </c>
      <c r="AE10" s="64"/>
      <c r="AF10" s="64"/>
      <c r="AG10" s="64"/>
      <c r="AH10" s="64"/>
      <c r="AI10" s="64"/>
      <c r="AJ10" s="64"/>
      <c r="AK10" s="2"/>
      <c r="AL10" s="64">
        <f>データ!U6</f>
        <v>365957</v>
      </c>
      <c r="AM10" s="64"/>
      <c r="AN10" s="64"/>
      <c r="AO10" s="64"/>
      <c r="AP10" s="64"/>
      <c r="AQ10" s="64"/>
      <c r="AR10" s="64"/>
      <c r="AS10" s="64"/>
      <c r="AT10" s="63">
        <f>データ!V6</f>
        <v>44.51</v>
      </c>
      <c r="AU10" s="63"/>
      <c r="AV10" s="63"/>
      <c r="AW10" s="63"/>
      <c r="AX10" s="63"/>
      <c r="AY10" s="63"/>
      <c r="AZ10" s="63"/>
      <c r="BA10" s="63"/>
      <c r="BB10" s="63">
        <f>データ!W6</f>
        <v>8221.91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qurwswq/iXmxEnBMWMvkZQJx010DhH80ofJ/3fMgsugT9lZ0dDIKW2aUgUnwbc+8LPax6GXuYT8eOS1zm93SfQ==" saltValue="Sp3+ZeqoQI1XZejZTecOGg=="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DS1" workbookViewId="0">
      <selection activeCell="DY18" sqref="DY18:EI19"/>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122173</v>
      </c>
      <c r="D6" s="31">
        <f t="shared" si="3"/>
        <v>46</v>
      </c>
      <c r="E6" s="31">
        <f t="shared" si="3"/>
        <v>17</v>
      </c>
      <c r="F6" s="31">
        <f t="shared" si="3"/>
        <v>1</v>
      </c>
      <c r="G6" s="31">
        <f t="shared" si="3"/>
        <v>0</v>
      </c>
      <c r="H6" s="31" t="str">
        <f t="shared" si="3"/>
        <v>千葉県　柏市</v>
      </c>
      <c r="I6" s="31" t="str">
        <f t="shared" si="3"/>
        <v>法適用</v>
      </c>
      <c r="J6" s="31" t="str">
        <f t="shared" si="3"/>
        <v>下水道事業</v>
      </c>
      <c r="K6" s="31" t="str">
        <f t="shared" si="3"/>
        <v>公共下水道</v>
      </c>
      <c r="L6" s="31" t="str">
        <f t="shared" si="3"/>
        <v>Ab</v>
      </c>
      <c r="M6" s="32" t="str">
        <f t="shared" si="3"/>
        <v>-</v>
      </c>
      <c r="N6" s="32">
        <f t="shared" si="3"/>
        <v>69.53</v>
      </c>
      <c r="O6" s="32">
        <f t="shared" si="3"/>
        <v>89.25</v>
      </c>
      <c r="P6" s="32">
        <f t="shared" si="3"/>
        <v>80.92</v>
      </c>
      <c r="Q6" s="32">
        <f t="shared" si="3"/>
        <v>2314</v>
      </c>
      <c r="R6" s="32">
        <f t="shared" si="3"/>
        <v>409001</v>
      </c>
      <c r="S6" s="32">
        <f t="shared" si="3"/>
        <v>114.74</v>
      </c>
      <c r="T6" s="32">
        <f t="shared" si="3"/>
        <v>3564.59</v>
      </c>
      <c r="U6" s="32">
        <f t="shared" si="3"/>
        <v>365957</v>
      </c>
      <c r="V6" s="32">
        <f t="shared" si="3"/>
        <v>44.51</v>
      </c>
      <c r="W6" s="32">
        <f t="shared" si="3"/>
        <v>8221.91</v>
      </c>
      <c r="X6" s="33" t="str">
        <f>IF(X7="",NA(),X7)</f>
        <v>-</v>
      </c>
      <c r="Y6" s="33" t="str">
        <f t="shared" ref="Y6:AG6" si="4">IF(Y7="",NA(),Y7)</f>
        <v>-</v>
      </c>
      <c r="Z6" s="33" t="str">
        <f t="shared" si="4"/>
        <v>-</v>
      </c>
      <c r="AA6" s="33">
        <f t="shared" si="4"/>
        <v>100.62</v>
      </c>
      <c r="AB6" s="33">
        <f t="shared" si="4"/>
        <v>104.61</v>
      </c>
      <c r="AC6" s="33" t="str">
        <f t="shared" si="4"/>
        <v>-</v>
      </c>
      <c r="AD6" s="33" t="str">
        <f t="shared" si="4"/>
        <v>-</v>
      </c>
      <c r="AE6" s="33" t="str">
        <f t="shared" si="4"/>
        <v>-</v>
      </c>
      <c r="AF6" s="33">
        <f t="shared" si="4"/>
        <v>104.63</v>
      </c>
      <c r="AG6" s="33">
        <f t="shared" si="4"/>
        <v>105.91</v>
      </c>
      <c r="AH6" s="32" t="str">
        <f>IF(AH7="","",IF(AH7="-","【-】","【"&amp;SUBSTITUTE(TEXT(AH7,"#,##0.00"),"-","△")&amp;"】"))</f>
        <v>【108.23】</v>
      </c>
      <c r="AI6" s="33" t="str">
        <f>IF(AI7="",NA(),AI7)</f>
        <v>-</v>
      </c>
      <c r="AJ6" s="33" t="str">
        <f t="shared" ref="AJ6:AR6" si="5">IF(AJ7="",NA(),AJ7)</f>
        <v>-</v>
      </c>
      <c r="AK6" s="33" t="str">
        <f t="shared" si="5"/>
        <v>-</v>
      </c>
      <c r="AL6" s="33">
        <f t="shared" si="5"/>
        <v>0.45</v>
      </c>
      <c r="AM6" s="32">
        <f t="shared" si="5"/>
        <v>0</v>
      </c>
      <c r="AN6" s="33" t="str">
        <f t="shared" si="5"/>
        <v>-</v>
      </c>
      <c r="AO6" s="33" t="str">
        <f t="shared" si="5"/>
        <v>-</v>
      </c>
      <c r="AP6" s="33" t="str">
        <f t="shared" si="5"/>
        <v>-</v>
      </c>
      <c r="AQ6" s="33">
        <f t="shared" si="5"/>
        <v>0.1</v>
      </c>
      <c r="AR6" s="32">
        <f t="shared" si="5"/>
        <v>0</v>
      </c>
      <c r="AS6" s="32" t="str">
        <f>IF(AS7="","",IF(AS7="-","【-】","【"&amp;SUBSTITUTE(TEXT(AS7,"#,##0.00"),"-","△")&amp;"】"))</f>
        <v>【4.45】</v>
      </c>
      <c r="AT6" s="33" t="str">
        <f>IF(AT7="",NA(),AT7)</f>
        <v>-</v>
      </c>
      <c r="AU6" s="33" t="str">
        <f t="shared" ref="AU6:BC6" si="6">IF(AU7="",NA(),AU7)</f>
        <v>-</v>
      </c>
      <c r="AV6" s="33" t="str">
        <f t="shared" si="6"/>
        <v>-</v>
      </c>
      <c r="AW6" s="33">
        <f t="shared" si="6"/>
        <v>96.02</v>
      </c>
      <c r="AX6" s="33">
        <f t="shared" si="6"/>
        <v>93.29</v>
      </c>
      <c r="AY6" s="33" t="str">
        <f t="shared" si="6"/>
        <v>-</v>
      </c>
      <c r="AZ6" s="33" t="str">
        <f t="shared" si="6"/>
        <v>-</v>
      </c>
      <c r="BA6" s="33" t="str">
        <f t="shared" si="6"/>
        <v>-</v>
      </c>
      <c r="BB6" s="33">
        <f t="shared" si="6"/>
        <v>72.66</v>
      </c>
      <c r="BC6" s="33">
        <f t="shared" si="6"/>
        <v>66.900000000000006</v>
      </c>
      <c r="BD6" s="32" t="str">
        <f>IF(BD7="","",IF(BD7="-","【-】","【"&amp;SUBSTITUTE(TEXT(BD7,"#,##0.00"),"-","△")&amp;"】"))</f>
        <v>【57.41】</v>
      </c>
      <c r="BE6" s="33" t="str">
        <f>IF(BE7="",NA(),BE7)</f>
        <v>-</v>
      </c>
      <c r="BF6" s="33" t="str">
        <f t="shared" ref="BF6:BN6" si="7">IF(BF7="",NA(),BF7)</f>
        <v>-</v>
      </c>
      <c r="BG6" s="33" t="str">
        <f t="shared" si="7"/>
        <v>-</v>
      </c>
      <c r="BH6" s="33">
        <f t="shared" si="7"/>
        <v>706.59</v>
      </c>
      <c r="BI6" s="33">
        <f t="shared" si="7"/>
        <v>664.03</v>
      </c>
      <c r="BJ6" s="33" t="str">
        <f t="shared" si="7"/>
        <v>-</v>
      </c>
      <c r="BK6" s="33" t="str">
        <f t="shared" si="7"/>
        <v>-</v>
      </c>
      <c r="BL6" s="33" t="str">
        <f t="shared" si="7"/>
        <v>-</v>
      </c>
      <c r="BM6" s="33">
        <f t="shared" si="7"/>
        <v>607.52</v>
      </c>
      <c r="BN6" s="33">
        <f t="shared" si="7"/>
        <v>643.19000000000005</v>
      </c>
      <c r="BO6" s="32" t="str">
        <f>IF(BO7="","",IF(BO7="-","【-】","【"&amp;SUBSTITUTE(TEXT(BO7,"#,##0.00"),"-","△")&amp;"】"))</f>
        <v>【763.62】</v>
      </c>
      <c r="BP6" s="33" t="str">
        <f>IF(BP7="",NA(),BP7)</f>
        <v>-</v>
      </c>
      <c r="BQ6" s="33" t="str">
        <f t="shared" ref="BQ6:BY6" si="8">IF(BQ7="",NA(),BQ7)</f>
        <v>-</v>
      </c>
      <c r="BR6" s="33" t="str">
        <f t="shared" si="8"/>
        <v>-</v>
      </c>
      <c r="BS6" s="33">
        <f t="shared" si="8"/>
        <v>106.56</v>
      </c>
      <c r="BT6" s="33">
        <f t="shared" si="8"/>
        <v>103.19</v>
      </c>
      <c r="BU6" s="33" t="str">
        <f t="shared" si="8"/>
        <v>-</v>
      </c>
      <c r="BV6" s="33" t="str">
        <f t="shared" si="8"/>
        <v>-</v>
      </c>
      <c r="BW6" s="33" t="str">
        <f t="shared" si="8"/>
        <v>-</v>
      </c>
      <c r="BX6" s="33">
        <f t="shared" si="8"/>
        <v>96.91</v>
      </c>
      <c r="BY6" s="33">
        <f t="shared" si="8"/>
        <v>101.54</v>
      </c>
      <c r="BZ6" s="32" t="str">
        <f>IF(BZ7="","",IF(BZ7="-","【-】","【"&amp;SUBSTITUTE(TEXT(BZ7,"#,##0.00"),"-","△")&amp;"】"))</f>
        <v>【98.53】</v>
      </c>
      <c r="CA6" s="33" t="str">
        <f>IF(CA7="",NA(),CA7)</f>
        <v>-</v>
      </c>
      <c r="CB6" s="33" t="str">
        <f t="shared" ref="CB6:CJ6" si="9">IF(CB7="",NA(),CB7)</f>
        <v>-</v>
      </c>
      <c r="CC6" s="33" t="str">
        <f t="shared" si="9"/>
        <v>-</v>
      </c>
      <c r="CD6" s="33">
        <f t="shared" si="9"/>
        <v>137.59</v>
      </c>
      <c r="CE6" s="33">
        <f t="shared" si="9"/>
        <v>141.57</v>
      </c>
      <c r="CF6" s="33" t="str">
        <f t="shared" si="9"/>
        <v>-</v>
      </c>
      <c r="CG6" s="33" t="str">
        <f t="shared" si="9"/>
        <v>-</v>
      </c>
      <c r="CH6" s="33" t="str">
        <f t="shared" si="9"/>
        <v>-</v>
      </c>
      <c r="CI6" s="33">
        <f t="shared" si="9"/>
        <v>120.5</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69.95</v>
      </c>
      <c r="CU6" s="33">
        <f t="shared" si="10"/>
        <v>72.239999999999995</v>
      </c>
      <c r="CV6" s="32" t="str">
        <f>IF(CV7="","",IF(CV7="-","【-】","【"&amp;SUBSTITUTE(TEXT(CV7,"#,##0.00"),"-","△")&amp;"】"))</f>
        <v>【60.01】</v>
      </c>
      <c r="CW6" s="33" t="str">
        <f>IF(CW7="",NA(),CW7)</f>
        <v>-</v>
      </c>
      <c r="CX6" s="33" t="str">
        <f t="shared" ref="CX6:DF6" si="11">IF(CX7="",NA(),CX7)</f>
        <v>-</v>
      </c>
      <c r="CY6" s="33" t="str">
        <f t="shared" si="11"/>
        <v>-</v>
      </c>
      <c r="CZ6" s="33">
        <f t="shared" si="11"/>
        <v>91.67</v>
      </c>
      <c r="DA6" s="33">
        <f t="shared" si="11"/>
        <v>91.55</v>
      </c>
      <c r="DB6" s="33" t="str">
        <f t="shared" si="11"/>
        <v>-</v>
      </c>
      <c r="DC6" s="33" t="str">
        <f t="shared" si="11"/>
        <v>-</v>
      </c>
      <c r="DD6" s="33" t="str">
        <f t="shared" si="11"/>
        <v>-</v>
      </c>
      <c r="DE6" s="33">
        <f t="shared" si="11"/>
        <v>96.69</v>
      </c>
      <c r="DF6" s="33">
        <f t="shared" si="11"/>
        <v>96.84</v>
      </c>
      <c r="DG6" s="32" t="str">
        <f>IF(DG7="","",IF(DG7="-","【-】","【"&amp;SUBSTITUTE(TEXT(DG7,"#,##0.00"),"-","△")&amp;"】"))</f>
        <v>【94.73】</v>
      </c>
      <c r="DH6" s="33" t="str">
        <f>IF(DH7="",NA(),DH7)</f>
        <v>-</v>
      </c>
      <c r="DI6" s="33" t="str">
        <f t="shared" ref="DI6:DQ6" si="12">IF(DI7="",NA(),DI7)</f>
        <v>-</v>
      </c>
      <c r="DJ6" s="33" t="str">
        <f t="shared" si="12"/>
        <v>-</v>
      </c>
      <c r="DK6" s="33">
        <f t="shared" si="12"/>
        <v>2.97</v>
      </c>
      <c r="DL6" s="33">
        <f t="shared" si="12"/>
        <v>5.79</v>
      </c>
      <c r="DM6" s="33" t="str">
        <f t="shared" si="12"/>
        <v>-</v>
      </c>
      <c r="DN6" s="33" t="str">
        <f t="shared" si="12"/>
        <v>-</v>
      </c>
      <c r="DO6" s="33" t="str">
        <f t="shared" si="12"/>
        <v>-</v>
      </c>
      <c r="DP6" s="33">
        <f t="shared" si="12"/>
        <v>25.54</v>
      </c>
      <c r="DQ6" s="33">
        <f t="shared" si="12"/>
        <v>22.87</v>
      </c>
      <c r="DR6" s="32" t="str">
        <f>IF(DR7="","",IF(DR7="-","【-】","【"&amp;SUBSTITUTE(TEXT(DR7,"#,##0.00"),"-","△")&amp;"】"))</f>
        <v>【36.85】</v>
      </c>
      <c r="DS6" s="33" t="str">
        <f>IF(DS7="",NA(),DS7)</f>
        <v>-</v>
      </c>
      <c r="DT6" s="33" t="str">
        <f t="shared" ref="DT6:EB6" si="13">IF(DT7="",NA(),DT7)</f>
        <v>-</v>
      </c>
      <c r="DU6" s="33" t="str">
        <f t="shared" si="13"/>
        <v>-</v>
      </c>
      <c r="DV6" s="33">
        <f t="shared" si="13"/>
        <v>0.19</v>
      </c>
      <c r="DW6" s="32">
        <f t="shared" si="13"/>
        <v>0.89</v>
      </c>
      <c r="DX6" s="33" t="str">
        <f t="shared" si="13"/>
        <v>-</v>
      </c>
      <c r="DY6" s="33" t="str">
        <f t="shared" si="13"/>
        <v>-</v>
      </c>
      <c r="DZ6" s="33" t="str">
        <f t="shared" si="13"/>
        <v>-</v>
      </c>
      <c r="EA6" s="33">
        <f t="shared" si="13"/>
        <v>1.39</v>
      </c>
      <c r="EB6" s="33">
        <f t="shared" si="13"/>
        <v>1.2</v>
      </c>
      <c r="EC6" s="32" t="str">
        <f>IF(EC7="","",IF(EC7="-","【-】","【"&amp;SUBSTITUTE(TEXT(EC7,"#,##0.00"),"-","△")&amp;"】"))</f>
        <v>【4.56】</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0.1</v>
      </c>
      <c r="EM6" s="33">
        <f t="shared" si="14"/>
        <v>0.11</v>
      </c>
      <c r="EN6" s="32" t="str">
        <f>IF(EN7="","",IF(EN7="-","【-】","【"&amp;SUBSTITUTE(TEXT(EN7,"#,##0.00"),"-","△")&amp;"】"))</f>
        <v>【0.23】</v>
      </c>
    </row>
    <row r="7" spans="1:147" s="34" customFormat="1">
      <c r="A7" s="26"/>
      <c r="B7" s="35">
        <v>2015</v>
      </c>
      <c r="C7" s="35">
        <v>122173</v>
      </c>
      <c r="D7" s="35">
        <v>46</v>
      </c>
      <c r="E7" s="35">
        <v>17</v>
      </c>
      <c r="F7" s="35">
        <v>1</v>
      </c>
      <c r="G7" s="35">
        <v>0</v>
      </c>
      <c r="H7" s="35" t="s">
        <v>96</v>
      </c>
      <c r="I7" s="35" t="s">
        <v>97</v>
      </c>
      <c r="J7" s="35" t="s">
        <v>98</v>
      </c>
      <c r="K7" s="35" t="s">
        <v>99</v>
      </c>
      <c r="L7" s="35" t="s">
        <v>100</v>
      </c>
      <c r="M7" s="36" t="s">
        <v>101</v>
      </c>
      <c r="N7" s="36">
        <v>69.53</v>
      </c>
      <c r="O7" s="36">
        <v>89.25</v>
      </c>
      <c r="P7" s="36">
        <v>80.92</v>
      </c>
      <c r="Q7" s="36">
        <v>2314</v>
      </c>
      <c r="R7" s="36">
        <v>409001</v>
      </c>
      <c r="S7" s="36">
        <v>114.74</v>
      </c>
      <c r="T7" s="36">
        <v>3564.59</v>
      </c>
      <c r="U7" s="36">
        <v>365957</v>
      </c>
      <c r="V7" s="36">
        <v>44.51</v>
      </c>
      <c r="W7" s="36">
        <v>8221.91</v>
      </c>
      <c r="X7" s="36" t="s">
        <v>101</v>
      </c>
      <c r="Y7" s="36" t="s">
        <v>101</v>
      </c>
      <c r="Z7" s="36" t="s">
        <v>101</v>
      </c>
      <c r="AA7" s="36">
        <v>100.62</v>
      </c>
      <c r="AB7" s="36">
        <v>104.61</v>
      </c>
      <c r="AC7" s="36" t="s">
        <v>101</v>
      </c>
      <c r="AD7" s="36" t="s">
        <v>101</v>
      </c>
      <c r="AE7" s="36" t="s">
        <v>101</v>
      </c>
      <c r="AF7" s="36">
        <v>104.63</v>
      </c>
      <c r="AG7" s="36">
        <v>105.91</v>
      </c>
      <c r="AH7" s="36">
        <v>108.23</v>
      </c>
      <c r="AI7" s="36" t="s">
        <v>101</v>
      </c>
      <c r="AJ7" s="36" t="s">
        <v>101</v>
      </c>
      <c r="AK7" s="36" t="s">
        <v>101</v>
      </c>
      <c r="AL7" s="36">
        <v>0.45</v>
      </c>
      <c r="AM7" s="36">
        <v>0</v>
      </c>
      <c r="AN7" s="36" t="s">
        <v>101</v>
      </c>
      <c r="AO7" s="36" t="s">
        <v>101</v>
      </c>
      <c r="AP7" s="36" t="s">
        <v>101</v>
      </c>
      <c r="AQ7" s="36">
        <v>0.1</v>
      </c>
      <c r="AR7" s="36">
        <v>0</v>
      </c>
      <c r="AS7" s="36">
        <v>4.45</v>
      </c>
      <c r="AT7" s="36" t="s">
        <v>101</v>
      </c>
      <c r="AU7" s="36" t="s">
        <v>101</v>
      </c>
      <c r="AV7" s="36" t="s">
        <v>101</v>
      </c>
      <c r="AW7" s="36">
        <v>96.02</v>
      </c>
      <c r="AX7" s="36">
        <v>93.29</v>
      </c>
      <c r="AY7" s="36" t="s">
        <v>101</v>
      </c>
      <c r="AZ7" s="36" t="s">
        <v>101</v>
      </c>
      <c r="BA7" s="36" t="s">
        <v>101</v>
      </c>
      <c r="BB7" s="36">
        <v>72.66</v>
      </c>
      <c r="BC7" s="36">
        <v>66.900000000000006</v>
      </c>
      <c r="BD7" s="36">
        <v>57.41</v>
      </c>
      <c r="BE7" s="36" t="s">
        <v>101</v>
      </c>
      <c r="BF7" s="36" t="s">
        <v>101</v>
      </c>
      <c r="BG7" s="36" t="s">
        <v>101</v>
      </c>
      <c r="BH7" s="36">
        <v>706.59</v>
      </c>
      <c r="BI7" s="36">
        <v>664.03</v>
      </c>
      <c r="BJ7" s="36" t="s">
        <v>101</v>
      </c>
      <c r="BK7" s="36" t="s">
        <v>101</v>
      </c>
      <c r="BL7" s="36" t="s">
        <v>101</v>
      </c>
      <c r="BM7" s="36">
        <v>607.52</v>
      </c>
      <c r="BN7" s="36">
        <v>643.19000000000005</v>
      </c>
      <c r="BO7" s="36">
        <v>763.62</v>
      </c>
      <c r="BP7" s="36" t="s">
        <v>101</v>
      </c>
      <c r="BQ7" s="36" t="s">
        <v>101</v>
      </c>
      <c r="BR7" s="36" t="s">
        <v>101</v>
      </c>
      <c r="BS7" s="36">
        <v>106.56</v>
      </c>
      <c r="BT7" s="36">
        <v>103.19</v>
      </c>
      <c r="BU7" s="36" t="s">
        <v>101</v>
      </c>
      <c r="BV7" s="36" t="s">
        <v>101</v>
      </c>
      <c r="BW7" s="36" t="s">
        <v>101</v>
      </c>
      <c r="BX7" s="36">
        <v>96.91</v>
      </c>
      <c r="BY7" s="36">
        <v>101.54</v>
      </c>
      <c r="BZ7" s="36">
        <v>98.53</v>
      </c>
      <c r="CA7" s="36" t="s">
        <v>101</v>
      </c>
      <c r="CB7" s="36" t="s">
        <v>101</v>
      </c>
      <c r="CC7" s="36" t="s">
        <v>101</v>
      </c>
      <c r="CD7" s="36">
        <v>137.59</v>
      </c>
      <c r="CE7" s="36">
        <v>141.57</v>
      </c>
      <c r="CF7" s="36" t="s">
        <v>101</v>
      </c>
      <c r="CG7" s="36" t="s">
        <v>101</v>
      </c>
      <c r="CH7" s="36" t="s">
        <v>101</v>
      </c>
      <c r="CI7" s="36">
        <v>120.5</v>
      </c>
      <c r="CJ7" s="36">
        <v>116.15</v>
      </c>
      <c r="CK7" s="36">
        <v>139.69999999999999</v>
      </c>
      <c r="CL7" s="36" t="s">
        <v>101</v>
      </c>
      <c r="CM7" s="36" t="s">
        <v>101</v>
      </c>
      <c r="CN7" s="36" t="s">
        <v>101</v>
      </c>
      <c r="CO7" s="36" t="s">
        <v>101</v>
      </c>
      <c r="CP7" s="36" t="s">
        <v>101</v>
      </c>
      <c r="CQ7" s="36" t="s">
        <v>101</v>
      </c>
      <c r="CR7" s="36" t="s">
        <v>101</v>
      </c>
      <c r="CS7" s="36" t="s">
        <v>101</v>
      </c>
      <c r="CT7" s="36">
        <v>69.95</v>
      </c>
      <c r="CU7" s="36">
        <v>72.239999999999995</v>
      </c>
      <c r="CV7" s="36">
        <v>60.01</v>
      </c>
      <c r="CW7" s="36" t="s">
        <v>101</v>
      </c>
      <c r="CX7" s="36" t="s">
        <v>101</v>
      </c>
      <c r="CY7" s="36" t="s">
        <v>101</v>
      </c>
      <c r="CZ7" s="36">
        <v>91.67</v>
      </c>
      <c r="DA7" s="36">
        <v>91.55</v>
      </c>
      <c r="DB7" s="36" t="s">
        <v>101</v>
      </c>
      <c r="DC7" s="36" t="s">
        <v>101</v>
      </c>
      <c r="DD7" s="36" t="s">
        <v>101</v>
      </c>
      <c r="DE7" s="36">
        <v>96.69</v>
      </c>
      <c r="DF7" s="36">
        <v>96.84</v>
      </c>
      <c r="DG7" s="36">
        <v>94.73</v>
      </c>
      <c r="DH7" s="36" t="s">
        <v>101</v>
      </c>
      <c r="DI7" s="36" t="s">
        <v>101</v>
      </c>
      <c r="DJ7" s="36" t="s">
        <v>101</v>
      </c>
      <c r="DK7" s="36">
        <v>2.97</v>
      </c>
      <c r="DL7" s="36">
        <v>5.79</v>
      </c>
      <c r="DM7" s="36" t="s">
        <v>101</v>
      </c>
      <c r="DN7" s="36" t="s">
        <v>101</v>
      </c>
      <c r="DO7" s="36" t="s">
        <v>101</v>
      </c>
      <c r="DP7" s="36">
        <v>25.54</v>
      </c>
      <c r="DQ7" s="36">
        <v>22.87</v>
      </c>
      <c r="DR7" s="36">
        <v>36.85</v>
      </c>
      <c r="DS7" s="36" t="s">
        <v>101</v>
      </c>
      <c r="DT7" s="36" t="s">
        <v>101</v>
      </c>
      <c r="DU7" s="36" t="s">
        <v>101</v>
      </c>
      <c r="DV7" s="36">
        <v>0.19</v>
      </c>
      <c r="DW7" s="36">
        <v>0.89</v>
      </c>
      <c r="DX7" s="36" t="s">
        <v>101</v>
      </c>
      <c r="DY7" s="36" t="s">
        <v>101</v>
      </c>
      <c r="DZ7" s="36" t="s">
        <v>101</v>
      </c>
      <c r="EA7" s="36">
        <v>1.39</v>
      </c>
      <c r="EB7" s="36">
        <v>1.2</v>
      </c>
      <c r="EC7" s="36">
        <v>4.5599999999999996</v>
      </c>
      <c r="ED7" s="36" t="s">
        <v>101</v>
      </c>
      <c r="EE7" s="36" t="s">
        <v>101</v>
      </c>
      <c r="EF7" s="36" t="s">
        <v>101</v>
      </c>
      <c r="EG7" s="36">
        <v>0</v>
      </c>
      <c r="EH7" s="36">
        <v>0</v>
      </c>
      <c r="EI7" s="36" t="s">
        <v>101</v>
      </c>
      <c r="EJ7" s="36" t="s">
        <v>101</v>
      </c>
      <c r="EK7" s="36" t="s">
        <v>101</v>
      </c>
      <c r="EL7" s="36">
        <v>0.1</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2017-02-08T02:34:53Z</dcterms:created>
  <dcterms:modified xsi:type="dcterms:W3CDTF">2017-02-13T08:11:47Z</dcterms:modified>
  <cp:category/>
</cp:coreProperties>
</file>