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WServer01\高齢者支援課\高齢者支援課\Ｒ０７年度\07老人福祉施設等の整備及び助成に関すること\0711老人福祉施設等の公募及び柏市介護保険施設等事業者選定委員会に関すること(10)\01 グループホーム公募関係\01 公募実施\02 様式\"/>
    </mc:Choice>
  </mc:AlternateContent>
  <xr:revisionPtr revIDLastSave="0" documentId="13_ncr:1_{69277168-5F9E-407E-B74B-FFE409346EA2}" xr6:coauthVersionLast="47" xr6:coauthVersionMax="47" xr10:uidLastSave="{00000000-0000-0000-0000-000000000000}"/>
  <bookViews>
    <workbookView xWindow="-108" yWindow="-108" windowWidth="23256" windowHeight="12720" tabRatio="606" firstSheet="2" activeTab="2" xr2:uid="{00000000-000D-0000-FFFF-FFFF00000000}"/>
  </bookViews>
  <sheets>
    <sheet name="整備予定" sheetId="28" state="hidden" r:id="rId1"/>
    <sheet name="事前相談" sheetId="16" state="hidden" r:id="rId2"/>
    <sheet name="様式１５－１（指導監査課）" sheetId="29" r:id="rId3"/>
    <sheet name="様式１５－２（都市計画課，建築指導課，宅地課）" sheetId="26" r:id="rId4"/>
    <sheet name="1次審査結果" sheetId="7" state="hidden" r:id="rId5"/>
    <sheet name="2次メモ" sheetId="20" state="hidden" r:id="rId6"/>
    <sheet name="2次採点表" sheetId="17" state="hidden" r:id="rId7"/>
    <sheet name="2次集計表" sheetId="18" state="hidden" r:id="rId8"/>
    <sheet name="2次審査結果" sheetId="19" state="hidden" r:id="rId9"/>
    <sheet name="選定委員資料" sheetId="27" state="hidden" r:id="rId10"/>
    <sheet name="職員1" sheetId="10" state="hidden" r:id="rId11"/>
    <sheet name="職員2" sheetId="11" state="hidden" r:id="rId12"/>
    <sheet name="職員3" sheetId="12" state="hidden" r:id="rId13"/>
    <sheet name="職員4" sheetId="13" state="hidden" r:id="rId14"/>
    <sheet name="職員5" sheetId="3" state="hidden" r:id="rId15"/>
    <sheet name="職員6" sheetId="14" state="hidden" r:id="rId16"/>
    <sheet name="職員7" sheetId="15" state="hidden" r:id="rId17"/>
  </sheets>
  <definedNames>
    <definedName name="_xlnm.Print_Area" localSheetId="5">'2次メモ'!$A$1:$D$15</definedName>
    <definedName name="_xlnm.Print_Area" localSheetId="6">'2次採点表'!$A$1:$G$20</definedName>
    <definedName name="_xlnm.Print_Area" localSheetId="7">'2次集計表'!$A$1:$J$19</definedName>
    <definedName name="_xlnm.Print_Area" localSheetId="8">'2次審査結果'!$A$1:$M$27</definedName>
    <definedName name="_xlnm.Print_Area" localSheetId="9">選定委員資料!$A$1:$U$13</definedName>
    <definedName name="_xlnm.Print_Area" localSheetId="2">'様式１５－１（指導監査課）'!$A$1:$J$52</definedName>
    <definedName name="_xlnm.Print_Area" localSheetId="3">'様式１５－２（都市計画課，建築指導課，宅地課）'!$A$1:$O$9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7" l="1"/>
  <c r="B4" i="7"/>
  <c r="B5" i="7"/>
  <c r="B6" i="7"/>
  <c r="B7" i="7"/>
  <c r="B8" i="7"/>
  <c r="B9" i="7"/>
  <c r="B10" i="7"/>
  <c r="B11" i="7"/>
  <c r="B12" i="7"/>
  <c r="D2" i="20"/>
  <c r="F2" i="20"/>
  <c r="J2" i="20"/>
  <c r="L2" i="20"/>
  <c r="N2" i="20"/>
  <c r="C3" i="17"/>
  <c r="C23" i="17"/>
  <c r="F27" i="17"/>
  <c r="F31" i="17"/>
  <c r="F32" i="17"/>
  <c r="F33" i="17"/>
  <c r="C43" i="17"/>
  <c r="F47" i="17"/>
  <c r="F51" i="17"/>
  <c r="F52" i="17"/>
  <c r="F55" i="17"/>
  <c r="C63" i="17"/>
  <c r="C83" i="17"/>
  <c r="C103" i="17"/>
  <c r="B2" i="18"/>
  <c r="I5" i="18"/>
  <c r="B6" i="19"/>
  <c r="I6" i="18"/>
  <c r="B7" i="19"/>
  <c r="I7" i="18"/>
  <c r="I8" i="18"/>
  <c r="I9" i="18"/>
  <c r="B10" i="19"/>
  <c r="I10" i="18"/>
  <c r="B11" i="19"/>
  <c r="I11" i="18"/>
  <c r="B12" i="19"/>
  <c r="I12" i="18"/>
  <c r="I13" i="18"/>
  <c r="I14" i="18"/>
  <c r="B15" i="19"/>
  <c r="I15" i="18"/>
  <c r="B16" i="19"/>
  <c r="I16" i="18"/>
  <c r="I17" i="18"/>
  <c r="C18" i="18"/>
  <c r="I18" i="18"/>
  <c r="D18" i="18"/>
  <c r="E18" i="18"/>
  <c r="F18" i="18"/>
  <c r="G18" i="18"/>
  <c r="H18" i="18"/>
  <c r="J18" i="18"/>
  <c r="B20" i="18"/>
  <c r="C22" i="18"/>
  <c r="D22" i="18"/>
  <c r="E22" i="18"/>
  <c r="F22" i="18"/>
  <c r="G22" i="18"/>
  <c r="H22" i="18"/>
  <c r="I23" i="18"/>
  <c r="I24" i="18"/>
  <c r="D7" i="19"/>
  <c r="D19" i="19"/>
  <c r="D25" i="19"/>
  <c r="I25" i="18"/>
  <c r="I26" i="18"/>
  <c r="I27" i="18"/>
  <c r="D10" i="19"/>
  <c r="I28" i="18"/>
  <c r="D11" i="19"/>
  <c r="I29" i="18"/>
  <c r="D12" i="19"/>
  <c r="I30" i="18"/>
  <c r="D13" i="19"/>
  <c r="I31" i="18"/>
  <c r="I32" i="18"/>
  <c r="D15" i="19"/>
  <c r="I33" i="18"/>
  <c r="D16" i="19"/>
  <c r="I34" i="18"/>
  <c r="D17" i="19"/>
  <c r="I35" i="18"/>
  <c r="C36" i="18"/>
  <c r="I36" i="18"/>
  <c r="D36" i="18"/>
  <c r="E36" i="18"/>
  <c r="F36" i="18"/>
  <c r="G36" i="18"/>
  <c r="H36" i="18"/>
  <c r="J36" i="18"/>
  <c r="B38" i="18"/>
  <c r="C40" i="18"/>
  <c r="D40" i="18"/>
  <c r="E40" i="18"/>
  <c r="F40" i="18"/>
  <c r="G40" i="18"/>
  <c r="H40" i="18"/>
  <c r="I41" i="18"/>
  <c r="F6" i="19"/>
  <c r="I42" i="18"/>
  <c r="F7" i="19"/>
  <c r="I43" i="18"/>
  <c r="F8" i="19"/>
  <c r="I44" i="18"/>
  <c r="F9" i="19"/>
  <c r="I45" i="18"/>
  <c r="I46" i="18"/>
  <c r="F11" i="19"/>
  <c r="I47" i="18"/>
  <c r="F12" i="19"/>
  <c r="I48" i="18"/>
  <c r="I49" i="18"/>
  <c r="F14" i="19"/>
  <c r="I50" i="18"/>
  <c r="F15" i="19"/>
  <c r="I51" i="18"/>
  <c r="I52" i="18"/>
  <c r="F17" i="19"/>
  <c r="I53" i="18"/>
  <c r="F18" i="19"/>
  <c r="C54" i="18"/>
  <c r="I54" i="18"/>
  <c r="D54" i="18"/>
  <c r="E54" i="18"/>
  <c r="F54" i="18"/>
  <c r="G54" i="18"/>
  <c r="H54" i="18"/>
  <c r="J54" i="18"/>
  <c r="B56" i="18"/>
  <c r="C58" i="18"/>
  <c r="D58" i="18"/>
  <c r="E58" i="18"/>
  <c r="F58" i="18"/>
  <c r="G58" i="18"/>
  <c r="H58" i="18"/>
  <c r="I59" i="18"/>
  <c r="I60" i="18"/>
  <c r="H7" i="19"/>
  <c r="I61" i="18"/>
  <c r="H8" i="19"/>
  <c r="I62" i="18"/>
  <c r="I63" i="18"/>
  <c r="I64" i="18"/>
  <c r="H11" i="19"/>
  <c r="I65" i="18"/>
  <c r="H12" i="19"/>
  <c r="I66" i="18"/>
  <c r="H13" i="19"/>
  <c r="I67" i="18"/>
  <c r="H14" i="19"/>
  <c r="I68" i="18"/>
  <c r="H15" i="19"/>
  <c r="I69" i="18"/>
  <c r="H16" i="19"/>
  <c r="I70" i="18"/>
  <c r="H17" i="19"/>
  <c r="I71" i="18"/>
  <c r="H18" i="19"/>
  <c r="C72" i="18"/>
  <c r="I72" i="18"/>
  <c r="D72" i="18"/>
  <c r="E72" i="18"/>
  <c r="F72" i="18"/>
  <c r="G72" i="18"/>
  <c r="H72" i="18"/>
  <c r="J72" i="18"/>
  <c r="B74" i="18"/>
  <c r="C76" i="18"/>
  <c r="D76" i="18"/>
  <c r="E76" i="18"/>
  <c r="F76" i="18"/>
  <c r="G76" i="18"/>
  <c r="H76" i="18"/>
  <c r="I77" i="18"/>
  <c r="J6" i="19"/>
  <c r="I78" i="18"/>
  <c r="J7" i="19"/>
  <c r="I79" i="18"/>
  <c r="J8" i="19"/>
  <c r="I80" i="18"/>
  <c r="J9" i="19"/>
  <c r="I81" i="18"/>
  <c r="I82" i="18"/>
  <c r="I83" i="18"/>
  <c r="I84" i="18"/>
  <c r="J13" i="19"/>
  <c r="I85" i="18"/>
  <c r="J14" i="19"/>
  <c r="I86" i="18"/>
  <c r="I87" i="18"/>
  <c r="I88" i="18"/>
  <c r="I89" i="18"/>
  <c r="J18" i="19"/>
  <c r="C90" i="18"/>
  <c r="I90" i="18"/>
  <c r="D90" i="18"/>
  <c r="E90" i="18"/>
  <c r="F90" i="18"/>
  <c r="G90" i="18"/>
  <c r="H90" i="18"/>
  <c r="J90" i="18"/>
  <c r="B92" i="18"/>
  <c r="C94" i="18"/>
  <c r="D94" i="18"/>
  <c r="E94" i="18"/>
  <c r="F94" i="18"/>
  <c r="G94" i="18"/>
  <c r="H94" i="18"/>
  <c r="I95" i="18"/>
  <c r="I96" i="18"/>
  <c r="L7" i="19"/>
  <c r="I97" i="18"/>
  <c r="I98" i="18"/>
  <c r="L9" i="19"/>
  <c r="I99" i="18"/>
  <c r="L10" i="19"/>
  <c r="I100" i="18"/>
  <c r="L11" i="19"/>
  <c r="I101" i="18"/>
  <c r="L12" i="19"/>
  <c r="I102" i="18"/>
  <c r="I103" i="18"/>
  <c r="L14" i="19"/>
  <c r="I104" i="18"/>
  <c r="L15" i="19"/>
  <c r="I105" i="18"/>
  <c r="L16" i="19"/>
  <c r="I106" i="18"/>
  <c r="L17" i="19"/>
  <c r="I107" i="18"/>
  <c r="L18" i="19"/>
  <c r="C108" i="18"/>
  <c r="D108" i="18"/>
  <c r="E108" i="18"/>
  <c r="F108" i="18"/>
  <c r="G108" i="18"/>
  <c r="I108" i="18"/>
  <c r="H108" i="18"/>
  <c r="J108" i="18"/>
  <c r="B3" i="19"/>
  <c r="D3" i="19"/>
  <c r="F3" i="19"/>
  <c r="H3" i="19"/>
  <c r="J3" i="19"/>
  <c r="L3" i="19"/>
  <c r="B4" i="19"/>
  <c r="D4" i="19"/>
  <c r="F4" i="19"/>
  <c r="H4" i="19"/>
  <c r="J4" i="19"/>
  <c r="L4" i="19"/>
  <c r="C6" i="19"/>
  <c r="D6" i="19"/>
  <c r="E6" i="19"/>
  <c r="E19" i="19"/>
  <c r="G6" i="19"/>
  <c r="H6" i="19"/>
  <c r="H19" i="19"/>
  <c r="H25" i="19"/>
  <c r="I6" i="19"/>
  <c r="I19" i="19"/>
  <c r="K6" i="19"/>
  <c r="L6" i="19"/>
  <c r="M6" i="19"/>
  <c r="C7" i="19"/>
  <c r="E7" i="19"/>
  <c r="G7" i="19"/>
  <c r="I7" i="19"/>
  <c r="K7" i="19"/>
  <c r="M7" i="19"/>
  <c r="B8" i="19"/>
  <c r="C8" i="19"/>
  <c r="D8" i="19"/>
  <c r="E8" i="19"/>
  <c r="G8" i="19"/>
  <c r="I8" i="19"/>
  <c r="K8" i="19"/>
  <c r="L8" i="19"/>
  <c r="M8" i="19"/>
  <c r="B9" i="19"/>
  <c r="C9" i="19"/>
  <c r="D9" i="19"/>
  <c r="E9" i="19"/>
  <c r="G9" i="19"/>
  <c r="H9" i="19"/>
  <c r="I9" i="19"/>
  <c r="K9" i="19"/>
  <c r="M9" i="19"/>
  <c r="M19" i="19"/>
  <c r="C10" i="19"/>
  <c r="E10" i="19"/>
  <c r="F10" i="19"/>
  <c r="G10" i="19"/>
  <c r="H10" i="19"/>
  <c r="I10" i="19"/>
  <c r="J10" i="19"/>
  <c r="K10" i="19"/>
  <c r="M10" i="19"/>
  <c r="C11" i="19"/>
  <c r="C19" i="19"/>
  <c r="E11" i="19"/>
  <c r="G11" i="19"/>
  <c r="I11" i="19"/>
  <c r="J11" i="19"/>
  <c r="K11" i="19"/>
  <c r="M11" i="19"/>
  <c r="C12" i="19"/>
  <c r="E12" i="19"/>
  <c r="G12" i="19"/>
  <c r="I12" i="19"/>
  <c r="J12" i="19"/>
  <c r="K12" i="19"/>
  <c r="M12" i="19"/>
  <c r="B13" i="19"/>
  <c r="C13" i="19"/>
  <c r="E13" i="19"/>
  <c r="F13" i="19"/>
  <c r="G13" i="19"/>
  <c r="I13" i="19"/>
  <c r="K13" i="19"/>
  <c r="L13" i="19"/>
  <c r="M13" i="19"/>
  <c r="B14" i="19"/>
  <c r="C14" i="19"/>
  <c r="D14" i="19"/>
  <c r="E14" i="19"/>
  <c r="G14" i="19"/>
  <c r="I14" i="19"/>
  <c r="K14" i="19"/>
  <c r="M14" i="19"/>
  <c r="C15" i="19"/>
  <c r="E15" i="19"/>
  <c r="G15" i="19"/>
  <c r="I15" i="19"/>
  <c r="J15" i="19"/>
  <c r="K15" i="19"/>
  <c r="M15" i="19"/>
  <c r="C16" i="19"/>
  <c r="E16" i="19"/>
  <c r="F16" i="19"/>
  <c r="G16" i="19"/>
  <c r="I16" i="19"/>
  <c r="J16" i="19"/>
  <c r="K16" i="19"/>
  <c r="M16" i="19"/>
  <c r="B17" i="19"/>
  <c r="C17" i="19"/>
  <c r="E17" i="19"/>
  <c r="G17" i="19"/>
  <c r="I17" i="19"/>
  <c r="J17" i="19"/>
  <c r="K17" i="19"/>
  <c r="M17" i="19"/>
  <c r="B18" i="19"/>
  <c r="C18" i="19"/>
  <c r="D18" i="19"/>
  <c r="E18" i="19"/>
  <c r="G18" i="19"/>
  <c r="G19" i="19"/>
  <c r="I18" i="19"/>
  <c r="K18" i="19"/>
  <c r="K19" i="19"/>
  <c r="M18" i="19"/>
  <c r="B21" i="19"/>
  <c r="B23" i="19"/>
  <c r="D21" i="19"/>
  <c r="D23" i="19"/>
  <c r="F21" i="19"/>
  <c r="H21" i="19"/>
  <c r="J21" i="19"/>
  <c r="J23" i="19"/>
  <c r="L21" i="19"/>
  <c r="L23" i="19"/>
  <c r="B22" i="19"/>
  <c r="D22" i="19"/>
  <c r="F22" i="19"/>
  <c r="F23" i="19"/>
  <c r="H22" i="19"/>
  <c r="H23" i="19"/>
  <c r="J22" i="19"/>
  <c r="L22" i="19"/>
  <c r="E3" i="10"/>
  <c r="I3" i="10"/>
  <c r="J5" i="10"/>
  <c r="J12" i="10"/>
  <c r="J16" i="10"/>
  <c r="J26" i="10"/>
  <c r="F6" i="10"/>
  <c r="H6" i="10"/>
  <c r="F7" i="10"/>
  <c r="F8" i="10"/>
  <c r="F9" i="10"/>
  <c r="H9" i="10"/>
  <c r="F10" i="10"/>
  <c r="H10" i="10"/>
  <c r="F11" i="10"/>
  <c r="J17" i="10"/>
  <c r="J18" i="10"/>
  <c r="J19" i="10"/>
  <c r="J20" i="10"/>
  <c r="J22" i="10"/>
  <c r="E3" i="11"/>
  <c r="I3" i="11"/>
  <c r="J5" i="11"/>
  <c r="J12" i="11"/>
  <c r="J16" i="11"/>
  <c r="J26" i="11"/>
  <c r="F6" i="11"/>
  <c r="H6" i="11"/>
  <c r="F7" i="11"/>
  <c r="F12" i="11"/>
  <c r="H7" i="11"/>
  <c r="F8" i="11"/>
  <c r="F9" i="11"/>
  <c r="H9" i="11"/>
  <c r="F10" i="11"/>
  <c r="H10" i="11"/>
  <c r="F11" i="11"/>
  <c r="J17" i="11"/>
  <c r="J18" i="11"/>
  <c r="J19" i="11"/>
  <c r="J20" i="11"/>
  <c r="J22" i="11"/>
  <c r="E3" i="12"/>
  <c r="I3" i="12"/>
  <c r="J5" i="12"/>
  <c r="J12" i="12"/>
  <c r="J16" i="12"/>
  <c r="J26" i="12"/>
  <c r="F6" i="12"/>
  <c r="H6" i="12"/>
  <c r="F7" i="12"/>
  <c r="F8" i="12"/>
  <c r="H7" i="12"/>
  <c r="F9" i="12"/>
  <c r="H9" i="12"/>
  <c r="F10" i="12"/>
  <c r="H10" i="12"/>
  <c r="F11" i="12"/>
  <c r="J17" i="12"/>
  <c r="J18" i="12"/>
  <c r="J19" i="12"/>
  <c r="J20" i="12"/>
  <c r="J22" i="12"/>
  <c r="E3" i="13"/>
  <c r="I3" i="13"/>
  <c r="J5" i="13"/>
  <c r="J12" i="13"/>
  <c r="J16" i="13"/>
  <c r="J26" i="13"/>
  <c r="F6" i="13"/>
  <c r="H6" i="13"/>
  <c r="F7" i="13"/>
  <c r="H7" i="13"/>
  <c r="F8" i="13"/>
  <c r="F9" i="13"/>
  <c r="H9" i="13"/>
  <c r="F10" i="13"/>
  <c r="F11" i="13"/>
  <c r="H10" i="13"/>
  <c r="J17" i="13"/>
  <c r="J18" i="13"/>
  <c r="J19" i="13"/>
  <c r="J20" i="13"/>
  <c r="J22" i="13"/>
  <c r="E3" i="3"/>
  <c r="I3" i="3"/>
  <c r="J5" i="3"/>
  <c r="J12" i="3"/>
  <c r="J16" i="3"/>
  <c r="J26" i="3"/>
  <c r="F6" i="3"/>
  <c r="H6" i="3"/>
  <c r="H12" i="3"/>
  <c r="F7" i="3"/>
  <c r="F8" i="3"/>
  <c r="H7" i="3"/>
  <c r="F9" i="3"/>
  <c r="H9" i="3"/>
  <c r="F10" i="3"/>
  <c r="H10" i="3"/>
  <c r="F11" i="3"/>
  <c r="J17" i="3"/>
  <c r="J18" i="3"/>
  <c r="J19" i="3"/>
  <c r="J20" i="3"/>
  <c r="J22" i="3"/>
  <c r="H6" i="14"/>
  <c r="H12" i="14"/>
  <c r="H16" i="14"/>
  <c r="H26" i="14"/>
  <c r="H7" i="14"/>
  <c r="H9" i="14"/>
  <c r="H10" i="14"/>
  <c r="F12" i="14"/>
  <c r="E12" i="14"/>
  <c r="J12" i="14"/>
  <c r="J16" i="14"/>
  <c r="J26" i="14"/>
  <c r="H6" i="15"/>
  <c r="H7" i="15"/>
  <c r="H9" i="15"/>
  <c r="H10" i="15"/>
  <c r="H12" i="15"/>
  <c r="F12" i="15"/>
  <c r="H13" i="15"/>
  <c r="J12" i="15"/>
  <c r="J16" i="15"/>
  <c r="J26" i="15"/>
  <c r="B4" i="27"/>
  <c r="C4" i="27"/>
  <c r="D4" i="27"/>
  <c r="E4" i="27"/>
  <c r="B6" i="27"/>
  <c r="C6" i="27"/>
  <c r="D6" i="27"/>
  <c r="E6" i="27"/>
  <c r="G6" i="27"/>
  <c r="G14" i="27"/>
  <c r="H14" i="27"/>
  <c r="I14" i="27"/>
  <c r="J14" i="27"/>
  <c r="K14" i="27"/>
  <c r="L14" i="27"/>
  <c r="M14" i="27"/>
  <c r="H13" i="14"/>
  <c r="F12" i="3"/>
  <c r="H13" i="3"/>
  <c r="H12" i="12"/>
  <c r="J19" i="19"/>
  <c r="J25" i="19"/>
  <c r="H12" i="11"/>
  <c r="H16" i="11"/>
  <c r="L19" i="19"/>
  <c r="L25" i="19"/>
  <c r="F19" i="19"/>
  <c r="F25" i="19"/>
  <c r="B19" i="19"/>
  <c r="B25" i="19"/>
  <c r="H26" i="3"/>
  <c r="H26" i="15"/>
  <c r="H16" i="15"/>
  <c r="H12" i="13"/>
  <c r="E12" i="11"/>
  <c r="H13" i="11"/>
  <c r="H16" i="3"/>
  <c r="H7" i="10"/>
  <c r="H12" i="10"/>
  <c r="H16" i="10"/>
  <c r="F12" i="12"/>
  <c r="H13" i="12"/>
  <c r="F12" i="13"/>
  <c r="H13" i="13"/>
  <c r="E12" i="3"/>
  <c r="E12" i="12"/>
  <c r="F12" i="10"/>
  <c r="H13" i="10"/>
  <c r="E12" i="15"/>
  <c r="E12" i="10"/>
  <c r="H16" i="13"/>
  <c r="H26" i="13"/>
  <c r="H26" i="10"/>
  <c r="E12" i="13"/>
  <c r="H26" i="11"/>
  <c r="H16" i="12"/>
  <c r="H26" i="12"/>
</calcChain>
</file>

<file path=xl/sharedStrings.xml><?xml version="1.0" encoding="utf-8"?>
<sst xmlns="http://schemas.openxmlformats.org/spreadsheetml/2006/main" count="1163" uniqueCount="248">
  <si>
    <t>番
号</t>
  </si>
  <si>
    <t>事業者
名称</t>
  </si>
  <si>
    <t>法人
所在地</t>
  </si>
  <si>
    <t>施設名称
（仮称）</t>
  </si>
  <si>
    <t>予定地</t>
  </si>
  <si>
    <t>土地</t>
  </si>
  <si>
    <t>建物</t>
  </si>
  <si>
    <t>定員
（人）</t>
  </si>
  <si>
    <r>
      <t>平成２９年度（平成３０年４月開園）認可保育園整備応募事業者一覧</t>
    </r>
    <r>
      <rPr>
        <sz val="12"/>
        <rFont val="ＭＳ Ｐ明朝"/>
        <family val="1"/>
        <charset val="128"/>
      </rPr>
      <t>(確定　11月18日正午公募受付締切り後)</t>
    </r>
  </si>
  <si>
    <t>園舎</t>
  </si>
  <si>
    <t>認可園
実績</t>
  </si>
  <si>
    <t>社会福祉法人
岡北福祉会</t>
  </si>
  <si>
    <r>
      <t>岡山県岡山市北区津島東２丁目２番２０号</t>
    </r>
    <r>
      <rPr>
        <sz val="12"/>
        <rFont val="Arial"/>
        <family val="2"/>
      </rPr>
      <t xml:space="preserve">	</t>
    </r>
  </si>
  <si>
    <t>（仮）柏みさき保育園</t>
  </si>
  <si>
    <t xml:space="preserve">柏都市計画事業柏北部中央地区一体型特定区画整理事業145街区5画地の一部
</t>
  </si>
  <si>
    <t>認可保育園(新設)</t>
  </si>
  <si>
    <t>本市で0園
（計3園）</t>
  </si>
  <si>
    <t>（参考）平成29年度認定こども園整備事業者</t>
  </si>
  <si>
    <t>種別</t>
  </si>
  <si>
    <t>定員（人）</t>
  </si>
  <si>
    <t>学校法人柏芳学園</t>
  </si>
  <si>
    <t>旭町7-4-58</t>
  </si>
  <si>
    <t>（仮）認定こども園　柏の葉学園</t>
  </si>
  <si>
    <t>十余二363-48</t>
  </si>
  <si>
    <t>幼保連携型(新設)</t>
  </si>
  <si>
    <t>3号</t>
  </si>
  <si>
    <t>2号</t>
  </si>
  <si>
    <t>1号</t>
  </si>
  <si>
    <t>未定
（募集未実施）</t>
  </si>
  <si>
    <r>
      <t>大室字小山台590外3筆</t>
    </r>
    <r>
      <rPr>
        <u/>
        <sz val="9"/>
        <rFont val="ＭＳ Ｐ明朝"/>
        <family val="1"/>
        <charset val="128"/>
      </rPr>
      <t>未利用国有地</t>
    </r>
    <r>
      <rPr>
        <sz val="12"/>
        <rFont val="ＭＳ Ｐ明朝"/>
        <family val="1"/>
        <charset val="128"/>
      </rPr>
      <t xml:space="preserve">
(仮換地118街区14画地)　</t>
    </r>
  </si>
  <si>
    <r>
      <t>117</t>
    </r>
    <r>
      <rPr>
        <sz val="12"/>
        <rFont val="ＭＳ Ｐ明朝"/>
        <family val="1"/>
        <charset val="128"/>
      </rPr>
      <t>最小</t>
    </r>
  </si>
  <si>
    <t>平成２９年度整備公募　事前相談受付一覧</t>
  </si>
  <si>
    <t>番号</t>
  </si>
  <si>
    <t>事業者名称</t>
  </si>
  <si>
    <t>代表者</t>
  </si>
  <si>
    <t>施設名称（仮称）</t>
  </si>
  <si>
    <t>施設予定地</t>
  </si>
  <si>
    <t>区分</t>
  </si>
  <si>
    <t>事前相談日</t>
  </si>
  <si>
    <t>備考</t>
  </si>
  <si>
    <t>社会福祉法人童心会</t>
  </si>
  <si>
    <t>理事長　中山　勲</t>
  </si>
  <si>
    <t>（仮称）柏東口保育園</t>
  </si>
  <si>
    <t>柏市柏6丁目
625番1，626番4</t>
  </si>
  <si>
    <t>賃借</t>
  </si>
  <si>
    <t>No.</t>
  </si>
  <si>
    <t>応募者
施設名（仮称）</t>
  </si>
  <si>
    <t>整備予定地</t>
  </si>
  <si>
    <t>用途地域/適合または不適</t>
  </si>
  <si>
    <t>建ぺい率</t>
  </si>
  <si>
    <t>容積率</t>
  </si>
  <si>
    <t>建築物の高さ制限</t>
  </si>
  <si>
    <t>防火／準
防火地域</t>
  </si>
  <si>
    <t>都市計画道路</t>
  </si>
  <si>
    <t>生産緑地</t>
  </si>
  <si>
    <t>開発行為手続き</t>
  </si>
  <si>
    <t>建築確認</t>
  </si>
  <si>
    <t>記入例</t>
  </si>
  <si>
    <t>社会福祉法人かしわ市会</t>
  </si>
  <si>
    <t>柏市柏1番地１</t>
  </si>
  <si>
    <t>新設</t>
  </si>
  <si>
    <t>第一種低層住居専用
地域</t>
  </si>
  <si>
    <t>適合</t>
  </si>
  <si>
    <t>高さの最高限度
10ｍ</t>
  </si>
  <si>
    <t>-</t>
  </si>
  <si>
    <t>必要</t>
  </si>
  <si>
    <t>コメント</t>
  </si>
  <si>
    <t xml:space="preserve"> ・開発行為の手続きが必要。（前面道路をＷ＝９ｍに拡幅する必要あり（ただし，当該敷地の前面だけで可）。その他開発行為に係る関係各課との協議・調整を要する。）　
　　　　　　　　　　　　　　　　　　　　　　　　　　　　　　　　　　　　　　　　　　　　　　　　　　　　　　　　　　　　　　　　　　　　　　　　　　　　　　　　　　　　　　　　　　　　　　　（宅地課が窓口）
 ・建築面積が５００㎡超となる場合，景観法の届出が必要。（工事着手の６０日前までに事前協議申出書の提出が必要）　（都市計画課が窓口）</t>
  </si>
  <si>
    <t>１次審査結果</t>
  </si>
  <si>
    <t>№</t>
  </si>
  <si>
    <t>応募事業者名
保育園名</t>
  </si>
  <si>
    <t>立地</t>
  </si>
  <si>
    <t>財務</t>
  </si>
  <si>
    <t>問題点及び主な指摘事項</t>
  </si>
  <si>
    <t>立地：問題なし。
財務：概ね問題なし（一般的な法人としての健全性を保持）</t>
  </si>
  <si>
    <t>【立地】問題なし：減点なし，問題がある：-３０点，重大な問題がある：基本的に選定対象外</t>
  </si>
  <si>
    <t>【財務】概ね問題なし（一般的な法人としての健全性を保持）：減点なし，問題の程度は小さくない。ただし，改善は早期に可能：－１０点～－２０点，問題の程度は小さくない。改善は一定の時間がかかる：－３０点～－５０点，問題の程度は小さくない。改善は相当な時間がかかる：－６０点～－８０点，問題の程度は大きい。改善は相当な時間がかかる：－９０点，（改善不能な）重大な問題がある。：基本的に選定対象外</t>
  </si>
  <si>
    <t>採点メモ①</t>
  </si>
  <si>
    <t>評価項目</t>
  </si>
  <si>
    <t>評価基準</t>
  </si>
  <si>
    <t>評価</t>
  </si>
  <si>
    <t>メモ</t>
  </si>
  <si>
    <t>施設設置の目的・動機</t>
  </si>
  <si>
    <t>保育園整備について，しっかりした目的や動機があるか。社会福祉事業への貢献に積極的な団体か。</t>
  </si>
  <si>
    <t>職員配置等について</t>
  </si>
  <si>
    <t>職員人材の確保，配置等の計画について，安定した見通しはあるか。</t>
  </si>
  <si>
    <t>職員の研修</t>
  </si>
  <si>
    <t>職員の研修計画について，しっかりした考え方があるか。</t>
  </si>
  <si>
    <t>保育園建設予定地の選定理由</t>
  </si>
  <si>
    <t>建設予定地について，設置場所に対する考え方を持っているか。設置場所として望ましいか。</t>
  </si>
  <si>
    <t>保育の理念・運営方針</t>
  </si>
  <si>
    <t>保育の理念及び運営方針がしっかりとしていて明確であるか。</t>
  </si>
  <si>
    <t>保育内容について</t>
  </si>
  <si>
    <t>保育計画は望ましい内容か。内容は充実しているか。</t>
  </si>
  <si>
    <t>特別保育について</t>
  </si>
  <si>
    <t>特別保育（産休明け保育等）に対する積極的な考えがあるか。</t>
  </si>
  <si>
    <t>健康・衛生・給食・調理</t>
  </si>
  <si>
    <t>健康・衛生・給食・調理について，明確な考え方をもっているか。</t>
  </si>
  <si>
    <t>保護者への対応</t>
  </si>
  <si>
    <t>保護者への情報提供及び保護者からの苦情対応策のほか，子育て支援・障害児保育の具体的考えはあるか。</t>
  </si>
  <si>
    <t>関係機関や地域との連携等</t>
  </si>
  <si>
    <t>関係機関の活用や，地域とのつながりについて，具体的な考え方を持っているか。</t>
  </si>
  <si>
    <t>事故防止，虐待防止</t>
  </si>
  <si>
    <t>事故防止，安全対策，虐待防止について，具体的な考え方を持っているか。</t>
  </si>
  <si>
    <t>その他特記事項</t>
  </si>
  <si>
    <t>保育に対する独自の方策，考え方等。</t>
  </si>
  <si>
    <t>採　　　点　　　票</t>
  </si>
  <si>
    <t>採点者氏名</t>
  </si>
  <si>
    <t>（各項目採点５点　乗数により満点１００点）</t>
  </si>
  <si>
    <t>審査基準</t>
  </si>
  <si>
    <t>採点</t>
  </si>
  <si>
    <t>乗数</t>
  </si>
  <si>
    <t>得点</t>
  </si>
  <si>
    <t>施設の運営等</t>
  </si>
  <si>
    <t>法人の運営（財務）について</t>
  </si>
  <si>
    <t>保育園整備をする事業者として，運営面（財務面含む）において問題の無い団体か。</t>
  </si>
  <si>
    <t>×３</t>
  </si>
  <si>
    <t>(1)</t>
  </si>
  <si>
    <t>×１</t>
  </si>
  <si>
    <t>(2)</t>
  </si>
  <si>
    <t>(3)</t>
  </si>
  <si>
    <t>(4)</t>
  </si>
  <si>
    <t>保育</t>
  </si>
  <si>
    <t>×２</t>
  </si>
  <si>
    <t>(2)
①</t>
  </si>
  <si>
    <t>(2)
②</t>
  </si>
  <si>
    <t>(2)
③</t>
  </si>
  <si>
    <t>(2)
④</t>
  </si>
  <si>
    <t>(2)
⑤</t>
  </si>
  <si>
    <t>(2)
⑥</t>
  </si>
  <si>
    <t>×1</t>
  </si>
  <si>
    <t>(2)
⑦</t>
  </si>
  <si>
    <t>合計</t>
  </si>
  <si>
    <t>保育園整備をする事業者として，財務面，運営面において問題の無い団体か。</t>
  </si>
  <si>
    <t>２次審査結果</t>
  </si>
  <si>
    <t>委　　員　　の　　評　　価</t>
  </si>
  <si>
    <t>計</t>
  </si>
  <si>
    <t>１点をつけた人数</t>
  </si>
  <si>
    <t>田所</t>
  </si>
  <si>
    <t>成嶋</t>
  </si>
  <si>
    <t>宮島</t>
  </si>
  <si>
    <t>関野</t>
  </si>
  <si>
    <t>廣岡</t>
  </si>
  <si>
    <t>本田</t>
  </si>
  <si>
    <t>法人の財務，運営について</t>
  </si>
  <si>
    <t>3-1</t>
  </si>
  <si>
    <t>3-2</t>
  </si>
  <si>
    <t>3-3</t>
  </si>
  <si>
    <t>3-4</t>
  </si>
  <si>
    <t>4-1</t>
  </si>
  <si>
    <t>4-2-1</t>
  </si>
  <si>
    <t>4-2-2</t>
  </si>
  <si>
    <t>4-2-3</t>
  </si>
  <si>
    <t>給食・調理について</t>
  </si>
  <si>
    <t>4-2-4</t>
  </si>
  <si>
    <t>保護者への情報提供等</t>
  </si>
  <si>
    <t>4-2-5</t>
  </si>
  <si>
    <t>4-2-6</t>
  </si>
  <si>
    <t>4-2-7</t>
  </si>
  <si>
    <t>最終審査結果</t>
  </si>
  <si>
    <t>点　数</t>
  </si>
  <si>
    <t>法人の財務・運営について</t>
  </si>
  <si>
    <t>計（ａ）</t>
  </si>
  <si>
    <t>１次審査得点</t>
  </si>
  <si>
    <t>計（ｂ）</t>
  </si>
  <si>
    <t>合計（a＋b）</t>
  </si>
  <si>
    <t>結果</t>
  </si>
  <si>
    <t>選定</t>
  </si>
  <si>
    <t>応募事業者及び整備内容等一覧</t>
  </si>
  <si>
    <t>応募者名</t>
  </si>
  <si>
    <t>施設名（仮称）</t>
  </si>
  <si>
    <t>設置
予定地</t>
  </si>
  <si>
    <t>整備
形態</t>
  </si>
  <si>
    <t>定員</t>
  </si>
  <si>
    <t>定員構成（人）</t>
  </si>
  <si>
    <t>職員配置予定人数</t>
  </si>
  <si>
    <t>0歳</t>
  </si>
  <si>
    <t>1歳</t>
  </si>
  <si>
    <t>2歳</t>
  </si>
  <si>
    <t>3歳</t>
  </si>
  <si>
    <t>4歳</t>
  </si>
  <si>
    <t>5歳</t>
  </si>
  <si>
    <t>施設長（予定者有無）</t>
  </si>
  <si>
    <t>主任
保育士</t>
  </si>
  <si>
    <t>保育士</t>
  </si>
  <si>
    <t>看護師</t>
  </si>
  <si>
    <t>栄養士</t>
  </si>
  <si>
    <t>給食
調理員</t>
  </si>
  <si>
    <t>事務員</t>
  </si>
  <si>
    <t>その他</t>
  </si>
  <si>
    <t>1　　　（有）</t>
  </si>
  <si>
    <t>(埼玉県三郷市)</t>
  </si>
  <si>
    <t>自己所有</t>
  </si>
  <si>
    <t>１
（有）</t>
  </si>
  <si>
    <t>(東京都中央区)</t>
  </si>
  <si>
    <t>定員合計</t>
  </si>
  <si>
    <t>職員の配置予定数</t>
  </si>
  <si>
    <t>事業者</t>
  </si>
  <si>
    <t>園名</t>
  </si>
  <si>
    <t>基準</t>
  </si>
  <si>
    <t>乳幼児数</t>
  </si>
  <si>
    <t>必要職員数</t>
  </si>
  <si>
    <t>嘱託医
歯科医</t>
  </si>
  <si>
    <t>配置予定</t>
  </si>
  <si>
    <t>保育従事職員</t>
  </si>
  <si>
    <t>主任</t>
  </si>
  <si>
    <t>　</t>
  </si>
  <si>
    <t>年齢別</t>
  </si>
  <si>
    <t>3:1</t>
  </si>
  <si>
    <t>/ 3 =</t>
  </si>
  <si>
    <t>6:1</t>
  </si>
  <si>
    <t>/ 6 =</t>
  </si>
  <si>
    <t>20:1</t>
  </si>
  <si>
    <t>/ 20 =</t>
  </si>
  <si>
    <t>30:1</t>
  </si>
  <si>
    <t>/ 30 =</t>
  </si>
  <si>
    <t>加算</t>
  </si>
  <si>
    <t>保育所の定員90人以下は１人加算</t>
  </si>
  <si>
    <t>子育て支援センター</t>
  </si>
  <si>
    <t>常駐</t>
  </si>
  <si>
    <t>一時預かり保育</t>
  </si>
  <si>
    <t>実施の場合</t>
  </si>
  <si>
    <t>併せて２人以上</t>
  </si>
  <si>
    <t>保育士計</t>
  </si>
  <si>
    <t>認可保育所の長</t>
  </si>
  <si>
    <t>調理員</t>
  </si>
  <si>
    <t>定員45人以下は１人，151以上は３人</t>
  </si>
  <si>
    <t>嘱託医</t>
  </si>
  <si>
    <t>積算なし</t>
  </si>
  <si>
    <t>嘱託歯科医</t>
  </si>
  <si>
    <t>※事業内容によって必要職員数の一部は修正することが出来ます。</t>
  </si>
  <si>
    <t>分園</t>
  </si>
  <si>
    <t>部署名</t>
    <rPh sb="0" eb="2">
      <t>ブショ</t>
    </rPh>
    <rPh sb="2" eb="3">
      <t>メイ</t>
    </rPh>
    <phoneticPr fontId="32"/>
  </si>
  <si>
    <t>（かしわ市特別養護老人ホーム）</t>
    <rPh sb="5" eb="7">
      <t>トクベツ</t>
    </rPh>
    <rPh sb="7" eb="9">
      <t>ヨウゴ</t>
    </rPh>
    <rPh sb="9" eb="11">
      <t>ロウジン</t>
    </rPh>
    <phoneticPr fontId="32"/>
  </si>
  <si>
    <t>（仮称）</t>
    <phoneticPr fontId="32"/>
  </si>
  <si>
    <t>様式１５－１</t>
    <rPh sb="0" eb="2">
      <t>ヨウシキ</t>
    </rPh>
    <phoneticPr fontId="32"/>
  </si>
  <si>
    <t>部署名　</t>
    <rPh sb="0" eb="2">
      <t>ブショ</t>
    </rPh>
    <rPh sb="2" eb="3">
      <t>メイ</t>
    </rPh>
    <phoneticPr fontId="32"/>
  </si>
  <si>
    <t>事業所名</t>
    <rPh sb="0" eb="3">
      <t>ジギョウショ</t>
    </rPh>
    <rPh sb="3" eb="4">
      <t>メイ</t>
    </rPh>
    <phoneticPr fontId="32"/>
  </si>
  <si>
    <t>コメント</t>
    <phoneticPr fontId="32"/>
  </si>
  <si>
    <t>様式１５－２</t>
    <rPh sb="0" eb="2">
      <t>ヨウシキ</t>
    </rPh>
    <phoneticPr fontId="32"/>
  </si>
  <si>
    <t>確認欄</t>
    <rPh sb="0" eb="2">
      <t>カクニン</t>
    </rPh>
    <rPh sb="2" eb="3">
      <t>ラン</t>
    </rPh>
    <phoneticPr fontId="32"/>
  </si>
  <si>
    <t>コメント
（確認欄が「再提出」の場合，その理由）</t>
    <rPh sb="6" eb="8">
      <t>カクニン</t>
    </rPh>
    <rPh sb="8" eb="9">
      <t>ラン</t>
    </rPh>
    <rPh sb="11" eb="14">
      <t>サイテイシュツ</t>
    </rPh>
    <rPh sb="16" eb="18">
      <t>バアイ</t>
    </rPh>
    <rPh sb="21" eb="23">
      <t>リユウ</t>
    </rPh>
    <phoneticPr fontId="32"/>
  </si>
  <si>
    <t xml:space="preserve">（確認欄が「再提出」の場合，その理由）
</t>
    <rPh sb="1" eb="3">
      <t>カクニン</t>
    </rPh>
    <rPh sb="3" eb="4">
      <t>ラン</t>
    </rPh>
    <rPh sb="6" eb="9">
      <t>サイテイシュツ</t>
    </rPh>
    <rPh sb="11" eb="13">
      <t>バアイ</t>
    </rPh>
    <rPh sb="16" eb="18">
      <t>リユウ</t>
    </rPh>
    <phoneticPr fontId="32"/>
  </si>
  <si>
    <t>※「確認欄」の「済」とは，本公募の事業計画書提出時点で概ね法令等の基準等に概ね問題がないかを確認するものであり，法令等の基準の適合性を正式に判断するものではありません。</t>
    <rPh sb="2" eb="4">
      <t>カクニン</t>
    </rPh>
    <rPh sb="4" eb="5">
      <t>ラン</t>
    </rPh>
    <phoneticPr fontId="32"/>
  </si>
  <si>
    <t>※「確認欄」の「済」とは，本公募の事業計画書提出時点で概ね法令等の基準等に概ね問題がないかを確認するものであり，法令等の基準の適合性を正式に判断するものではありません。</t>
    <rPh sb="2" eb="4">
      <t>カクニン</t>
    </rPh>
    <rPh sb="4" eb="5">
      <t>ラン</t>
    </rPh>
    <rPh sb="8" eb="9">
      <t>ズ</t>
    </rPh>
    <phoneticPr fontId="32"/>
  </si>
  <si>
    <t>事業計画に係る関係各課事前確認回答書（認知症対応型共同生活介護の公募）</t>
    <rPh sb="0" eb="2">
      <t>ジギョウ</t>
    </rPh>
    <rPh sb="2" eb="4">
      <t>ケイカク</t>
    </rPh>
    <rPh sb="5" eb="6">
      <t>カカ</t>
    </rPh>
    <rPh sb="7" eb="9">
      <t>カンケイ</t>
    </rPh>
    <rPh sb="9" eb="11">
      <t>カクカ</t>
    </rPh>
    <rPh sb="11" eb="13">
      <t>ジゼン</t>
    </rPh>
    <rPh sb="13" eb="15">
      <t>カクニン</t>
    </rPh>
    <rPh sb="15" eb="17">
      <t>カイトウ</t>
    </rPh>
    <rPh sb="17" eb="18">
      <t>ショ</t>
    </rPh>
    <rPh sb="19" eb="22">
      <t>ニンチショウ</t>
    </rPh>
    <rPh sb="22" eb="25">
      <t>タイオウガタ</t>
    </rPh>
    <rPh sb="25" eb="27">
      <t>キョウドウ</t>
    </rPh>
    <rPh sb="27" eb="29">
      <t>セイカツ</t>
    </rPh>
    <rPh sb="29" eb="31">
      <t>カイゴ</t>
    </rPh>
    <rPh sb="32" eb="34">
      <t>コウボ</t>
    </rPh>
    <phoneticPr fontId="32"/>
  </si>
  <si>
    <t>事業計画に係る関係各課事前確認回答書（認知症対応型共同生活介護事業所の公募）</t>
    <rPh sb="0" eb="2">
      <t>ジギョウ</t>
    </rPh>
    <rPh sb="2" eb="4">
      <t>ケイカク</t>
    </rPh>
    <rPh sb="5" eb="6">
      <t>カカ</t>
    </rPh>
    <rPh sb="7" eb="9">
      <t>カンケイ</t>
    </rPh>
    <rPh sb="9" eb="11">
      <t>カクカ</t>
    </rPh>
    <rPh sb="11" eb="13">
      <t>ジゼン</t>
    </rPh>
    <rPh sb="13" eb="15">
      <t>カクニン</t>
    </rPh>
    <rPh sb="15" eb="18">
      <t>カイトウショ</t>
    </rPh>
    <rPh sb="19" eb="22">
      <t>ニンチショウ</t>
    </rPh>
    <rPh sb="22" eb="25">
      <t>タイオウガタ</t>
    </rPh>
    <rPh sb="25" eb="27">
      <t>キョウドウ</t>
    </rPh>
    <rPh sb="27" eb="29">
      <t>セイカツ</t>
    </rPh>
    <rPh sb="29" eb="31">
      <t>カイゴ</t>
    </rPh>
    <rPh sb="31" eb="34">
      <t>ジギョウショ</t>
    </rPh>
    <rPh sb="35" eb="37">
      <t>コウボ</t>
    </rPh>
    <phoneticPr fontId="32"/>
  </si>
  <si>
    <t>指導監査課</t>
    <rPh sb="0" eb="5">
      <t>シドウカンサカ</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</si>
</sst>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quot;0"/>
    <numFmt numFmtId="178" formatCode="#,##0\ &quot;人&quot;"/>
    <numFmt numFmtId="179" formatCode="0&quot;点&quot;"/>
    <numFmt numFmtId="180" formatCode="[$-411]ggge&quot;年&quot;m&quot;月&quot;d&quot;日&quot;;@"/>
  </numFmts>
  <fonts count="37" x14ac:knownFonts="1">
    <font>
      <sz val="11"/>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10"/>
      <name val="ＭＳ Ｐ明朝"/>
      <family val="1"/>
      <charset val="128"/>
    </font>
    <font>
      <sz val="16"/>
      <name val="ＭＳ Ｐゴシック"/>
      <family val="3"/>
      <charset val="128"/>
    </font>
    <font>
      <sz val="10.5"/>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4"/>
      <name val="ＭＳ ゴシック"/>
      <family val="3"/>
      <charset val="128"/>
    </font>
    <font>
      <sz val="12"/>
      <name val="ＭＳ 明朝"/>
      <family val="1"/>
      <charset val="128"/>
    </font>
    <font>
      <b/>
      <sz val="11"/>
      <name val="ＭＳ ゴシック"/>
      <family val="3"/>
      <charset val="128"/>
    </font>
    <font>
      <sz val="9"/>
      <name val="ＭＳ 明朝"/>
      <family val="1"/>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4"/>
      <name val="ＭＳ Ｐゴシック"/>
      <family val="3"/>
      <charset val="128"/>
    </font>
    <font>
      <sz val="14"/>
      <name val="ＭＳ ゴシック"/>
      <family val="3"/>
      <charset val="128"/>
    </font>
    <font>
      <sz val="10"/>
      <name val="ＭＳ 明朝"/>
      <family val="1"/>
      <charset val="128"/>
    </font>
    <font>
      <sz val="11"/>
      <color indexed="9"/>
      <name val="ＭＳ 明朝"/>
      <family val="1"/>
      <charset val="128"/>
    </font>
    <font>
      <b/>
      <sz val="16"/>
      <name val="ＭＳ ゴシック"/>
      <family val="3"/>
      <charset val="128"/>
    </font>
    <font>
      <b/>
      <sz val="14"/>
      <name val="ＭＳ 明朝"/>
      <family val="1"/>
      <charset val="128"/>
    </font>
    <font>
      <sz val="9"/>
      <name val="ＭＳ Ｐゴシック"/>
      <family val="3"/>
      <charset val="128"/>
    </font>
    <font>
      <b/>
      <sz val="16"/>
      <name val="ＭＳ Ｐ明朝"/>
      <family val="1"/>
      <charset val="128"/>
    </font>
    <font>
      <sz val="12"/>
      <name val="ＭＳ Ｐ明朝"/>
      <family val="1"/>
      <charset val="128"/>
    </font>
    <font>
      <sz val="14"/>
      <name val="ＭＳ Ｐ明朝"/>
      <family val="1"/>
      <charset val="128"/>
    </font>
    <font>
      <sz val="12"/>
      <name val="Arial"/>
      <family val="2"/>
    </font>
    <font>
      <u/>
      <sz val="9"/>
      <name val="ＭＳ Ｐ明朝"/>
      <family val="1"/>
      <charset val="128"/>
    </font>
    <font>
      <sz val="6"/>
      <name val="ＭＳ Ｐゴシック"/>
      <family val="3"/>
      <charset val="128"/>
    </font>
    <font>
      <sz val="18"/>
      <name val="ＭＳ Ｐゴシック"/>
      <family val="3"/>
      <charset val="128"/>
    </font>
    <font>
      <u/>
      <sz val="11"/>
      <name val="ＭＳ Ｐゴシック"/>
      <family val="3"/>
      <charset val="128"/>
    </font>
    <font>
      <b/>
      <sz val="18"/>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5"/>
        <bgColor indexed="64"/>
      </patternFill>
    </fill>
    <fill>
      <patternFill patternType="solid">
        <fgColor indexed="23"/>
        <bgColor indexed="64"/>
      </patternFill>
    </fill>
    <fill>
      <patternFill patternType="solid">
        <fgColor indexed="44"/>
        <bgColor indexed="64"/>
      </patternFill>
    </fill>
    <fill>
      <patternFill patternType="solid">
        <fgColor theme="0" tint="-4.9989318521683403E-2"/>
        <bgColor indexed="64"/>
      </patternFill>
    </fill>
    <fill>
      <patternFill patternType="solid">
        <fgColor theme="4" tint="0.59999389629810485"/>
        <bgColor indexed="64"/>
      </patternFill>
    </fill>
  </fills>
  <borders count="74">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8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xf numFmtId="0" fontId="3" fillId="0" borderId="0" xfId="0" applyFont="1"/>
    <xf numFmtId="0" fontId="4" fillId="0" borderId="0"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2" borderId="7" xfId="0" applyFont="1" applyFill="1" applyBorder="1" applyAlignment="1">
      <alignment horizontal="center" vertical="center"/>
    </xf>
    <xf numFmtId="49" fontId="1" fillId="2"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176" fontId="1"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7" xfId="0" applyFont="1" applyFill="1" applyBorder="1" applyAlignment="1">
      <alignment vertical="center" wrapText="1"/>
    </xf>
    <xf numFmtId="49" fontId="1" fillId="2" borderId="9" xfId="0" applyNumberFormat="1" applyFont="1" applyFill="1" applyBorder="1" applyAlignment="1">
      <alignment vertical="center"/>
    </xf>
    <xf numFmtId="49" fontId="1" fillId="2" borderId="10" xfId="0" applyNumberFormat="1" applyFont="1" applyFill="1" applyBorder="1" applyAlignment="1">
      <alignment vertical="center"/>
    </xf>
    <xf numFmtId="49" fontId="1" fillId="2" borderId="7" xfId="0" applyNumberFormat="1" applyFont="1" applyFill="1" applyBorder="1" applyAlignment="1">
      <alignment vertical="center"/>
    </xf>
    <xf numFmtId="0" fontId="1" fillId="2" borderId="0" xfId="0" applyFont="1" applyFill="1" applyBorder="1"/>
    <xf numFmtId="0" fontId="1" fillId="2" borderId="11" xfId="0" applyFont="1" applyFill="1" applyBorder="1" applyAlignment="1">
      <alignment horizontal="center" vertical="center"/>
    </xf>
    <xf numFmtId="49" fontId="1" fillId="2" borderId="12" xfId="0" applyNumberFormat="1"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49" fontId="1" fillId="2" borderId="15" xfId="0" applyNumberFormat="1" applyFont="1" applyFill="1" applyBorder="1" applyAlignment="1">
      <alignment vertical="center"/>
    </xf>
    <xf numFmtId="49" fontId="1" fillId="2" borderId="16" xfId="0" applyNumberFormat="1" applyFont="1" applyFill="1" applyBorder="1" applyAlignment="1">
      <alignment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49" fontId="1" fillId="2" borderId="18" xfId="0" applyNumberFormat="1" applyFont="1" applyFill="1" applyBorder="1" applyAlignment="1">
      <alignment horizontal="center" vertical="center"/>
    </xf>
    <xf numFmtId="49" fontId="1" fillId="2" borderId="19" xfId="0" applyNumberFormat="1" applyFont="1" applyFill="1" applyBorder="1" applyAlignment="1">
      <alignment vertical="center"/>
    </xf>
    <xf numFmtId="0" fontId="1" fillId="2" borderId="18" xfId="0" applyFont="1" applyFill="1" applyBorder="1" applyAlignment="1">
      <alignment horizontal="center" vertical="center"/>
    </xf>
    <xf numFmtId="49" fontId="1" fillId="2" borderId="20" xfId="0" applyNumberFormat="1" applyFont="1" applyFill="1" applyBorder="1" applyAlignment="1">
      <alignment vertical="center"/>
    </xf>
    <xf numFmtId="49" fontId="1" fillId="2" borderId="21" xfId="0" applyNumberFormat="1" applyFont="1" applyFill="1" applyBorder="1" applyAlignment="1">
      <alignment vertical="center"/>
    </xf>
    <xf numFmtId="0" fontId="1" fillId="2" borderId="20" xfId="0" applyFont="1" applyFill="1" applyBorder="1" applyAlignment="1">
      <alignment horizontal="center" vertical="center"/>
    </xf>
    <xf numFmtId="0" fontId="1" fillId="0" borderId="0" xfId="0" applyFont="1" applyBorder="1" applyAlignment="1">
      <alignment vertical="center" textRotation="255"/>
    </xf>
    <xf numFmtId="0" fontId="1" fillId="0" borderId="0" xfId="0" applyFont="1" applyBorder="1" applyAlignment="1">
      <alignmen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Border="1"/>
    <xf numFmtId="0" fontId="1" fillId="2"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Border="1"/>
    <xf numFmtId="0" fontId="1" fillId="2" borderId="29" xfId="0" applyFont="1" applyFill="1" applyBorder="1" applyAlignment="1">
      <alignment horizontal="center" vertical="center"/>
    </xf>
    <xf numFmtId="0" fontId="1" fillId="2" borderId="30" xfId="0" applyFont="1" applyFill="1" applyBorder="1"/>
    <xf numFmtId="0" fontId="1" fillId="2"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Border="1"/>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xf numFmtId="0" fontId="1" fillId="2"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5" fillId="0" borderId="0" xfId="0" applyFont="1" applyAlignment="1"/>
    <xf numFmtId="0" fontId="6" fillId="0" borderId="0" xfId="0" applyFont="1" applyAlignment="1">
      <alignment horizontal="center" vertical="center" wrapText="1"/>
    </xf>
    <xf numFmtId="0" fontId="0" fillId="0" borderId="0" xfId="0" applyFont="1" applyAlignment="1"/>
    <xf numFmtId="0" fontId="0" fillId="0" borderId="0" xfId="0" applyFont="1" applyAlignment="1">
      <alignment horizontal="center" vertical="center"/>
    </xf>
    <xf numFmtId="0" fontId="7" fillId="0" borderId="0" xfId="0" applyFont="1" applyFill="1" applyAlignment="1"/>
    <xf numFmtId="0" fontId="5" fillId="0" borderId="0" xfId="0" applyFont="1" applyFill="1" applyAlignment="1">
      <alignment horizontal="center" vertical="center"/>
    </xf>
    <xf numFmtId="0" fontId="5" fillId="0" borderId="0" xfId="0" applyFont="1" applyFill="1" applyAlignment="1"/>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0" fillId="0" borderId="7" xfId="0" applyFont="1" applyFill="1" applyBorder="1" applyAlignment="1">
      <alignment horizontal="center" vertical="center"/>
    </xf>
    <xf numFmtId="0" fontId="9" fillId="0" borderId="8" xfId="0" applyFont="1" applyFill="1" applyBorder="1" applyAlignment="1">
      <alignment horizontal="center" vertical="center" wrapText="1"/>
    </xf>
    <xf numFmtId="0" fontId="8" fillId="0" borderId="41" xfId="0" applyFont="1" applyFill="1" applyBorder="1" applyAlignment="1">
      <alignment horizontal="center" vertical="center" wrapText="1" shrinkToFit="1"/>
    </xf>
    <xf numFmtId="177" fontId="9" fillId="0" borderId="42" xfId="0" applyNumberFormat="1" applyFont="1" applyFill="1" applyBorder="1" applyAlignment="1">
      <alignment horizontal="center" vertical="center" wrapText="1"/>
    </xf>
    <xf numFmtId="0" fontId="8" fillId="0" borderId="42" xfId="0" applyFont="1" applyFill="1" applyBorder="1" applyAlignment="1">
      <alignment horizontal="center" vertical="center" shrinkToFit="1"/>
    </xf>
    <xf numFmtId="0" fontId="8" fillId="0" borderId="41" xfId="0" applyNumberFormat="1" applyFont="1" applyFill="1" applyBorder="1" applyAlignment="1">
      <alignment horizontal="center" vertical="center" shrinkToFit="1"/>
    </xf>
    <xf numFmtId="0" fontId="8" fillId="0" borderId="7" xfId="0" applyFont="1" applyBorder="1" applyAlignment="1">
      <alignment horizontal="center" vertical="center"/>
    </xf>
    <xf numFmtId="0" fontId="10" fillId="0" borderId="7" xfId="0" applyFont="1" applyFill="1" applyBorder="1" applyAlignment="1">
      <alignment horizontal="center" vertical="center" wrapText="1" shrinkToFit="1"/>
    </xf>
    <xf numFmtId="0" fontId="11" fillId="0" borderId="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0" borderId="43" xfId="0" applyFont="1" applyBorder="1" applyAlignment="1">
      <alignment horizontal="center" vertical="center"/>
    </xf>
    <xf numFmtId="0" fontId="15" fillId="0" borderId="44" xfId="0" applyFont="1" applyBorder="1" applyAlignment="1">
      <alignment horizontal="center" vertical="center" wrapText="1"/>
    </xf>
    <xf numFmtId="0" fontId="13" fillId="0" borderId="45" xfId="0" applyFont="1" applyBorder="1" applyAlignment="1">
      <alignment horizontal="center" vertical="center"/>
    </xf>
    <xf numFmtId="0" fontId="13" fillId="0" borderId="3" xfId="0" applyNumberFormat="1" applyFont="1" applyFill="1" applyBorder="1" applyAlignment="1">
      <alignment horizontal="left" vertical="center"/>
    </xf>
    <xf numFmtId="0" fontId="16" fillId="0" borderId="45" xfId="0" applyFont="1" applyBorder="1" applyAlignment="1">
      <alignment horizontal="center" vertical="center"/>
    </xf>
    <xf numFmtId="178" fontId="17" fillId="0" borderId="44" xfId="0" applyNumberFormat="1" applyFont="1" applyFill="1" applyBorder="1" applyAlignment="1">
      <alignment vertical="center"/>
    </xf>
    <xf numFmtId="0" fontId="13" fillId="0" borderId="7" xfId="0" applyFont="1" applyBorder="1" applyAlignment="1">
      <alignment vertical="center" wrapText="1"/>
    </xf>
    <xf numFmtId="0" fontId="18" fillId="3" borderId="7" xfId="0" applyFont="1" applyFill="1" applyBorder="1" applyAlignment="1">
      <alignment horizontal="center" vertical="center"/>
    </xf>
    <xf numFmtId="0" fontId="16" fillId="3" borderId="45" xfId="0" applyFont="1" applyFill="1" applyBorder="1" applyAlignment="1">
      <alignment horizontal="center" vertical="center"/>
    </xf>
    <xf numFmtId="178" fontId="17" fillId="3" borderId="44" xfId="0" applyNumberFormat="1" applyFont="1" applyFill="1" applyBorder="1" applyAlignment="1">
      <alignment vertical="center"/>
    </xf>
    <xf numFmtId="0" fontId="19" fillId="0" borderId="0" xfId="0" applyFont="1" applyFill="1" applyBorder="1" applyAlignment="1">
      <alignment wrapText="1"/>
    </xf>
    <xf numFmtId="0" fontId="13" fillId="0" borderId="7" xfId="0" applyFont="1" applyFill="1" applyBorder="1" applyAlignment="1">
      <alignment horizontal="center" vertical="center" wrapText="1"/>
    </xf>
    <xf numFmtId="0" fontId="17" fillId="0" borderId="0" xfId="0" applyFont="1" applyFill="1" applyBorder="1" applyAlignment="1"/>
    <xf numFmtId="0" fontId="20" fillId="3" borderId="36" xfId="0" applyFont="1" applyFill="1" applyBorder="1" applyAlignment="1">
      <alignment horizontal="center" vertical="center"/>
    </xf>
    <xf numFmtId="0" fontId="17" fillId="0" borderId="0" xfId="0" applyFont="1" applyAlignment="1">
      <alignment vertical="center"/>
    </xf>
    <xf numFmtId="0" fontId="21" fillId="0" borderId="7"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NumberFormat="1" applyFont="1" applyFill="1" applyAlignment="1">
      <alignment horizontal="center" vertical="center"/>
    </xf>
    <xf numFmtId="0" fontId="13" fillId="0" borderId="7" xfId="0" applyNumberFormat="1" applyFont="1" applyFill="1" applyBorder="1" applyAlignment="1">
      <alignment horizontal="center" vertical="center"/>
    </xf>
    <xf numFmtId="0" fontId="13" fillId="0" borderId="7" xfId="0" applyNumberFormat="1" applyFont="1" applyFill="1" applyBorder="1" applyAlignment="1">
      <alignment horizontal="left" vertical="center"/>
    </xf>
    <xf numFmtId="49" fontId="13" fillId="0" borderId="7" xfId="0" applyNumberFormat="1" applyFont="1" applyFill="1" applyBorder="1" applyAlignment="1">
      <alignment horizontal="center" vertical="center"/>
    </xf>
    <xf numFmtId="0" fontId="13" fillId="0" borderId="7" xfId="0" applyFont="1" applyFill="1" applyBorder="1" applyAlignment="1">
      <alignment vertical="center" wrapText="1"/>
    </xf>
    <xf numFmtId="0" fontId="13"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7" xfId="0" applyFont="1" applyBorder="1" applyAlignment="1">
      <alignment horizontal="center" vertical="center"/>
    </xf>
    <xf numFmtId="4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18" fillId="0" borderId="7" xfId="0" applyFont="1" applyBorder="1" applyAlignment="1">
      <alignment horizontal="center" vertical="center"/>
    </xf>
    <xf numFmtId="0" fontId="22" fillId="0" borderId="7" xfId="0" applyFont="1" applyFill="1" applyBorder="1" applyAlignment="1">
      <alignment horizontal="center" vertical="center" wrapText="1"/>
    </xf>
    <xf numFmtId="0" fontId="23" fillId="0" borderId="0" xfId="0" applyFont="1" applyAlignment="1">
      <alignment vertical="center"/>
    </xf>
    <xf numFmtId="0" fontId="24" fillId="3" borderId="7" xfId="0" applyFont="1" applyFill="1" applyBorder="1" applyAlignment="1">
      <alignment horizontal="center" vertical="center"/>
    </xf>
    <xf numFmtId="0" fontId="2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7" fillId="0" borderId="0" xfId="0" applyFont="1" applyFill="1" applyAlignme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3" fillId="0" borderId="8"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horizontal="right" wrapText="1"/>
    </xf>
    <xf numFmtId="0" fontId="13" fillId="0" borderId="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xf>
    <xf numFmtId="0" fontId="17" fillId="0" borderId="9" xfId="0" applyFont="1" applyBorder="1" applyAlignment="1">
      <alignment horizontal="center" vertical="center" wrapText="1"/>
    </xf>
    <xf numFmtId="0" fontId="13" fillId="0" borderId="27" xfId="0" applyFont="1" applyBorder="1" applyAlignment="1">
      <alignment horizontal="center" vertical="center" wrapText="1"/>
    </xf>
    <xf numFmtId="0" fontId="17" fillId="0" borderId="7" xfId="0" applyFont="1" applyBorder="1" applyAlignment="1">
      <alignment vertical="center" wrapText="1"/>
    </xf>
    <xf numFmtId="0" fontId="13" fillId="0" borderId="30" xfId="0" applyFont="1" applyBorder="1" applyAlignment="1">
      <alignment horizontal="center" vertical="center"/>
    </xf>
    <xf numFmtId="49" fontId="17" fillId="0" borderId="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0" fontId="13" fillId="0" borderId="48" xfId="0" applyFont="1" applyBorder="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13" fillId="0" borderId="9" xfId="0" applyFont="1" applyBorder="1" applyAlignment="1">
      <alignment vertical="center" wrapText="1"/>
    </xf>
    <xf numFmtId="0" fontId="9" fillId="0" borderId="7" xfId="0" applyFont="1" applyBorder="1"/>
    <xf numFmtId="0" fontId="0" fillId="0" borderId="7" xfId="0" applyBorder="1" applyAlignment="1">
      <alignment horizontal="center" vertical="center"/>
    </xf>
    <xf numFmtId="0" fontId="0" fillId="0" borderId="7" xfId="0" applyBorder="1"/>
    <xf numFmtId="0" fontId="9" fillId="0" borderId="0" xfId="0" applyFont="1" applyAlignment="1">
      <alignment vertical="center"/>
    </xf>
    <xf numFmtId="0" fontId="9" fillId="0" borderId="0" xfId="0" applyFont="1" applyAlignment="1">
      <alignment vertical="center" wrapText="1"/>
    </xf>
    <xf numFmtId="0" fontId="9" fillId="0" borderId="0" xfId="0" applyFont="1"/>
    <xf numFmtId="0" fontId="9" fillId="0" borderId="0" xfId="0" applyFont="1" applyAlignment="1">
      <alignment horizontal="center" vertical="center"/>
    </xf>
    <xf numFmtId="0" fontId="9" fillId="0" borderId="8" xfId="0" applyFont="1" applyBorder="1" applyAlignment="1">
      <alignment horizontal="center" vertical="center" wrapText="1"/>
    </xf>
    <xf numFmtId="0" fontId="9" fillId="0" borderId="3" xfId="0" applyNumberFormat="1" applyFont="1" applyBorder="1" applyAlignment="1">
      <alignment horizontal="center" vertical="center" wrapText="1"/>
    </xf>
    <xf numFmtId="0" fontId="9" fillId="4" borderId="8" xfId="0"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3" xfId="0" applyNumberFormat="1" applyFont="1" applyFill="1" applyBorder="1" applyAlignment="1">
      <alignment horizontal="center" vertical="center" wrapText="1"/>
    </xf>
    <xf numFmtId="0" fontId="0" fillId="0" borderId="0" xfId="0" applyAlignment="1">
      <alignment horizontal="center" vertical="center"/>
    </xf>
    <xf numFmtId="0" fontId="6" fillId="6" borderId="7"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xf>
    <xf numFmtId="0" fontId="0" fillId="0" borderId="49" xfId="0" applyFont="1" applyBorder="1" applyAlignment="1">
      <alignment horizontal="center" vertical="center" wrapText="1"/>
    </xf>
    <xf numFmtId="0" fontId="0" fillId="0" borderId="50" xfId="0" applyFont="1" applyBorder="1" applyAlignment="1">
      <alignment horizontal="center" vertical="center"/>
    </xf>
    <xf numFmtId="0" fontId="0" fillId="0" borderId="4" xfId="0" applyFont="1" applyBorder="1" applyAlignment="1">
      <alignment horizontal="center" vertical="center" wrapText="1"/>
    </xf>
    <xf numFmtId="0" fontId="6" fillId="6" borderId="9" xfId="0" applyFont="1" applyFill="1" applyBorder="1" applyAlignment="1">
      <alignment horizontal="center" vertical="center" wrapText="1"/>
    </xf>
    <xf numFmtId="0" fontId="0" fillId="0" borderId="4" xfId="0" applyNumberFormat="1" applyFont="1" applyBorder="1" applyAlignment="1">
      <alignment horizontal="center" vertical="center"/>
    </xf>
    <xf numFmtId="0" fontId="17" fillId="0" borderId="0" xfId="0" applyFont="1" applyAlignment="1">
      <alignment horizontal="center"/>
    </xf>
    <xf numFmtId="0" fontId="17" fillId="0" borderId="0" xfId="0" applyFont="1"/>
    <xf numFmtId="49" fontId="17" fillId="0" borderId="0" xfId="0" applyNumberFormat="1" applyFont="1"/>
    <xf numFmtId="0" fontId="13" fillId="0" borderId="0" xfId="0" applyNumberFormat="1" applyFont="1" applyFill="1" applyAlignment="1">
      <alignment vertical="center"/>
    </xf>
    <xf numFmtId="0" fontId="13" fillId="0" borderId="9" xfId="0" applyFont="1" applyBorder="1" applyAlignment="1">
      <alignment horizontal="center" vertical="center"/>
    </xf>
    <xf numFmtId="0" fontId="13" fillId="0" borderId="7" xfId="0" applyFont="1" applyBorder="1" applyAlignment="1">
      <alignment horizontal="left" vertical="center" wrapText="1"/>
    </xf>
    <xf numFmtId="180" fontId="13" fillId="0" borderId="7" xfId="0" applyNumberFormat="1" applyFont="1" applyFill="1" applyBorder="1" applyAlignment="1">
      <alignment horizontal="center" vertical="center"/>
    </xf>
    <xf numFmtId="0" fontId="13" fillId="0" borderId="7" xfId="0" applyNumberFormat="1" applyFont="1" applyBorder="1" applyAlignment="1">
      <alignment vertical="center" wrapText="1" shrinkToFit="1"/>
    </xf>
    <xf numFmtId="49" fontId="13" fillId="0" borderId="7" xfId="0" applyNumberFormat="1" applyFont="1" applyBorder="1" applyAlignment="1">
      <alignment horizontal="center" vertical="center" wrapText="1"/>
    </xf>
    <xf numFmtId="0" fontId="1" fillId="0" borderId="0" xfId="0" applyFont="1" applyAlignment="1">
      <alignment horizont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28" fillId="0" borderId="7" xfId="0"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56" fontId="28" fillId="0" borderId="3"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28" fillId="0" borderId="21" xfId="0" applyNumberFormat="1" applyFont="1" applyFill="1" applyBorder="1" applyAlignment="1">
      <alignment horizontal="center" vertical="center" wrapText="1"/>
    </xf>
    <xf numFmtId="0" fontId="29" fillId="0" borderId="21" xfId="0" applyFont="1" applyFill="1" applyBorder="1" applyAlignment="1">
      <alignment horizontal="center" vertical="center" wrapText="1"/>
    </xf>
    <xf numFmtId="56" fontId="28" fillId="0" borderId="21"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56" fontId="28" fillId="0" borderId="0" xfId="0" applyNumberFormat="1" applyFont="1" applyFill="1" applyBorder="1" applyAlignment="1">
      <alignment horizontal="center" vertical="center" wrapText="1"/>
    </xf>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0" fontId="28" fillId="0" borderId="0" xfId="0" applyFont="1" applyBorder="1" applyAlignment="1">
      <alignment horizontal="left" vertical="center" wrapText="1"/>
    </xf>
    <xf numFmtId="0" fontId="29" fillId="0" borderId="0" xfId="0" applyFont="1" applyBorder="1" applyAlignment="1">
      <alignment horizontal="center" vertical="center" wrapText="1"/>
    </xf>
    <xf numFmtId="56" fontId="28" fillId="0" borderId="0" xfId="0" applyNumberFormat="1" applyFont="1" applyBorder="1" applyAlignment="1">
      <alignment horizontal="center" vertical="center" wrapText="1"/>
    </xf>
    <xf numFmtId="0" fontId="28" fillId="0" borderId="7" xfId="0" applyNumberFormat="1" applyFont="1" applyBorder="1" applyAlignment="1">
      <alignment horizontal="center" vertical="center" wrapText="1"/>
    </xf>
    <xf numFmtId="0" fontId="28" fillId="0" borderId="8" xfId="0" applyNumberFormat="1" applyFont="1" applyBorder="1" applyAlignment="1">
      <alignment horizontal="center" vertical="center" wrapText="1"/>
    </xf>
    <xf numFmtId="0" fontId="28" fillId="0" borderId="8" xfId="0" applyNumberFormat="1" applyFont="1" applyBorder="1" applyAlignment="1">
      <alignment horizontal="center" vertical="center"/>
    </xf>
    <xf numFmtId="56" fontId="28" fillId="0" borderId="7" xfId="0" applyNumberFormat="1" applyFont="1" applyFill="1" applyBorder="1" applyAlignment="1">
      <alignment horizontal="center" vertical="center" wrapText="1"/>
    </xf>
    <xf numFmtId="0" fontId="28" fillId="0" borderId="9" xfId="0" applyFont="1" applyBorder="1" applyAlignment="1">
      <alignment horizontal="center" vertical="center"/>
    </xf>
    <xf numFmtId="0" fontId="29" fillId="0" borderId="0" xfId="0" applyNumberFormat="1" applyFont="1" applyFill="1" applyAlignment="1">
      <alignment horizontal="center" vertical="center" wrapText="1"/>
    </xf>
    <xf numFmtId="0" fontId="1" fillId="0" borderId="7" xfId="0" applyFont="1" applyFill="1" applyBorder="1" applyAlignment="1"/>
    <xf numFmtId="0" fontId="1" fillId="0" borderId="47" xfId="0" applyFont="1" applyFill="1" applyBorder="1" applyAlignment="1">
      <alignment horizontal="center"/>
    </xf>
    <xf numFmtId="0" fontId="1" fillId="0" borderId="51" xfId="0" applyFont="1" applyFill="1" applyBorder="1" applyAlignment="1">
      <alignment horizontal="center"/>
    </xf>
    <xf numFmtId="0" fontId="1" fillId="0" borderId="47" xfId="0" applyFont="1" applyFill="1" applyBorder="1" applyAlignment="1"/>
    <xf numFmtId="0" fontId="0" fillId="7" borderId="8" xfId="0" applyFont="1" applyFill="1" applyBorder="1" applyAlignment="1">
      <alignment horizontal="center" vertical="center" wrapText="1"/>
    </xf>
    <xf numFmtId="0" fontId="0" fillId="7" borderId="7" xfId="0" applyFont="1" applyFill="1" applyBorder="1" applyAlignment="1">
      <alignment vertical="center" wrapText="1"/>
    </xf>
    <xf numFmtId="0" fontId="0" fillId="7" borderId="7" xfId="0" applyFont="1" applyFill="1" applyBorder="1" applyAlignment="1">
      <alignment horizontal="center" vertical="center"/>
    </xf>
    <xf numFmtId="0" fontId="0" fillId="7" borderId="45" xfId="0" applyFont="1" applyFill="1" applyBorder="1" applyAlignment="1">
      <alignment horizontal="center" vertical="center" wrapText="1"/>
    </xf>
    <xf numFmtId="0" fontId="0" fillId="7" borderId="44" xfId="0" applyFont="1" applyFill="1" applyBorder="1" applyAlignment="1">
      <alignment horizontal="center" vertical="center"/>
    </xf>
    <xf numFmtId="0" fontId="0" fillId="7" borderId="7" xfId="0" applyFont="1" applyFill="1" applyBorder="1" applyAlignment="1">
      <alignment horizontal="center" vertical="center" wrapText="1"/>
    </xf>
    <xf numFmtId="0" fontId="0" fillId="7" borderId="52" xfId="0" applyFont="1" applyFill="1" applyBorder="1" applyAlignment="1">
      <alignment horizontal="center" vertical="center" wrapText="1"/>
    </xf>
    <xf numFmtId="0" fontId="7" fillId="0" borderId="0" xfId="0" applyFont="1" applyAlignment="1">
      <alignment vertical="center"/>
    </xf>
    <xf numFmtId="0" fontId="33" fillId="0" borderId="0" xfId="0" applyFont="1" applyAlignment="1">
      <alignment horizontal="center" vertical="center"/>
    </xf>
    <xf numFmtId="0" fontId="0" fillId="0" borderId="53" xfId="0" applyBorder="1" applyAlignment="1">
      <alignment horizontal="center" vertical="center"/>
    </xf>
    <xf numFmtId="0" fontId="35" fillId="0" borderId="0" xfId="0" applyFont="1" applyAlignment="1">
      <alignment horizontal="center" vertical="center"/>
    </xf>
    <xf numFmtId="0" fontId="0" fillId="0" borderId="14" xfId="0" applyNumberFormat="1" applyFont="1" applyBorder="1" applyAlignment="1">
      <alignment horizontal="center" vertical="center" wrapText="1"/>
    </xf>
    <xf numFmtId="0" fontId="0" fillId="0" borderId="11" xfId="0" applyFont="1" applyBorder="1" applyAlignment="1">
      <alignment horizontal="center" vertical="center" wrapText="1"/>
    </xf>
    <xf numFmtId="0" fontId="36" fillId="6" borderId="7" xfId="0" applyFont="1" applyFill="1" applyBorder="1" applyAlignment="1">
      <alignment horizontal="center" vertical="center" wrapText="1"/>
    </xf>
    <xf numFmtId="0" fontId="8" fillId="0" borderId="0" xfId="0" applyFont="1"/>
    <xf numFmtId="0" fontId="0" fillId="0" borderId="0" xfId="0" applyAlignment="1">
      <alignment vertical="center"/>
    </xf>
    <xf numFmtId="0" fontId="8" fillId="0" borderId="0" xfId="0" applyFont="1" applyAlignment="1">
      <alignment vertical="center"/>
    </xf>
    <xf numFmtId="0" fontId="20" fillId="0" borderId="53" xfId="0" applyFont="1" applyBorder="1" applyAlignment="1">
      <alignment vertical="center"/>
    </xf>
    <xf numFmtId="0" fontId="8" fillId="0" borderId="53" xfId="0" applyFont="1" applyBorder="1" applyAlignment="1">
      <alignment vertical="center"/>
    </xf>
    <xf numFmtId="0" fontId="20" fillId="0" borderId="0" xfId="0" applyFont="1" applyAlignment="1">
      <alignment vertical="center"/>
    </xf>
    <xf numFmtId="0" fontId="20" fillId="0" borderId="10" xfId="0" applyFont="1" applyBorder="1"/>
    <xf numFmtId="0" fontId="0" fillId="0" borderId="0" xfId="0" applyFill="1"/>
    <xf numFmtId="0" fontId="9" fillId="0" borderId="0" xfId="0" applyFont="1" applyFill="1" applyBorder="1" applyAlignment="1">
      <alignment vertical="top" wrapText="1"/>
    </xf>
    <xf numFmtId="0" fontId="0" fillId="0" borderId="0" xfId="0" applyFont="1"/>
    <xf numFmtId="0" fontId="36" fillId="0" borderId="0" xfId="0" applyFont="1" applyAlignment="1">
      <alignment vertical="center"/>
    </xf>
    <xf numFmtId="0" fontId="28"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0" fontId="27" fillId="0" borderId="0" xfId="0" applyNumberFormat="1" applyFont="1" applyBorder="1" applyAlignment="1">
      <alignment horizontal="left" vertical="center" shrinkToFit="1"/>
    </xf>
    <xf numFmtId="0" fontId="1" fillId="0" borderId="0" xfId="0" applyFont="1" applyBorder="1" applyAlignment="1">
      <alignment horizontal="left" vertical="center" wrapText="1"/>
    </xf>
    <xf numFmtId="0" fontId="27" fillId="0" borderId="0" xfId="0" applyFont="1" applyBorder="1" applyAlignment="1">
      <alignment horizontal="left" vertical="center" wrapText="1"/>
    </xf>
    <xf numFmtId="0" fontId="28" fillId="0" borderId="8" xfId="0" applyNumberFormat="1" applyFont="1" applyBorder="1" applyAlignment="1">
      <alignment horizontal="center" vertical="center" wrapText="1"/>
    </xf>
    <xf numFmtId="0" fontId="28" fillId="0" borderId="7" xfId="0" applyNumberFormat="1" applyFont="1" applyBorder="1" applyAlignment="1">
      <alignment horizontal="center" vertical="center" wrapText="1"/>
    </xf>
    <xf numFmtId="0" fontId="28" fillId="0" borderId="9" xfId="0" applyNumberFormat="1" applyFont="1" applyBorder="1" applyAlignment="1">
      <alignment horizontal="center" vertical="center"/>
    </xf>
    <xf numFmtId="0" fontId="28" fillId="0" borderId="7" xfId="0" applyFont="1" applyFill="1" applyBorder="1" applyAlignment="1">
      <alignment horizontal="center" vertical="center" wrapText="1"/>
    </xf>
    <xf numFmtId="0" fontId="8" fillId="0" borderId="53" xfId="0" applyFont="1" applyBorder="1" applyAlignment="1">
      <alignment horizontal="center"/>
    </xf>
    <xf numFmtId="0" fontId="0" fillId="0" borderId="54" xfId="0" applyBorder="1" applyAlignment="1">
      <alignment horizontal="center"/>
    </xf>
    <xf numFmtId="0" fontId="0" fillId="0" borderId="0" xfId="0" applyAlignment="1">
      <alignment horizontal="center"/>
    </xf>
    <xf numFmtId="0" fontId="0" fillId="0" borderId="0" xfId="0" applyAlignment="1">
      <alignment horizontal="left" vertical="center"/>
    </xf>
    <xf numFmtId="0" fontId="9" fillId="8" borderId="55" xfId="0" applyFont="1" applyFill="1" applyBorder="1" applyAlignment="1">
      <alignment horizontal="left" vertical="top" wrapText="1"/>
    </xf>
    <xf numFmtId="0" fontId="9" fillId="8" borderId="56" xfId="0" applyFont="1" applyFill="1" applyBorder="1" applyAlignment="1">
      <alignment horizontal="left" vertical="top" wrapText="1"/>
    </xf>
    <xf numFmtId="0" fontId="9" fillId="8" borderId="57" xfId="0" applyFont="1" applyFill="1" applyBorder="1" applyAlignment="1">
      <alignment horizontal="left" vertical="top" wrapText="1"/>
    </xf>
    <xf numFmtId="0" fontId="9" fillId="8" borderId="54" xfId="0" applyFont="1" applyFill="1" applyBorder="1" applyAlignment="1">
      <alignment horizontal="left" vertical="top" wrapText="1"/>
    </xf>
    <xf numFmtId="0" fontId="9" fillId="8" borderId="0" xfId="0" applyFont="1" applyFill="1" applyBorder="1" applyAlignment="1">
      <alignment horizontal="left" vertical="top" wrapText="1"/>
    </xf>
    <xf numFmtId="0" fontId="9" fillId="8" borderId="58" xfId="0" applyFont="1" applyFill="1" applyBorder="1" applyAlignment="1">
      <alignment horizontal="left" vertical="top" wrapText="1"/>
    </xf>
    <xf numFmtId="0" fontId="9" fillId="8" borderId="59" xfId="0" applyFont="1" applyFill="1" applyBorder="1" applyAlignment="1">
      <alignment horizontal="left" vertical="top" wrapText="1"/>
    </xf>
    <xf numFmtId="0" fontId="9" fillId="8" borderId="16" xfId="0" applyFont="1" applyFill="1" applyBorder="1" applyAlignment="1">
      <alignment horizontal="left" vertical="top" wrapText="1"/>
    </xf>
    <xf numFmtId="0" fontId="9" fillId="8" borderId="35" xfId="0" applyFont="1" applyFill="1" applyBorder="1" applyAlignment="1">
      <alignment horizontal="left" vertical="top" wrapText="1"/>
    </xf>
    <xf numFmtId="0" fontId="0" fillId="0" borderId="0" xfId="0" applyFill="1" applyAlignment="1">
      <alignment wrapText="1"/>
    </xf>
    <xf numFmtId="0" fontId="20" fillId="8" borderId="60" xfId="0" applyFont="1" applyFill="1" applyBorder="1" applyAlignment="1">
      <alignment horizontal="left" vertical="center"/>
    </xf>
    <xf numFmtId="0" fontId="20" fillId="8" borderId="23" xfId="0" applyFont="1" applyFill="1" applyBorder="1" applyAlignment="1">
      <alignment horizontal="left" vertical="center"/>
    </xf>
    <xf numFmtId="0" fontId="26" fillId="6" borderId="9" xfId="0" applyNumberFormat="1" applyFont="1" applyFill="1" applyBorder="1" applyAlignment="1">
      <alignment horizontal="center" vertical="center" shrinkToFit="1"/>
    </xf>
    <xf numFmtId="0" fontId="26" fillId="6" borderId="47" xfId="0" applyNumberFormat="1" applyFont="1" applyFill="1" applyBorder="1" applyAlignment="1">
      <alignment horizontal="center" vertical="center" shrinkToFit="1"/>
    </xf>
    <xf numFmtId="0" fontId="0" fillId="7" borderId="20" xfId="0" applyFont="1" applyFill="1" applyBorder="1" applyAlignment="1">
      <alignment horizontal="left" vertical="center" wrapText="1" indent="1"/>
    </xf>
    <xf numFmtId="0" fontId="0" fillId="7" borderId="21" xfId="0" applyFont="1" applyFill="1" applyBorder="1" applyAlignment="1">
      <alignment horizontal="left" vertical="center" indent="1"/>
    </xf>
    <xf numFmtId="0" fontId="0" fillId="7" borderId="51" xfId="0" applyFont="1" applyFill="1" applyBorder="1" applyAlignment="1">
      <alignment horizontal="left" vertical="center" indent="1"/>
    </xf>
    <xf numFmtId="0" fontId="0" fillId="0" borderId="13" xfId="0" applyFont="1" applyBorder="1" applyAlignment="1">
      <alignment horizontal="left" vertical="center" wrapText="1"/>
    </xf>
    <xf numFmtId="0" fontId="0" fillId="0" borderId="12" xfId="0" applyFont="1" applyBorder="1" applyAlignment="1">
      <alignment horizontal="left" vertical="center"/>
    </xf>
    <xf numFmtId="0" fontId="0" fillId="0" borderId="32" xfId="0" applyFont="1" applyBorder="1" applyAlignment="1">
      <alignment horizontal="left" vertical="center"/>
    </xf>
    <xf numFmtId="0" fontId="0" fillId="7" borderId="8" xfId="0" applyFont="1" applyFill="1" applyBorder="1" applyAlignment="1">
      <alignment horizontal="center" vertical="center" textRotation="255"/>
    </xf>
    <xf numFmtId="0" fontId="0" fillId="7" borderId="52" xfId="0" applyFont="1" applyFill="1" applyBorder="1" applyAlignment="1">
      <alignment horizontal="center" vertical="center" textRotation="255"/>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34" fillId="0" borderId="0" xfId="0" applyFont="1" applyBorder="1" applyAlignment="1">
      <alignment horizontal="center" vertical="center"/>
    </xf>
    <xf numFmtId="0" fontId="9" fillId="5" borderId="8" xfId="0" applyFont="1" applyFill="1" applyBorder="1" applyAlignment="1">
      <alignment horizontal="center" vertical="center"/>
    </xf>
    <xf numFmtId="0" fontId="9" fillId="5" borderId="3" xfId="0" applyFont="1" applyFill="1" applyBorder="1" applyAlignment="1">
      <alignment horizontal="center" vertical="center"/>
    </xf>
    <xf numFmtId="179" fontId="9" fillId="0" borderId="7" xfId="0" applyNumberFormat="1" applyFont="1" applyBorder="1" applyAlignment="1">
      <alignment horizontal="center" vertical="center" wrapText="1"/>
    </xf>
    <xf numFmtId="179" fontId="9" fillId="4" borderId="7" xfId="0" applyNumberFormat="1" applyFont="1" applyFill="1" applyBorder="1" applyAlignment="1">
      <alignment horizontal="center" vertical="center" wrapText="1"/>
    </xf>
    <xf numFmtId="179" fontId="9" fillId="5" borderId="7" xfId="0" applyNumberFormat="1"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Border="1" applyAlignment="1">
      <alignment horizontal="left" vertical="center" wrapText="1"/>
    </xf>
    <xf numFmtId="0" fontId="9" fillId="0" borderId="8" xfId="0" applyFont="1" applyFill="1" applyBorder="1" applyAlignment="1">
      <alignment horizontal="center" vertical="center"/>
    </xf>
    <xf numFmtId="0" fontId="9" fillId="0" borderId="3"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3" xfId="0" applyFont="1" applyFill="1" applyBorder="1" applyAlignment="1">
      <alignment horizontal="center" vertical="center"/>
    </xf>
    <xf numFmtId="0" fontId="9" fillId="0" borderId="7" xfId="0" applyFont="1" applyBorder="1" applyAlignment="1">
      <alignment vertical="top" wrapText="1"/>
    </xf>
    <xf numFmtId="0" fontId="9" fillId="4" borderId="7" xfId="0" applyFont="1" applyFill="1" applyBorder="1" applyAlignment="1">
      <alignment vertical="top" wrapText="1"/>
    </xf>
    <xf numFmtId="0" fontId="9" fillId="5" borderId="7" xfId="0" applyFont="1" applyFill="1" applyBorder="1" applyAlignment="1">
      <alignment vertical="top"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25" fillId="0" borderId="0" xfId="0" applyFont="1" applyBorder="1" applyAlignment="1">
      <alignment horizontal="center" vertical="center" wrapText="1"/>
    </xf>
    <xf numFmtId="0" fontId="13" fillId="0" borderId="7" xfId="0" applyFont="1" applyBorder="1" applyAlignment="1">
      <alignment horizontal="center" vertical="center"/>
    </xf>
    <xf numFmtId="0" fontId="13" fillId="0" borderId="9"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6" xfId="0" applyFont="1" applyBorder="1" applyAlignment="1">
      <alignment horizontal="center" vertical="center"/>
    </xf>
    <xf numFmtId="0" fontId="13" fillId="0" borderId="53" xfId="0" applyFont="1" applyBorder="1" applyAlignment="1">
      <alignment horizontal="lef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7" xfId="0" applyFont="1" applyBorder="1" applyAlignment="1">
      <alignment horizontal="center" vertical="center" wrapText="1"/>
    </xf>
    <xf numFmtId="49" fontId="13" fillId="0" borderId="8" xfId="0" applyNumberFormat="1" applyFont="1" applyFill="1" applyBorder="1" applyAlignment="1">
      <alignment vertical="top" textRotation="255"/>
    </xf>
    <xf numFmtId="49" fontId="13" fillId="0" borderId="7" xfId="0" applyNumberFormat="1" applyFont="1" applyFill="1" applyBorder="1" applyAlignment="1">
      <alignment vertical="top" textRotation="255"/>
    </xf>
    <xf numFmtId="49" fontId="13" fillId="0" borderId="7" xfId="0" applyNumberFormat="1" applyFont="1" applyBorder="1" applyAlignment="1">
      <alignment vertical="top" textRotation="255"/>
    </xf>
    <xf numFmtId="0" fontId="12" fillId="0" borderId="53" xfId="0" applyFont="1" applyBorder="1" applyAlignment="1">
      <alignment horizontal="center" vertical="center"/>
    </xf>
    <xf numFmtId="0" fontId="21" fillId="0" borderId="7" xfId="0" applyFont="1" applyFill="1" applyBorder="1" applyAlignment="1">
      <alignment horizontal="center" vertical="center"/>
    </xf>
    <xf numFmtId="0" fontId="17"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7" xfId="0" applyFont="1" applyBorder="1" applyAlignment="1">
      <alignment horizontal="center" vertical="center"/>
    </xf>
    <xf numFmtId="0" fontId="22" fillId="0"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18" fillId="0" borderId="7" xfId="0" applyFont="1" applyBorder="1" applyAlignment="1">
      <alignment horizontal="center" vertical="center"/>
    </xf>
    <xf numFmtId="0" fontId="17" fillId="3" borderId="7" xfId="0" applyFont="1" applyFill="1" applyBorder="1" applyAlignment="1">
      <alignment horizontal="center" vertical="center"/>
    </xf>
    <xf numFmtId="0" fontId="12" fillId="0" borderId="53" xfId="0" applyNumberFormat="1" applyFont="1" applyFill="1" applyBorder="1" applyAlignment="1">
      <alignment horizontal="center" vertical="center"/>
    </xf>
    <xf numFmtId="0" fontId="13" fillId="3" borderId="7" xfId="0" applyFont="1" applyFill="1" applyBorder="1" applyAlignment="1">
      <alignment horizontal="center" vertical="center"/>
    </xf>
    <xf numFmtId="0" fontId="13" fillId="0" borderId="8" xfId="0" applyFont="1" applyBorder="1" applyAlignment="1">
      <alignment horizontal="center" vertical="center"/>
    </xf>
    <xf numFmtId="0" fontId="13" fillId="0" borderId="52" xfId="0" applyFont="1" applyBorder="1" applyAlignment="1">
      <alignment horizontal="center" vertical="center"/>
    </xf>
    <xf numFmtId="0" fontId="13" fillId="0" borderId="3" xfId="0" applyFont="1" applyBorder="1" applyAlignment="1">
      <alignment horizontal="center" vertical="center"/>
    </xf>
    <xf numFmtId="0" fontId="14" fillId="3" borderId="47" xfId="0" applyFont="1" applyFill="1" applyBorder="1" applyAlignment="1">
      <alignment horizontal="center" vertical="center" wrapText="1"/>
    </xf>
    <xf numFmtId="0" fontId="14" fillId="3" borderId="7" xfId="0" applyFont="1" applyFill="1" applyBorder="1" applyAlignment="1">
      <alignment horizontal="center" vertical="center"/>
    </xf>
    <xf numFmtId="0" fontId="0" fillId="0" borderId="63" xfId="0" applyBorder="1" applyAlignment="1">
      <alignment horizontal="center"/>
    </xf>
    <xf numFmtId="0" fontId="9" fillId="0" borderId="7" xfId="0" applyFont="1" applyBorder="1" applyAlignment="1">
      <alignment horizontal="center" vertical="center"/>
    </xf>
    <xf numFmtId="0" fontId="5" fillId="3" borderId="7" xfId="0" applyFont="1" applyFill="1" applyBorder="1" applyAlignment="1">
      <alignment horizontal="center" vertical="center"/>
    </xf>
    <xf numFmtId="0" fontId="0" fillId="0" borderId="64" xfId="0" applyBorder="1" applyAlignment="1">
      <alignment horizontal="center"/>
    </xf>
    <xf numFmtId="0" fontId="7" fillId="3" borderId="65" xfId="0" applyFont="1" applyFill="1" applyBorder="1" applyAlignment="1">
      <alignment horizontal="center" vertical="center"/>
    </xf>
    <xf numFmtId="0" fontId="7" fillId="3" borderId="22" xfId="0" applyFont="1" applyFill="1" applyBorder="1" applyAlignment="1">
      <alignment horizontal="center" vertical="center"/>
    </xf>
    <xf numFmtId="0" fontId="8" fillId="0" borderId="7" xfId="0" applyFont="1" applyFill="1" applyBorder="1" applyAlignment="1">
      <alignment horizontal="center" vertical="center"/>
    </xf>
    <xf numFmtId="0" fontId="5" fillId="0" borderId="7" xfId="0" applyFont="1" applyBorder="1" applyAlignment="1">
      <alignment horizontal="center" vertical="center"/>
    </xf>
    <xf numFmtId="0" fontId="6" fillId="0" borderId="7"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3"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shrinkToFit="1"/>
    </xf>
    <xf numFmtId="0" fontId="8" fillId="0" borderId="3" xfId="0" applyFont="1" applyFill="1" applyBorder="1" applyAlignment="1">
      <alignment horizontal="center" vertical="center" shrinkToFi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8" xfId="0" applyFont="1" applyFill="1" applyBorder="1" applyAlignment="1">
      <alignment horizontal="center" vertical="center" shrinkToFit="1"/>
    </xf>
    <xf numFmtId="0" fontId="1" fillId="2" borderId="65"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1" xfId="0" applyFont="1" applyBorder="1" applyAlignment="1">
      <alignment horizontal="center" vertical="center"/>
    </xf>
    <xf numFmtId="0" fontId="1" fillId="0" borderId="22" xfId="0" applyFont="1" applyBorder="1" applyAlignment="1">
      <alignment horizontal="center" vertical="center"/>
    </xf>
    <xf numFmtId="0" fontId="1" fillId="2" borderId="65" xfId="0" applyFont="1" applyFill="1" applyBorder="1" applyAlignment="1">
      <alignment vertical="center"/>
    </xf>
    <xf numFmtId="0" fontId="1" fillId="2" borderId="1" xfId="0" applyFont="1" applyFill="1" applyBorder="1" applyAlignment="1">
      <alignment vertical="center"/>
    </xf>
    <xf numFmtId="0" fontId="4" fillId="2" borderId="2" xfId="0" applyFont="1" applyFill="1" applyBorder="1" applyAlignment="1">
      <alignment horizontal="center" vertical="center" wrapText="1"/>
    </xf>
    <xf numFmtId="0" fontId="1" fillId="2" borderId="66" xfId="0" applyFont="1" applyFill="1" applyBorder="1" applyAlignment="1">
      <alignment vertical="center"/>
    </xf>
    <xf numFmtId="0" fontId="1" fillId="2" borderId="3" xfId="0" applyFont="1" applyFill="1" applyBorder="1" applyAlignment="1">
      <alignment horizontal="center" vertical="center"/>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47" xfId="0" applyFont="1" applyFill="1" applyBorder="1" applyAlignment="1">
      <alignment vertical="center" wrapText="1"/>
    </xf>
    <xf numFmtId="0" fontId="1" fillId="2" borderId="9" xfId="0" applyFont="1" applyFill="1" applyBorder="1" applyAlignment="1">
      <alignment vertical="center" shrinkToFit="1"/>
    </xf>
    <xf numFmtId="0" fontId="1" fillId="2" borderId="10" xfId="0" applyFont="1" applyFill="1" applyBorder="1" applyAlignment="1">
      <alignment vertical="center"/>
    </xf>
    <xf numFmtId="0" fontId="1" fillId="2" borderId="47" xfId="0" applyFont="1" applyFill="1" applyBorder="1" applyAlignment="1">
      <alignment vertical="center"/>
    </xf>
    <xf numFmtId="0" fontId="1" fillId="2" borderId="13" xfId="0" applyFont="1" applyFill="1" applyBorder="1" applyAlignment="1">
      <alignment vertical="center" shrinkToFit="1"/>
    </xf>
    <xf numFmtId="0" fontId="1" fillId="2" borderId="12" xfId="0" applyFont="1" applyFill="1" applyBorder="1" applyAlignment="1">
      <alignment vertical="center"/>
    </xf>
    <xf numFmtId="0" fontId="1" fillId="2" borderId="67" xfId="0" applyFont="1" applyFill="1" applyBorder="1" applyAlignment="1">
      <alignment vertical="center"/>
    </xf>
    <xf numFmtId="0" fontId="1"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68" xfId="0" applyFont="1" applyFill="1" applyBorder="1" applyAlignment="1">
      <alignment horizontal="center" vertical="center" wrapText="1" shrinkToFit="1"/>
    </xf>
    <xf numFmtId="0" fontId="1" fillId="2" borderId="10" xfId="0" applyFont="1" applyFill="1" applyBorder="1" applyAlignment="1">
      <alignment horizontal="center" vertical="center" shrinkToFit="1"/>
    </xf>
    <xf numFmtId="0" fontId="1" fillId="2" borderId="47" xfId="0" applyFont="1" applyFill="1" applyBorder="1" applyAlignment="1">
      <alignment horizontal="center" vertical="center" shrinkToFit="1"/>
    </xf>
    <xf numFmtId="0" fontId="1" fillId="2" borderId="68" xfId="0" applyFont="1" applyFill="1" applyBorder="1" applyAlignment="1">
      <alignment horizontal="center" vertical="center" shrinkToFit="1"/>
    </xf>
    <xf numFmtId="0" fontId="1" fillId="2" borderId="69"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51" xfId="0" applyFont="1" applyFill="1" applyBorder="1" applyAlignment="1">
      <alignment horizontal="center" vertical="center" shrinkToFit="1"/>
    </xf>
    <xf numFmtId="0" fontId="1" fillId="2" borderId="60"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70" xfId="0" applyFont="1" applyFill="1" applyBorder="1" applyAlignment="1">
      <alignment horizontal="center" vertical="center"/>
    </xf>
    <xf numFmtId="0" fontId="1" fillId="0" borderId="56" xfId="0" applyFont="1" applyBorder="1" applyAlignment="1">
      <alignment horizontal="left" vertical="center"/>
    </xf>
    <xf numFmtId="0" fontId="1" fillId="2" borderId="54" xfId="0" applyFont="1" applyFill="1" applyBorder="1" applyAlignment="1">
      <alignment horizontal="center" vertical="center" textRotation="255"/>
    </xf>
    <xf numFmtId="0" fontId="1" fillId="2" borderId="59" xfId="0" applyFont="1" applyFill="1" applyBorder="1" applyAlignment="1">
      <alignment horizontal="center" vertical="center" textRotation="255"/>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1" xfId="0" applyFont="1" applyFill="1" applyBorder="1" applyAlignment="1">
      <alignment horizontal="center" vertical="center" textRotation="255"/>
    </xf>
    <xf numFmtId="0" fontId="1" fillId="2" borderId="72" xfId="0" applyFont="1" applyFill="1" applyBorder="1" applyAlignment="1">
      <alignment horizontal="center" vertical="center" textRotation="255"/>
    </xf>
    <xf numFmtId="0" fontId="1" fillId="2" borderId="6" xfId="0" applyFont="1" applyFill="1" applyBorder="1" applyAlignment="1">
      <alignment horizontal="center" vertical="center" textRotation="255"/>
    </xf>
    <xf numFmtId="0" fontId="1" fillId="2" borderId="73" xfId="0" applyFont="1" applyFill="1" applyBorder="1" applyAlignment="1">
      <alignment horizontal="center" vertical="center" textRotation="255"/>
    </xf>
    <xf numFmtId="49" fontId="1" fillId="2" borderId="13" xfId="0" applyNumberFormat="1" applyFont="1" applyFill="1" applyBorder="1" applyAlignment="1">
      <alignment horizontal="right" vertical="center"/>
    </xf>
    <xf numFmtId="49" fontId="1" fillId="2" borderId="67" xfId="0" applyNumberFormat="1" applyFont="1" applyFill="1" applyBorder="1" applyAlignment="1">
      <alignment horizontal="right" vertical="center"/>
    </xf>
    <xf numFmtId="0" fontId="1" fillId="0" borderId="2" xfId="0" applyFont="1" applyBorder="1" applyAlignment="1">
      <alignment horizontal="center" vertical="center"/>
    </xf>
    <xf numFmtId="0" fontId="1" fillId="0" borderId="1" xfId="0" applyFont="1" applyBorder="1" applyAlignment="1">
      <alignment horizontal="center" vertical="center" shrinkToFit="1"/>
    </xf>
    <xf numFmtId="0" fontId="1" fillId="2" borderId="65"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0" borderId="2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243840</xdr:colOff>
      <xdr:row>13</xdr:row>
      <xdr:rowOff>91440</xdr:rowOff>
    </xdr:from>
    <xdr:to>
      <xdr:col>8</xdr:col>
      <xdr:colOff>304800</xdr:colOff>
      <xdr:row>62</xdr:row>
      <xdr:rowOff>68580</xdr:rowOff>
    </xdr:to>
    <xdr:pic>
      <xdr:nvPicPr>
        <xdr:cNvPr id="2242" name="図の枠 39">
          <a:extLst>
            <a:ext uri="{FF2B5EF4-FFF2-40B4-BE49-F238E27FC236}">
              <a16:creationId xmlns:a16="http://schemas.microsoft.com/office/drawing/2014/main" id="{7C303F8B-E1D5-48E0-AC1E-324C6752E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4282440"/>
          <a:ext cx="7749540" cy="826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480060</xdr:colOff>
      <xdr:row>24</xdr:row>
      <xdr:rowOff>76200</xdr:rowOff>
    </xdr:from>
    <xdr:to>
      <xdr:col>2</xdr:col>
      <xdr:colOff>647700</xdr:colOff>
      <xdr:row>25</xdr:row>
      <xdr:rowOff>95250</xdr:rowOff>
    </xdr:to>
    <xdr:sp macro="" textlink="">
      <xdr:nvSpPr>
        <xdr:cNvPr id="2052" name="AutoShape 8">
          <a:extLst>
            <a:ext uri="{FF2B5EF4-FFF2-40B4-BE49-F238E27FC236}">
              <a16:creationId xmlns:a16="http://schemas.microsoft.com/office/drawing/2014/main" id="{8E5C1847-2C81-40D8-A57F-611DBCEB0FFE}"/>
            </a:ext>
          </a:extLst>
        </xdr:cNvPr>
        <xdr:cNvSpPr>
          <a:spLocks noChangeArrowheads="1"/>
        </xdr:cNvSpPr>
      </xdr:nvSpPr>
      <xdr:spPr bwMode="auto">
        <a:xfrm>
          <a:off x="2114550" y="6057900"/>
          <a:ext cx="190500" cy="190500"/>
        </a:xfrm>
        <a:prstGeom prst="star5">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2</xdr:col>
      <xdr:colOff>765810</xdr:colOff>
      <xdr:row>24</xdr:row>
      <xdr:rowOff>57150</xdr:rowOff>
    </xdr:from>
    <xdr:to>
      <xdr:col>3</xdr:col>
      <xdr:colOff>1165764</xdr:colOff>
      <xdr:row>25</xdr:row>
      <xdr:rowOff>95250</xdr:rowOff>
    </xdr:to>
    <xdr:sp macro="" textlink="">
      <xdr:nvSpPr>
        <xdr:cNvPr id="2053" name="四角形 44">
          <a:extLst>
            <a:ext uri="{FF2B5EF4-FFF2-40B4-BE49-F238E27FC236}">
              <a16:creationId xmlns:a16="http://schemas.microsoft.com/office/drawing/2014/main" id="{297CF952-F7F7-4E96-9245-B2954EED8CA4}"/>
            </a:ext>
          </a:extLst>
        </xdr:cNvPr>
        <xdr:cNvSpPr>
          <a:spLocks noChangeArrowheads="1"/>
        </xdr:cNvSpPr>
      </xdr:nvSpPr>
      <xdr:spPr bwMode="auto">
        <a:xfrm>
          <a:off x="2438400" y="6038850"/>
          <a:ext cx="1771650" cy="209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１　（仮）柏みさき保育園</a:t>
          </a:r>
        </a:p>
      </xdr:txBody>
    </xdr:sp>
    <xdr:clientData/>
  </xdr:twoCellAnchor>
  <xdr:twoCellAnchor>
    <xdr:from>
      <xdr:col>2</xdr:col>
      <xdr:colOff>344805</xdr:colOff>
      <xdr:row>25</xdr:row>
      <xdr:rowOff>142875</xdr:rowOff>
    </xdr:from>
    <xdr:to>
      <xdr:col>2</xdr:col>
      <xdr:colOff>559886</xdr:colOff>
      <xdr:row>27</xdr:row>
      <xdr:rowOff>40211</xdr:rowOff>
    </xdr:to>
    <xdr:sp macro="" textlink="">
      <xdr:nvSpPr>
        <xdr:cNvPr id="2056" name="AutoShape 27">
          <a:extLst>
            <a:ext uri="{FF2B5EF4-FFF2-40B4-BE49-F238E27FC236}">
              <a16:creationId xmlns:a16="http://schemas.microsoft.com/office/drawing/2014/main" id="{2C44DEF8-3116-4BD4-B662-C9E7CF529EB3}"/>
            </a:ext>
          </a:extLst>
        </xdr:cNvPr>
        <xdr:cNvSpPr>
          <a:spLocks noChangeArrowheads="1"/>
        </xdr:cNvSpPr>
      </xdr:nvSpPr>
      <xdr:spPr bwMode="auto">
        <a:xfrm>
          <a:off x="1971675" y="6296025"/>
          <a:ext cx="238125" cy="247650"/>
        </a:xfrm>
        <a:prstGeom prst="star5">
          <a:avLst/>
        </a:prstGeom>
        <a:solidFill>
          <a:srgbClr xmlns:mc="http://schemas.openxmlformats.org/markup-compatibility/2006" xmlns:a14="http://schemas.microsoft.com/office/drawing/2010/main" val="000080" mc:Ignorable="a14" a14:legacySpreadsheetColorIndex="18"/>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2</xdr:col>
      <xdr:colOff>581025</xdr:colOff>
      <xdr:row>26</xdr:row>
      <xdr:rowOff>40005</xdr:rowOff>
    </xdr:from>
    <xdr:to>
      <xdr:col>4</xdr:col>
      <xdr:colOff>569605</xdr:colOff>
      <xdr:row>27</xdr:row>
      <xdr:rowOff>87630</xdr:rowOff>
    </xdr:to>
    <xdr:sp macro="" textlink="">
      <xdr:nvSpPr>
        <xdr:cNvPr id="2057" name="四角形 46">
          <a:extLst>
            <a:ext uri="{FF2B5EF4-FFF2-40B4-BE49-F238E27FC236}">
              <a16:creationId xmlns:a16="http://schemas.microsoft.com/office/drawing/2014/main" id="{B3A1E65E-6C3F-4FB6-BA4E-5C3F5F8254EB}"/>
            </a:ext>
          </a:extLst>
        </xdr:cNvPr>
        <xdr:cNvSpPr>
          <a:spLocks noChangeArrowheads="1"/>
        </xdr:cNvSpPr>
      </xdr:nvSpPr>
      <xdr:spPr bwMode="auto">
        <a:xfrm>
          <a:off x="2238375" y="6372225"/>
          <a:ext cx="2619375" cy="2190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1200" b="1" i="0" u="none" strike="noStrike" baseline="0">
              <a:solidFill>
                <a:srgbClr val="000080"/>
              </a:solidFill>
              <a:latin typeface="ＭＳ Ｐゴシック"/>
              <a:ea typeface="ＭＳ Ｐゴシック"/>
            </a:rPr>
            <a:t>１　（仮）認定こども園　柏の葉学園</a:t>
          </a:r>
        </a:p>
      </xdr:txBody>
    </xdr:sp>
    <xdr:clientData/>
  </xdr:twoCellAnchor>
  <xdr:twoCellAnchor>
    <xdr:from>
      <xdr:col>2</xdr:col>
      <xdr:colOff>796290</xdr:colOff>
      <xdr:row>18</xdr:row>
      <xdr:rowOff>135255</xdr:rowOff>
    </xdr:from>
    <xdr:to>
      <xdr:col>2</xdr:col>
      <xdr:colOff>1011371</xdr:colOff>
      <xdr:row>20</xdr:row>
      <xdr:rowOff>47659</xdr:rowOff>
    </xdr:to>
    <xdr:sp macro="" textlink="">
      <xdr:nvSpPr>
        <xdr:cNvPr id="2058" name="AutoShape 27">
          <a:extLst>
            <a:ext uri="{FF2B5EF4-FFF2-40B4-BE49-F238E27FC236}">
              <a16:creationId xmlns:a16="http://schemas.microsoft.com/office/drawing/2014/main" id="{3FEBC0A5-41A6-4617-9AEA-8BE1E7859C79}"/>
            </a:ext>
          </a:extLst>
        </xdr:cNvPr>
        <xdr:cNvSpPr>
          <a:spLocks noChangeArrowheads="1"/>
        </xdr:cNvSpPr>
      </xdr:nvSpPr>
      <xdr:spPr bwMode="auto">
        <a:xfrm>
          <a:off x="2476500" y="5095875"/>
          <a:ext cx="238125" cy="247650"/>
        </a:xfrm>
        <a:prstGeom prst="star5">
          <a:avLst/>
        </a:prstGeom>
        <a:solidFill>
          <a:srgbClr xmlns:mc="http://schemas.openxmlformats.org/markup-compatibility/2006" xmlns:a14="http://schemas.microsoft.com/office/drawing/2010/main" val="000080" mc:Ignorable="a14" a14:legacySpreadsheetColorIndex="18"/>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2</xdr:col>
      <xdr:colOff>1070610</xdr:colOff>
      <xdr:row>18</xdr:row>
      <xdr:rowOff>152400</xdr:rowOff>
    </xdr:from>
    <xdr:to>
      <xdr:col>4</xdr:col>
      <xdr:colOff>1066810</xdr:colOff>
      <xdr:row>20</xdr:row>
      <xdr:rowOff>36304</xdr:rowOff>
    </xdr:to>
    <xdr:sp macro="" textlink="">
      <xdr:nvSpPr>
        <xdr:cNvPr id="2059" name="四角形 46">
          <a:extLst>
            <a:ext uri="{FF2B5EF4-FFF2-40B4-BE49-F238E27FC236}">
              <a16:creationId xmlns:a16="http://schemas.microsoft.com/office/drawing/2014/main" id="{C0F2AC1C-AB5F-4517-94E6-858BEC6ECABB}"/>
            </a:ext>
          </a:extLst>
        </xdr:cNvPr>
        <xdr:cNvSpPr>
          <a:spLocks noChangeArrowheads="1"/>
        </xdr:cNvSpPr>
      </xdr:nvSpPr>
      <xdr:spPr bwMode="auto">
        <a:xfrm>
          <a:off x="2781300" y="5105400"/>
          <a:ext cx="2619375" cy="2190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1200" b="1" i="0" u="none" strike="noStrike" baseline="0">
              <a:solidFill>
                <a:srgbClr val="000080"/>
              </a:solidFill>
              <a:latin typeface="ＭＳ Ｐゴシック"/>
              <a:ea typeface="ＭＳ Ｐゴシック"/>
            </a:rPr>
            <a:t>２　未利用国有地（募集未実施）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xdr:colOff>
      <xdr:row>4</xdr:row>
      <xdr:rowOff>889000</xdr:rowOff>
    </xdr:from>
    <xdr:to>
      <xdr:col>1</xdr:col>
      <xdr:colOff>1290847</xdr:colOff>
      <xdr:row>5</xdr:row>
      <xdr:rowOff>304800</xdr:rowOff>
    </xdr:to>
    <xdr:sp macro="" textlink="">
      <xdr:nvSpPr>
        <xdr:cNvPr id="2" name="角丸四角形 1">
          <a:extLst>
            <a:ext uri="{FF2B5EF4-FFF2-40B4-BE49-F238E27FC236}">
              <a16:creationId xmlns:a16="http://schemas.microsoft.com/office/drawing/2014/main" id="{7C53AAC8-5390-404F-9F03-5AB9FB38F0D6}"/>
            </a:ext>
          </a:extLst>
        </xdr:cNvPr>
        <xdr:cNvSpPr/>
      </xdr:nvSpPr>
      <xdr:spPr bwMode="auto">
        <a:xfrm>
          <a:off x="558800" y="1524000"/>
          <a:ext cx="1244600" cy="622300"/>
        </a:xfrm>
        <a:prstGeom prst="roundRect">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xdr:spPr>
      <xdr:txBody>
        <a:bodyPr vertOverflow="clip" horzOverflow="clip" wrap="square" lIns="18288" tIns="0" rIns="0" bIns="0" rtlCol="0" anchor="t" upright="1"/>
        <a:lstStyle/>
        <a:p>
          <a:pPr algn="l"/>
          <a:r>
            <a:rPr kumimoji="1" lang="ja-JP" altLang="en-US" sz="2800">
              <a:solidFill>
                <a:schemeClr val="tx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6"/>
  <sheetViews>
    <sheetView view="pageBreakPreview" zoomScale="110" zoomScaleNormal="100" workbookViewId="0">
      <selection activeCell="J20" sqref="J20"/>
    </sheetView>
  </sheetViews>
  <sheetFormatPr defaultColWidth="9" defaultRowHeight="13.2" x14ac:dyDescent="0.2"/>
  <cols>
    <col min="1" max="1" width="3.6640625" style="174" customWidth="1"/>
    <col min="2" max="2" width="17.109375" style="1" customWidth="1"/>
    <col min="3" max="3" width="17.44140625" style="1" customWidth="1"/>
    <col min="4" max="4" width="17.109375" style="1" customWidth="1"/>
    <col min="5" max="5" width="30.6640625" style="1" customWidth="1"/>
    <col min="6" max="6" width="9.77734375" style="1" customWidth="1"/>
    <col min="7" max="7" width="8.6640625" style="1" customWidth="1"/>
    <col min="8" max="9" width="7.6640625" style="1" customWidth="1"/>
    <col min="10" max="16384" width="9" style="1"/>
  </cols>
  <sheetData>
    <row r="2" spans="1:9" ht="24.75" customHeight="1" x14ac:dyDescent="0.2">
      <c r="A2" s="230" t="s">
        <v>8</v>
      </c>
      <c r="B2" s="230"/>
      <c r="C2" s="230"/>
      <c r="D2" s="230"/>
      <c r="E2" s="230"/>
      <c r="F2" s="230"/>
      <c r="G2" s="230"/>
      <c r="H2" s="230"/>
    </row>
    <row r="3" spans="1:9" ht="33" customHeight="1" x14ac:dyDescent="0.2">
      <c r="A3" s="175" t="s">
        <v>0</v>
      </c>
      <c r="B3" s="175" t="s">
        <v>1</v>
      </c>
      <c r="C3" s="175" t="s">
        <v>2</v>
      </c>
      <c r="D3" s="175" t="s">
        <v>3</v>
      </c>
      <c r="E3" s="176" t="s">
        <v>4</v>
      </c>
      <c r="F3" s="175" t="s">
        <v>9</v>
      </c>
      <c r="G3" s="175" t="s">
        <v>7</v>
      </c>
      <c r="H3" s="175" t="s">
        <v>10</v>
      </c>
    </row>
    <row r="4" spans="1:9" ht="57.6" x14ac:dyDescent="0.2">
      <c r="A4" s="176">
        <v>1</v>
      </c>
      <c r="B4" s="177" t="s">
        <v>11</v>
      </c>
      <c r="C4" s="177" t="s">
        <v>12</v>
      </c>
      <c r="D4" s="177" t="s">
        <v>13</v>
      </c>
      <c r="E4" s="177" t="s">
        <v>14</v>
      </c>
      <c r="F4" s="178" t="s">
        <v>15</v>
      </c>
      <c r="G4" s="179">
        <v>60</v>
      </c>
      <c r="H4" s="180" t="s">
        <v>16</v>
      </c>
      <c r="I4" s="199"/>
    </row>
    <row r="5" spans="1:9" ht="20.100000000000001" customHeight="1" x14ac:dyDescent="0.2">
      <c r="A5" s="231"/>
      <c r="B5" s="231"/>
      <c r="C5" s="231"/>
      <c r="D5" s="231"/>
      <c r="E5" s="231"/>
      <c r="F5" s="182"/>
      <c r="G5" s="183"/>
      <c r="H5" s="184"/>
    </row>
    <row r="6" spans="1:9" ht="15.9" customHeight="1" x14ac:dyDescent="0.2">
      <c r="A6" s="181"/>
      <c r="B6" s="181"/>
      <c r="C6" s="181"/>
      <c r="D6" s="181"/>
      <c r="E6" s="181"/>
      <c r="F6" s="185"/>
      <c r="G6" s="186"/>
      <c r="H6" s="187"/>
    </row>
    <row r="7" spans="1:9" ht="18" customHeight="1" x14ac:dyDescent="0.2">
      <c r="A7" s="188"/>
      <c r="B7" s="189"/>
      <c r="C7" s="190"/>
      <c r="D7" s="190"/>
      <c r="E7" s="190"/>
      <c r="F7" s="185"/>
      <c r="G7" s="191"/>
      <c r="H7" s="192"/>
    </row>
    <row r="8" spans="1:9" ht="18" customHeight="1" x14ac:dyDescent="0.2">
      <c r="A8" s="232" t="s">
        <v>17</v>
      </c>
      <c r="B8" s="232"/>
      <c r="C8" s="232"/>
      <c r="D8" s="232"/>
      <c r="E8" s="232"/>
      <c r="F8" s="185"/>
      <c r="G8" s="191"/>
      <c r="H8" s="192"/>
    </row>
    <row r="9" spans="1:9" ht="33" customHeight="1" x14ac:dyDescent="0.2">
      <c r="A9" s="193" t="s">
        <v>0</v>
      </c>
      <c r="B9" s="194" t="s">
        <v>1</v>
      </c>
      <c r="C9" s="194" t="s">
        <v>2</v>
      </c>
      <c r="D9" s="194" t="s">
        <v>3</v>
      </c>
      <c r="E9" s="195" t="s">
        <v>4</v>
      </c>
      <c r="F9" s="194" t="s">
        <v>18</v>
      </c>
      <c r="G9" s="233" t="s">
        <v>19</v>
      </c>
      <c r="H9" s="233"/>
      <c r="I9" s="234"/>
    </row>
    <row r="10" spans="1:9" ht="18" customHeight="1" x14ac:dyDescent="0.2">
      <c r="A10" s="235">
        <v>1</v>
      </c>
      <c r="B10" s="236" t="s">
        <v>20</v>
      </c>
      <c r="C10" s="236" t="s">
        <v>21</v>
      </c>
      <c r="D10" s="236" t="s">
        <v>22</v>
      </c>
      <c r="E10" s="236" t="s">
        <v>23</v>
      </c>
      <c r="F10" s="228" t="s">
        <v>24</v>
      </c>
      <c r="G10" s="229">
        <v>225</v>
      </c>
      <c r="H10" s="196" t="s">
        <v>25</v>
      </c>
      <c r="I10" s="200">
        <v>45</v>
      </c>
    </row>
    <row r="11" spans="1:9" ht="18" customHeight="1" x14ac:dyDescent="0.2">
      <c r="A11" s="235"/>
      <c r="B11" s="236"/>
      <c r="C11" s="236"/>
      <c r="D11" s="236"/>
      <c r="E11" s="236"/>
      <c r="F11" s="228"/>
      <c r="G11" s="229"/>
      <c r="H11" s="196" t="s">
        <v>26</v>
      </c>
      <c r="I11" s="200">
        <v>108</v>
      </c>
    </row>
    <row r="12" spans="1:9" ht="18" customHeight="1" x14ac:dyDescent="0.2">
      <c r="A12" s="235"/>
      <c r="B12" s="236"/>
      <c r="C12" s="236"/>
      <c r="D12" s="236"/>
      <c r="E12" s="236"/>
      <c r="F12" s="228"/>
      <c r="G12" s="229"/>
      <c r="H12" s="196" t="s">
        <v>27</v>
      </c>
      <c r="I12" s="201">
        <v>72</v>
      </c>
    </row>
    <row r="13" spans="1:9" ht="43.2" x14ac:dyDescent="0.2">
      <c r="A13" s="197">
        <v>2</v>
      </c>
      <c r="B13" s="177" t="s">
        <v>28</v>
      </c>
      <c r="C13" s="177" t="s">
        <v>28</v>
      </c>
      <c r="D13" s="177" t="s">
        <v>28</v>
      </c>
      <c r="E13" s="177" t="s">
        <v>29</v>
      </c>
      <c r="F13" s="178" t="s">
        <v>24</v>
      </c>
      <c r="G13" s="179" t="s">
        <v>30</v>
      </c>
      <c r="H13" s="196"/>
      <c r="I13" s="202"/>
    </row>
    <row r="15" spans="1:9" ht="16.2" x14ac:dyDescent="0.2">
      <c r="H15" s="198"/>
      <c r="I15" s="198"/>
    </row>
    <row r="16" spans="1:9" ht="16.2" x14ac:dyDescent="0.2">
      <c r="B16" s="190"/>
      <c r="C16" s="190"/>
      <c r="D16" s="190"/>
      <c r="E16" s="190"/>
      <c r="F16" s="190"/>
      <c r="G16" s="191"/>
    </row>
  </sheetData>
  <mergeCells count="11">
    <mergeCell ref="F10:F12"/>
    <mergeCell ref="G10:G12"/>
    <mergeCell ref="A2:H2"/>
    <mergeCell ref="A5:E5"/>
    <mergeCell ref="A8:E8"/>
    <mergeCell ref="G9:I9"/>
    <mergeCell ref="A10:A12"/>
    <mergeCell ref="B10:B12"/>
    <mergeCell ref="C10:C12"/>
    <mergeCell ref="D10:D12"/>
    <mergeCell ref="E10:E12"/>
  </mergeCells>
  <phoneticPr fontId="32"/>
  <pageMargins left="0.70972222222222225" right="0.59027777777777779" top="0.78680555555555554" bottom="0.98402777777777772" header="0.51111111111111107" footer="0.51111111111111107"/>
  <pageSetup paperSize="9" scale="74"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4"/>
  <sheetViews>
    <sheetView view="pageBreakPreview" zoomScale="75" zoomScaleNormal="75" workbookViewId="0">
      <selection activeCell="Y7" sqref="Y7"/>
    </sheetView>
  </sheetViews>
  <sheetFormatPr defaultColWidth="9" defaultRowHeight="13.2" x14ac:dyDescent="0.2"/>
  <cols>
    <col min="1" max="1" width="4.88671875" style="70" customWidth="1"/>
    <col min="2" max="2" width="20.6640625" style="71" customWidth="1"/>
    <col min="3" max="3" width="19.21875" style="70" customWidth="1"/>
    <col min="4" max="4" width="15.44140625" style="71" customWidth="1"/>
    <col min="5" max="7" width="8.44140625" style="71" customWidth="1"/>
    <col min="8" max="13" width="5.33203125" style="71" bestFit="1" customWidth="1"/>
    <col min="14" max="15" width="6.6640625" style="71" customWidth="1"/>
    <col min="16" max="21" width="6.6640625" style="70" customWidth="1"/>
    <col min="22" max="16384" width="9" style="70"/>
  </cols>
  <sheetData>
    <row r="1" spans="1:21" s="68" customFormat="1" ht="28.5" customHeight="1" x14ac:dyDescent="0.25">
      <c r="A1" s="72" t="s">
        <v>168</v>
      </c>
      <c r="B1" s="73"/>
      <c r="C1" s="74"/>
      <c r="D1" s="73"/>
      <c r="E1" s="73"/>
      <c r="F1" s="73"/>
      <c r="G1" s="73"/>
      <c r="H1" s="73"/>
      <c r="I1" s="73"/>
      <c r="J1" s="73"/>
      <c r="K1" s="73"/>
      <c r="L1" s="73"/>
      <c r="M1" s="73"/>
      <c r="N1" s="73"/>
      <c r="O1" s="73"/>
      <c r="P1" s="74"/>
      <c r="Q1" s="74"/>
      <c r="R1" s="74"/>
      <c r="S1" s="74"/>
      <c r="T1" s="74"/>
      <c r="U1" s="74"/>
    </row>
    <row r="2" spans="1:21" s="69" customFormat="1" ht="33" customHeight="1" x14ac:dyDescent="0.2">
      <c r="A2" s="320" t="s">
        <v>45</v>
      </c>
      <c r="B2" s="323" t="s">
        <v>169</v>
      </c>
      <c r="C2" s="324" t="s">
        <v>170</v>
      </c>
      <c r="D2" s="328" t="s">
        <v>171</v>
      </c>
      <c r="E2" s="326" t="s">
        <v>172</v>
      </c>
      <c r="F2" s="75" t="s">
        <v>5</v>
      </c>
      <c r="G2" s="324" t="s">
        <v>173</v>
      </c>
      <c r="H2" s="318" t="s">
        <v>174</v>
      </c>
      <c r="I2" s="318"/>
      <c r="J2" s="318"/>
      <c r="K2" s="318"/>
      <c r="L2" s="318"/>
      <c r="M2" s="318"/>
      <c r="N2" s="318" t="s">
        <v>175</v>
      </c>
      <c r="O2" s="318"/>
      <c r="P2" s="318"/>
      <c r="Q2" s="318"/>
      <c r="R2" s="318"/>
      <c r="S2" s="318"/>
      <c r="T2" s="318"/>
      <c r="U2" s="318"/>
    </row>
    <row r="3" spans="1:21" ht="32.25" customHeight="1" x14ac:dyDescent="0.2">
      <c r="A3" s="320"/>
      <c r="B3" s="323"/>
      <c r="C3" s="325"/>
      <c r="D3" s="329"/>
      <c r="E3" s="325"/>
      <c r="F3" s="76" t="s">
        <v>6</v>
      </c>
      <c r="G3" s="325"/>
      <c r="H3" s="77" t="s">
        <v>176</v>
      </c>
      <c r="I3" s="77" t="s">
        <v>177</v>
      </c>
      <c r="J3" s="77" t="s">
        <v>178</v>
      </c>
      <c r="K3" s="77" t="s">
        <v>179</v>
      </c>
      <c r="L3" s="77" t="s">
        <v>180</v>
      </c>
      <c r="M3" s="77" t="s">
        <v>181</v>
      </c>
      <c r="N3" s="84" t="s">
        <v>182</v>
      </c>
      <c r="O3" s="85" t="s">
        <v>183</v>
      </c>
      <c r="P3" s="85" t="s">
        <v>184</v>
      </c>
      <c r="Q3" s="85" t="s">
        <v>185</v>
      </c>
      <c r="R3" s="85" t="s">
        <v>186</v>
      </c>
      <c r="S3" s="85" t="s">
        <v>187</v>
      </c>
      <c r="T3" s="85" t="s">
        <v>188</v>
      </c>
      <c r="U3" s="85" t="s">
        <v>189</v>
      </c>
    </row>
    <row r="4" spans="1:21" ht="42" customHeight="1" x14ac:dyDescent="0.2">
      <c r="A4" s="321">
        <v>1</v>
      </c>
      <c r="B4" s="78" t="e">
        <f>#REF!</f>
        <v>#REF!</v>
      </c>
      <c r="C4" s="326" t="e">
        <f>#REF!</f>
        <v>#REF!</v>
      </c>
      <c r="D4" s="330" t="e">
        <f>#REF!</f>
        <v>#REF!</v>
      </c>
      <c r="E4" s="332" t="e">
        <f>#REF!</f>
        <v>#REF!</v>
      </c>
      <c r="F4" s="79" t="s">
        <v>44</v>
      </c>
      <c r="G4" s="326">
        <v>90</v>
      </c>
      <c r="H4" s="324">
        <v>6</v>
      </c>
      <c r="I4" s="324">
        <v>12</v>
      </c>
      <c r="J4" s="324">
        <v>18</v>
      </c>
      <c r="K4" s="324">
        <v>18</v>
      </c>
      <c r="L4" s="324">
        <v>18</v>
      </c>
      <c r="M4" s="324">
        <v>18</v>
      </c>
      <c r="N4" s="326" t="s">
        <v>190</v>
      </c>
      <c r="O4" s="324">
        <v>1</v>
      </c>
      <c r="P4" s="324">
        <v>11</v>
      </c>
      <c r="Q4" s="324">
        <v>0</v>
      </c>
      <c r="R4" s="324">
        <v>0</v>
      </c>
      <c r="S4" s="324">
        <v>0</v>
      </c>
      <c r="T4" s="324">
        <v>1</v>
      </c>
      <c r="U4" s="324">
        <v>0</v>
      </c>
    </row>
    <row r="5" spans="1:21" ht="42" customHeight="1" x14ac:dyDescent="0.2">
      <c r="A5" s="322"/>
      <c r="B5" s="80" t="s">
        <v>191</v>
      </c>
      <c r="C5" s="327"/>
      <c r="D5" s="331"/>
      <c r="E5" s="329"/>
      <c r="F5" s="81" t="s">
        <v>192</v>
      </c>
      <c r="G5" s="327"/>
      <c r="H5" s="325"/>
      <c r="I5" s="325"/>
      <c r="J5" s="325"/>
      <c r="K5" s="325"/>
      <c r="L5" s="325"/>
      <c r="M5" s="325"/>
      <c r="N5" s="327"/>
      <c r="O5" s="325"/>
      <c r="P5" s="325"/>
      <c r="Q5" s="325"/>
      <c r="R5" s="325"/>
      <c r="S5" s="325"/>
      <c r="T5" s="325"/>
      <c r="U5" s="325"/>
    </row>
    <row r="6" spans="1:21" ht="42" customHeight="1" x14ac:dyDescent="0.2">
      <c r="A6" s="321">
        <v>2</v>
      </c>
      <c r="B6" s="78" t="e">
        <f>#REF!</f>
        <v>#REF!</v>
      </c>
      <c r="C6" s="326" t="e">
        <f>#REF!</f>
        <v>#REF!</v>
      </c>
      <c r="D6" s="330" t="e">
        <f>#REF!</f>
        <v>#REF!</v>
      </c>
      <c r="E6" s="332" t="e">
        <f>#REF!</f>
        <v>#REF!</v>
      </c>
      <c r="F6" s="79" t="s">
        <v>44</v>
      </c>
      <c r="G6" s="326">
        <f>H6+I6+J6+K6+L6+M6</f>
        <v>90</v>
      </c>
      <c r="H6" s="324">
        <v>6</v>
      </c>
      <c r="I6" s="324">
        <v>12</v>
      </c>
      <c r="J6" s="324">
        <v>18</v>
      </c>
      <c r="K6" s="324">
        <v>18</v>
      </c>
      <c r="L6" s="324">
        <v>18</v>
      </c>
      <c r="M6" s="324">
        <v>18</v>
      </c>
      <c r="N6" s="326" t="s">
        <v>193</v>
      </c>
      <c r="O6" s="324">
        <v>1</v>
      </c>
      <c r="P6" s="324">
        <v>16</v>
      </c>
      <c r="Q6" s="324">
        <v>1</v>
      </c>
      <c r="R6" s="324">
        <v>2</v>
      </c>
      <c r="S6" s="324">
        <v>2</v>
      </c>
      <c r="T6" s="324">
        <v>1</v>
      </c>
      <c r="U6" s="324">
        <v>0</v>
      </c>
    </row>
    <row r="7" spans="1:21" s="69" customFormat="1" ht="42" customHeight="1" x14ac:dyDescent="0.2">
      <c r="A7" s="322"/>
      <c r="B7" s="80" t="s">
        <v>194</v>
      </c>
      <c r="C7" s="327"/>
      <c r="D7" s="331"/>
      <c r="E7" s="329"/>
      <c r="F7" s="81" t="s">
        <v>44</v>
      </c>
      <c r="G7" s="327"/>
      <c r="H7" s="325"/>
      <c r="I7" s="325"/>
      <c r="J7" s="325"/>
      <c r="K7" s="325"/>
      <c r="L7" s="325"/>
      <c r="M7" s="325"/>
      <c r="N7" s="327"/>
      <c r="O7" s="325"/>
      <c r="P7" s="325"/>
      <c r="Q7" s="325"/>
      <c r="R7" s="325"/>
      <c r="S7" s="325"/>
      <c r="T7" s="325"/>
      <c r="U7" s="325"/>
    </row>
    <row r="8" spans="1:21" ht="42" customHeight="1" x14ac:dyDescent="0.2">
      <c r="A8" s="321"/>
      <c r="B8" s="78"/>
      <c r="C8" s="326"/>
      <c r="D8" s="330"/>
      <c r="E8" s="328"/>
      <c r="F8" s="79"/>
      <c r="G8" s="326"/>
      <c r="H8" s="324"/>
      <c r="I8" s="324"/>
      <c r="J8" s="324"/>
      <c r="K8" s="324"/>
      <c r="L8" s="324"/>
      <c r="M8" s="324"/>
      <c r="N8" s="326"/>
      <c r="O8" s="324"/>
      <c r="P8" s="324"/>
      <c r="Q8" s="324"/>
      <c r="R8" s="324"/>
      <c r="S8" s="324"/>
      <c r="T8" s="324"/>
      <c r="U8" s="324"/>
    </row>
    <row r="9" spans="1:21" s="69" customFormat="1" ht="42" customHeight="1" x14ac:dyDescent="0.2">
      <c r="A9" s="322"/>
      <c r="B9" s="80"/>
      <c r="C9" s="327"/>
      <c r="D9" s="331"/>
      <c r="E9" s="329"/>
      <c r="F9" s="81"/>
      <c r="G9" s="327"/>
      <c r="H9" s="325"/>
      <c r="I9" s="325"/>
      <c r="J9" s="325"/>
      <c r="K9" s="325"/>
      <c r="L9" s="325"/>
      <c r="M9" s="325"/>
      <c r="N9" s="327"/>
      <c r="O9" s="325"/>
      <c r="P9" s="325"/>
      <c r="Q9" s="325"/>
      <c r="R9" s="325"/>
      <c r="S9" s="325"/>
      <c r="T9" s="325"/>
      <c r="U9" s="325"/>
    </row>
    <row r="10" spans="1:21" ht="42" customHeight="1" x14ac:dyDescent="0.2">
      <c r="A10" s="321"/>
      <c r="B10" s="78"/>
      <c r="C10" s="326"/>
      <c r="D10" s="330"/>
      <c r="E10" s="332"/>
      <c r="F10" s="82"/>
      <c r="G10" s="326"/>
      <c r="H10" s="324"/>
      <c r="I10" s="324"/>
      <c r="J10" s="324"/>
      <c r="K10" s="324"/>
      <c r="L10" s="324"/>
      <c r="M10" s="324"/>
      <c r="N10" s="326"/>
      <c r="O10" s="324"/>
      <c r="P10" s="324"/>
      <c r="Q10" s="324"/>
      <c r="R10" s="324"/>
      <c r="S10" s="324"/>
      <c r="T10" s="324"/>
      <c r="U10" s="324"/>
    </row>
    <row r="11" spans="1:21" s="69" customFormat="1" ht="42" customHeight="1" x14ac:dyDescent="0.2">
      <c r="A11" s="322"/>
      <c r="B11" s="80"/>
      <c r="C11" s="327"/>
      <c r="D11" s="331"/>
      <c r="E11" s="329"/>
      <c r="F11" s="81"/>
      <c r="G11" s="327"/>
      <c r="H11" s="325"/>
      <c r="I11" s="325"/>
      <c r="J11" s="325"/>
      <c r="K11" s="325"/>
      <c r="L11" s="325"/>
      <c r="M11" s="325"/>
      <c r="N11" s="327"/>
      <c r="O11" s="325"/>
      <c r="P11" s="325"/>
      <c r="Q11" s="325"/>
      <c r="R11" s="325"/>
      <c r="S11" s="325"/>
      <c r="T11" s="325"/>
      <c r="U11" s="325"/>
    </row>
    <row r="12" spans="1:21" s="69" customFormat="1" ht="42" customHeight="1" x14ac:dyDescent="0.2">
      <c r="A12" s="321"/>
      <c r="B12" s="78"/>
      <c r="C12" s="326"/>
      <c r="D12" s="330"/>
      <c r="E12" s="328"/>
      <c r="F12" s="79"/>
      <c r="G12" s="326"/>
      <c r="H12" s="324"/>
      <c r="I12" s="324"/>
      <c r="J12" s="324"/>
      <c r="K12" s="324"/>
      <c r="L12" s="324"/>
      <c r="M12" s="324"/>
      <c r="N12" s="326"/>
      <c r="O12" s="324"/>
      <c r="P12" s="324"/>
      <c r="Q12" s="324"/>
      <c r="R12" s="324"/>
      <c r="S12" s="324"/>
      <c r="T12" s="324"/>
      <c r="U12" s="324"/>
    </row>
    <row r="13" spans="1:21" s="69" customFormat="1" ht="42" customHeight="1" x14ac:dyDescent="0.2">
      <c r="A13" s="322"/>
      <c r="B13" s="80"/>
      <c r="C13" s="327"/>
      <c r="D13" s="331"/>
      <c r="E13" s="329"/>
      <c r="F13" s="81"/>
      <c r="G13" s="327"/>
      <c r="H13" s="325"/>
      <c r="I13" s="325"/>
      <c r="J13" s="325"/>
      <c r="K13" s="325"/>
      <c r="L13" s="325"/>
      <c r="M13" s="325"/>
      <c r="N13" s="327"/>
      <c r="O13" s="325"/>
      <c r="P13" s="325"/>
      <c r="Q13" s="325"/>
      <c r="R13" s="325"/>
      <c r="S13" s="325"/>
      <c r="T13" s="325"/>
      <c r="U13" s="325"/>
    </row>
    <row r="14" spans="1:21" ht="43.5" customHeight="1" x14ac:dyDescent="0.2">
      <c r="E14" s="319" t="s">
        <v>195</v>
      </c>
      <c r="F14" s="319"/>
      <c r="G14" s="83">
        <f>SUM(G4:G13)</f>
        <v>180</v>
      </c>
      <c r="H14" s="83">
        <f t="shared" ref="H14:M14" si="0">SUM(H4:H11)</f>
        <v>12</v>
      </c>
      <c r="I14" s="83">
        <f t="shared" si="0"/>
        <v>24</v>
      </c>
      <c r="J14" s="83">
        <f t="shared" si="0"/>
        <v>36</v>
      </c>
      <c r="K14" s="83">
        <f t="shared" si="0"/>
        <v>36</v>
      </c>
      <c r="L14" s="83">
        <f t="shared" si="0"/>
        <v>36</v>
      </c>
      <c r="M14" s="83">
        <f t="shared" si="0"/>
        <v>36</v>
      </c>
    </row>
  </sheetData>
  <mergeCells count="104">
    <mergeCell ref="T4:T5"/>
    <mergeCell ref="T6:T7"/>
    <mergeCell ref="T8:T9"/>
    <mergeCell ref="T10:T11"/>
    <mergeCell ref="T12:T13"/>
    <mergeCell ref="U4:U5"/>
    <mergeCell ref="U6:U7"/>
    <mergeCell ref="U8:U9"/>
    <mergeCell ref="U10:U11"/>
    <mergeCell ref="U12:U13"/>
    <mergeCell ref="R4:R5"/>
    <mergeCell ref="R6:R7"/>
    <mergeCell ref="R8:R9"/>
    <mergeCell ref="R10:R11"/>
    <mergeCell ref="R12:R13"/>
    <mergeCell ref="S4:S5"/>
    <mergeCell ref="S6:S7"/>
    <mergeCell ref="S8:S9"/>
    <mergeCell ref="S10:S11"/>
    <mergeCell ref="S12:S13"/>
    <mergeCell ref="P4:P5"/>
    <mergeCell ref="P6:P7"/>
    <mergeCell ref="P8:P9"/>
    <mergeCell ref="P10:P11"/>
    <mergeCell ref="P12:P13"/>
    <mergeCell ref="Q4:Q5"/>
    <mergeCell ref="Q6:Q7"/>
    <mergeCell ref="Q8:Q9"/>
    <mergeCell ref="Q10:Q11"/>
    <mergeCell ref="Q12:Q13"/>
    <mergeCell ref="N4:N5"/>
    <mergeCell ref="N6:N7"/>
    <mergeCell ref="N8:N9"/>
    <mergeCell ref="N10:N11"/>
    <mergeCell ref="N12:N13"/>
    <mergeCell ref="O4:O5"/>
    <mergeCell ref="O6:O7"/>
    <mergeCell ref="O8:O9"/>
    <mergeCell ref="O10:O11"/>
    <mergeCell ref="O12:O13"/>
    <mergeCell ref="L4:L5"/>
    <mergeCell ref="L6:L7"/>
    <mergeCell ref="L8:L9"/>
    <mergeCell ref="L10:L11"/>
    <mergeCell ref="L12:L13"/>
    <mergeCell ref="M4:M5"/>
    <mergeCell ref="M6:M7"/>
    <mergeCell ref="M8:M9"/>
    <mergeCell ref="M10:M11"/>
    <mergeCell ref="M12:M13"/>
    <mergeCell ref="J4:J5"/>
    <mergeCell ref="J6:J7"/>
    <mergeCell ref="J8:J9"/>
    <mergeCell ref="J10:J11"/>
    <mergeCell ref="J12:J13"/>
    <mergeCell ref="K4:K5"/>
    <mergeCell ref="K6:K7"/>
    <mergeCell ref="K8:K9"/>
    <mergeCell ref="K10:K11"/>
    <mergeCell ref="K12:K13"/>
    <mergeCell ref="H4:H5"/>
    <mergeCell ref="H6:H7"/>
    <mergeCell ref="H8:H9"/>
    <mergeCell ref="H10:H11"/>
    <mergeCell ref="H12:H13"/>
    <mergeCell ref="I4:I5"/>
    <mergeCell ref="I6:I7"/>
    <mergeCell ref="I8:I9"/>
    <mergeCell ref="I10:I11"/>
    <mergeCell ref="I12:I13"/>
    <mergeCell ref="E6:E7"/>
    <mergeCell ref="E8:E9"/>
    <mergeCell ref="E10:E11"/>
    <mergeCell ref="E12:E13"/>
    <mergeCell ref="G2:G3"/>
    <mergeCell ref="G4:G5"/>
    <mergeCell ref="G6:G7"/>
    <mergeCell ref="G8:G9"/>
    <mergeCell ref="G10:G11"/>
    <mergeCell ref="G12:G13"/>
    <mergeCell ref="H2:M2"/>
    <mergeCell ref="N2:U2"/>
    <mergeCell ref="E14:F14"/>
    <mergeCell ref="A2:A3"/>
    <mergeCell ref="A4:A5"/>
    <mergeCell ref="A6:A7"/>
    <mergeCell ref="A8:A9"/>
    <mergeCell ref="A10:A11"/>
    <mergeCell ref="A12:A13"/>
    <mergeCell ref="B2:B3"/>
    <mergeCell ref="C2:C3"/>
    <mergeCell ref="C4:C5"/>
    <mergeCell ref="C6:C7"/>
    <mergeCell ref="C8:C9"/>
    <mergeCell ref="C10:C11"/>
    <mergeCell ref="C12:C13"/>
    <mergeCell ref="D2:D3"/>
    <mergeCell ref="D4:D5"/>
    <mergeCell ref="D6:D7"/>
    <mergeCell ref="D8:D9"/>
    <mergeCell ref="D10:D11"/>
    <mergeCell ref="D12:D13"/>
    <mergeCell ref="E2:E3"/>
    <mergeCell ref="E4:E5"/>
  </mergeCells>
  <phoneticPr fontId="32"/>
  <pageMargins left="0.56944444444444442" right="0.31458333333333333" top="0.77986111111111112" bottom="0.61944444444444446" header="0.51111111111111107" footer="0.51111111111111107"/>
  <pageSetup paperSize="9" scale="75"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9"/>
  <sheetViews>
    <sheetView view="pageBreakPreview" zoomScaleNormal="100" workbookViewId="0">
      <selection activeCell="J23" sqref="J23"/>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5" t="e">
        <f>#REF!</f>
        <v>#REF!</v>
      </c>
      <c r="F3" s="336"/>
      <c r="G3" s="333" t="s">
        <v>198</v>
      </c>
      <c r="H3" s="334"/>
      <c r="I3" s="337" t="e">
        <f>#REF!</f>
        <v>#REF!</v>
      </c>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t="s">
        <v>206</v>
      </c>
      <c r="G5" s="12" t="s">
        <v>206</v>
      </c>
      <c r="H5" s="13">
        <v>1</v>
      </c>
      <c r="I5" s="48"/>
      <c r="J5" s="49">
        <f>選定委員資料!O4</f>
        <v>1</v>
      </c>
      <c r="K5" s="50"/>
    </row>
    <row r="6" spans="1:11" ht="22.5" customHeight="1" x14ac:dyDescent="0.2">
      <c r="A6" s="368"/>
      <c r="B6" s="373" t="s">
        <v>207</v>
      </c>
      <c r="C6" s="374"/>
      <c r="D6" s="14" t="s">
        <v>176</v>
      </c>
      <c r="E6" s="15" t="s">
        <v>208</v>
      </c>
      <c r="F6" s="16">
        <f>選定委員資料!H4</f>
        <v>6</v>
      </c>
      <c r="G6" s="9" t="s">
        <v>209</v>
      </c>
      <c r="H6" s="14">
        <f>ROUNDDOWN(F6/3,2)</f>
        <v>2</v>
      </c>
      <c r="I6" s="48"/>
      <c r="J6" s="49"/>
      <c r="K6" s="50"/>
    </row>
    <row r="7" spans="1:11" ht="22.5" customHeight="1" x14ac:dyDescent="0.2">
      <c r="A7" s="368"/>
      <c r="B7" s="373"/>
      <c r="C7" s="374"/>
      <c r="D7" s="17" t="s">
        <v>177</v>
      </c>
      <c r="E7" s="18" t="s">
        <v>210</v>
      </c>
      <c r="F7" s="19">
        <f>選定委員資料!I4</f>
        <v>12</v>
      </c>
      <c r="G7" s="370" t="s">
        <v>211</v>
      </c>
      <c r="H7" s="372">
        <f>ROUNDDOWN(SUM(F7:F8)/6,1)</f>
        <v>5</v>
      </c>
      <c r="I7" s="51"/>
      <c r="J7" s="52"/>
      <c r="K7" s="53"/>
    </row>
    <row r="8" spans="1:11" ht="22.5" customHeight="1" x14ac:dyDescent="0.2">
      <c r="A8" s="368"/>
      <c r="B8" s="373"/>
      <c r="C8" s="374"/>
      <c r="D8" s="17" t="s">
        <v>178</v>
      </c>
      <c r="E8" s="18" t="s">
        <v>210</v>
      </c>
      <c r="F8" s="19">
        <f>選定委員資料!J4</f>
        <v>18</v>
      </c>
      <c r="G8" s="343"/>
      <c r="H8" s="372"/>
      <c r="I8" s="51"/>
      <c r="J8" s="52"/>
      <c r="K8" s="53"/>
    </row>
    <row r="9" spans="1:11" ht="22.5" customHeight="1" x14ac:dyDescent="0.2">
      <c r="A9" s="368"/>
      <c r="B9" s="373"/>
      <c r="C9" s="374"/>
      <c r="D9" s="17" t="s">
        <v>179</v>
      </c>
      <c r="E9" s="18" t="s">
        <v>212</v>
      </c>
      <c r="F9" s="19">
        <f>選定委員資料!K4</f>
        <v>18</v>
      </c>
      <c r="G9" s="17" t="s">
        <v>213</v>
      </c>
      <c r="H9" s="21">
        <f>ROUNDDOWN(F9/20,2)</f>
        <v>0.9</v>
      </c>
      <c r="I9" s="51"/>
      <c r="J9" s="52"/>
      <c r="K9" s="53"/>
    </row>
    <row r="10" spans="1:11" ht="22.5" customHeight="1" x14ac:dyDescent="0.2">
      <c r="A10" s="368"/>
      <c r="B10" s="373"/>
      <c r="C10" s="374"/>
      <c r="D10" s="17" t="s">
        <v>180</v>
      </c>
      <c r="E10" s="18" t="s">
        <v>214</v>
      </c>
      <c r="F10" s="19">
        <f>選定委員資料!L4</f>
        <v>18</v>
      </c>
      <c r="G10" s="371" t="s">
        <v>215</v>
      </c>
      <c r="H10" s="372">
        <f>ROUNDDOWN(SUM(F10:F11)/30,1)</f>
        <v>1.2</v>
      </c>
      <c r="I10" s="51"/>
      <c r="J10" s="52"/>
      <c r="K10" s="53"/>
    </row>
    <row r="11" spans="1:11" ht="22.5" customHeight="1" x14ac:dyDescent="0.2">
      <c r="A11" s="368"/>
      <c r="B11" s="373"/>
      <c r="C11" s="374"/>
      <c r="D11" s="17" t="s">
        <v>181</v>
      </c>
      <c r="E11" s="18" t="s">
        <v>214</v>
      </c>
      <c r="F11" s="19">
        <f>選定委員資料!M4</f>
        <v>18</v>
      </c>
      <c r="G11" s="371"/>
      <c r="H11" s="372"/>
      <c r="I11" s="51"/>
      <c r="J11" s="52"/>
      <c r="K11" s="53"/>
    </row>
    <row r="12" spans="1:11" ht="22.5" customHeight="1" x14ac:dyDescent="0.2">
      <c r="A12" s="368"/>
      <c r="B12" s="375"/>
      <c r="C12" s="376"/>
      <c r="D12" s="17" t="s">
        <v>136</v>
      </c>
      <c r="E12" s="22">
        <f>(F6+F7+F8)/F12</f>
        <v>0.4</v>
      </c>
      <c r="F12" s="17">
        <f>SUM(F5:F11)</f>
        <v>90</v>
      </c>
      <c r="G12" s="23"/>
      <c r="H12" s="21">
        <f>ROUND(SUM(H5:H11),0)</f>
        <v>10</v>
      </c>
      <c r="I12" s="51"/>
      <c r="J12" s="54">
        <f>SUM(J5:J11)</f>
        <v>1</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11</v>
      </c>
      <c r="I16" s="59"/>
      <c r="J16" s="60">
        <f>SUM(J12:J15)</f>
        <v>1</v>
      </c>
      <c r="K16" s="61"/>
    </row>
    <row r="17" spans="1:11" ht="22.5" customHeight="1" x14ac:dyDescent="0.2">
      <c r="A17" s="355" t="s">
        <v>224</v>
      </c>
      <c r="B17" s="356"/>
      <c r="C17" s="356"/>
      <c r="D17" s="356"/>
      <c r="E17" s="36">
        <v>1</v>
      </c>
      <c r="F17" s="37"/>
      <c r="G17" s="38"/>
      <c r="H17" s="39">
        <v>1</v>
      </c>
      <c r="I17" s="62"/>
      <c r="J17" s="63" t="str">
        <f>選定委員資料!N4</f>
        <v>1　　　（有）</v>
      </c>
      <c r="K17" s="50"/>
    </row>
    <row r="18" spans="1:11" ht="26.4" x14ac:dyDescent="0.2">
      <c r="A18" s="357" t="s">
        <v>225</v>
      </c>
      <c r="B18" s="358"/>
      <c r="C18" s="358"/>
      <c r="D18" s="359"/>
      <c r="E18" s="24" t="s">
        <v>226</v>
      </c>
      <c r="F18" s="25"/>
      <c r="G18" s="26"/>
      <c r="H18" s="21">
        <v>2</v>
      </c>
      <c r="I18" s="51"/>
      <c r="J18" s="52">
        <f>選定委員資料!S4</f>
        <v>0</v>
      </c>
      <c r="K18" s="53"/>
    </row>
    <row r="19" spans="1:11" ht="22.5" customHeight="1" x14ac:dyDescent="0.2">
      <c r="A19" s="357" t="s">
        <v>186</v>
      </c>
      <c r="B19" s="358"/>
      <c r="C19" s="358"/>
      <c r="D19" s="359"/>
      <c r="E19" s="24"/>
      <c r="F19" s="25"/>
      <c r="G19" s="26"/>
      <c r="H19" s="21">
        <v>1</v>
      </c>
      <c r="I19" s="51"/>
      <c r="J19" s="52">
        <f>選定委員資料!R4</f>
        <v>0</v>
      </c>
      <c r="K19" s="53"/>
    </row>
    <row r="20" spans="1:11" ht="22.5" customHeight="1" x14ac:dyDescent="0.2">
      <c r="A20" s="360" t="s">
        <v>185</v>
      </c>
      <c r="B20" s="358"/>
      <c r="C20" s="358"/>
      <c r="D20" s="359"/>
      <c r="E20" s="17"/>
      <c r="F20" s="25"/>
      <c r="G20" s="26"/>
      <c r="H20" s="21"/>
      <c r="I20" s="51"/>
      <c r="J20" s="52">
        <f>選定委員資料!Q4</f>
        <v>0</v>
      </c>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f>選定委員資料!T4</f>
        <v>1</v>
      </c>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17</v>
      </c>
      <c r="I26" s="66"/>
      <c r="J26" s="67">
        <f>SUM(J16:J23)</f>
        <v>2</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9"/>
  <sheetViews>
    <sheetView view="pageBreakPreview" topLeftCell="A13" zoomScaleNormal="100" workbookViewId="0">
      <selection activeCell="J23" sqref="J23"/>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5" t="e">
        <f>#REF!</f>
        <v>#REF!</v>
      </c>
      <c r="F3" s="336"/>
      <c r="G3" s="333" t="s">
        <v>198</v>
      </c>
      <c r="H3" s="334"/>
      <c r="I3" s="337" t="e">
        <f>#REF!</f>
        <v>#REF!</v>
      </c>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c r="G5" s="12" t="s">
        <v>206</v>
      </c>
      <c r="H5" s="13">
        <v>1</v>
      </c>
      <c r="I5" s="48"/>
      <c r="J5" s="49">
        <f>選定委員資料!O6</f>
        <v>1</v>
      </c>
      <c r="K5" s="50"/>
    </row>
    <row r="6" spans="1:11" ht="22.5" customHeight="1" x14ac:dyDescent="0.2">
      <c r="A6" s="368"/>
      <c r="B6" s="373" t="s">
        <v>207</v>
      </c>
      <c r="C6" s="374"/>
      <c r="D6" s="14" t="s">
        <v>176</v>
      </c>
      <c r="E6" s="15" t="s">
        <v>208</v>
      </c>
      <c r="F6" s="16">
        <f>選定委員資料!H6</f>
        <v>6</v>
      </c>
      <c r="G6" s="9" t="s">
        <v>209</v>
      </c>
      <c r="H6" s="14">
        <f>ROUNDDOWN(F6/3,2)</f>
        <v>2</v>
      </c>
      <c r="I6" s="48"/>
      <c r="J6" s="49"/>
      <c r="K6" s="50"/>
    </row>
    <row r="7" spans="1:11" ht="22.5" customHeight="1" x14ac:dyDescent="0.2">
      <c r="A7" s="368"/>
      <c r="B7" s="373"/>
      <c r="C7" s="374"/>
      <c r="D7" s="17" t="s">
        <v>177</v>
      </c>
      <c r="E7" s="18" t="s">
        <v>210</v>
      </c>
      <c r="F7" s="19">
        <f>選定委員資料!I6</f>
        <v>12</v>
      </c>
      <c r="G7" s="370" t="s">
        <v>211</v>
      </c>
      <c r="H7" s="372">
        <f>ROUNDDOWN(SUM(F7:F8)/6,1)</f>
        <v>5</v>
      </c>
      <c r="I7" s="51"/>
      <c r="J7" s="52"/>
      <c r="K7" s="53"/>
    </row>
    <row r="8" spans="1:11" ht="22.5" customHeight="1" x14ac:dyDescent="0.2">
      <c r="A8" s="368"/>
      <c r="B8" s="373"/>
      <c r="C8" s="374"/>
      <c r="D8" s="17" t="s">
        <v>178</v>
      </c>
      <c r="E8" s="18" t="s">
        <v>210</v>
      </c>
      <c r="F8" s="19">
        <f>選定委員資料!J6</f>
        <v>18</v>
      </c>
      <c r="G8" s="343"/>
      <c r="H8" s="372"/>
      <c r="I8" s="51"/>
      <c r="J8" s="52"/>
      <c r="K8" s="53"/>
    </row>
    <row r="9" spans="1:11" ht="22.5" customHeight="1" x14ac:dyDescent="0.2">
      <c r="A9" s="368"/>
      <c r="B9" s="373"/>
      <c r="C9" s="374"/>
      <c r="D9" s="17" t="s">
        <v>179</v>
      </c>
      <c r="E9" s="18" t="s">
        <v>212</v>
      </c>
      <c r="F9" s="19">
        <f>選定委員資料!K6</f>
        <v>18</v>
      </c>
      <c r="G9" s="17" t="s">
        <v>213</v>
      </c>
      <c r="H9" s="21">
        <f>ROUNDDOWN(F9/20,2)</f>
        <v>0.9</v>
      </c>
      <c r="I9" s="51"/>
      <c r="J9" s="52"/>
      <c r="K9" s="53"/>
    </row>
    <row r="10" spans="1:11" ht="22.5" customHeight="1" x14ac:dyDescent="0.2">
      <c r="A10" s="368"/>
      <c r="B10" s="373"/>
      <c r="C10" s="374"/>
      <c r="D10" s="17" t="s">
        <v>180</v>
      </c>
      <c r="E10" s="18" t="s">
        <v>214</v>
      </c>
      <c r="F10" s="19">
        <f>選定委員資料!L6</f>
        <v>18</v>
      </c>
      <c r="G10" s="371" t="s">
        <v>215</v>
      </c>
      <c r="H10" s="372">
        <f>ROUNDDOWN(SUM(F10:F11)/30,1)</f>
        <v>1.2</v>
      </c>
      <c r="I10" s="51"/>
      <c r="J10" s="52"/>
      <c r="K10" s="53"/>
    </row>
    <row r="11" spans="1:11" ht="22.5" customHeight="1" x14ac:dyDescent="0.2">
      <c r="A11" s="368"/>
      <c r="B11" s="373"/>
      <c r="C11" s="374"/>
      <c r="D11" s="17" t="s">
        <v>181</v>
      </c>
      <c r="E11" s="18" t="s">
        <v>214</v>
      </c>
      <c r="F11" s="19">
        <f>選定委員資料!M6</f>
        <v>18</v>
      </c>
      <c r="G11" s="371"/>
      <c r="H11" s="372"/>
      <c r="I11" s="51"/>
      <c r="J11" s="52"/>
      <c r="K11" s="53"/>
    </row>
    <row r="12" spans="1:11" ht="22.5" customHeight="1" x14ac:dyDescent="0.2">
      <c r="A12" s="368"/>
      <c r="B12" s="375"/>
      <c r="C12" s="376"/>
      <c r="D12" s="17" t="s">
        <v>136</v>
      </c>
      <c r="E12" s="22">
        <f>(F6+F7+F8)/F12</f>
        <v>0.4</v>
      </c>
      <c r="F12" s="17">
        <f>SUM(F5:F11)</f>
        <v>90</v>
      </c>
      <c r="G12" s="23"/>
      <c r="H12" s="21">
        <f>ROUND(SUM(H5:H11),0)</f>
        <v>10</v>
      </c>
      <c r="I12" s="51"/>
      <c r="J12" s="54">
        <f>SUM(J5:J11)</f>
        <v>1</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77" t="s">
        <v>221</v>
      </c>
      <c r="G15" s="378"/>
      <c r="H15" s="31">
        <v>1</v>
      </c>
      <c r="I15" s="56"/>
      <c r="J15" s="57"/>
      <c r="K15" s="58" t="s">
        <v>222</v>
      </c>
    </row>
    <row r="16" spans="1:11" ht="35.25" customHeight="1" x14ac:dyDescent="0.2">
      <c r="A16" s="353" t="s">
        <v>223</v>
      </c>
      <c r="B16" s="354"/>
      <c r="C16" s="354"/>
      <c r="D16" s="354"/>
      <c r="E16" s="32"/>
      <c r="F16" s="33"/>
      <c r="G16" s="34"/>
      <c r="H16" s="35">
        <f>SUM(H12:H13)</f>
        <v>11</v>
      </c>
      <c r="I16" s="59"/>
      <c r="J16" s="60">
        <f>SUM(J12:J15)</f>
        <v>1</v>
      </c>
      <c r="K16" s="61"/>
    </row>
    <row r="17" spans="1:11" ht="22.5" customHeight="1" x14ac:dyDescent="0.2">
      <c r="A17" s="355" t="s">
        <v>224</v>
      </c>
      <c r="B17" s="356"/>
      <c r="C17" s="356"/>
      <c r="D17" s="356"/>
      <c r="E17" s="36">
        <v>1</v>
      </c>
      <c r="F17" s="37"/>
      <c r="G17" s="38"/>
      <c r="H17" s="39">
        <v>1</v>
      </c>
      <c r="I17" s="62"/>
      <c r="J17" s="63" t="str">
        <f>選定委員資料!N6</f>
        <v>１
（有）</v>
      </c>
      <c r="K17" s="50"/>
    </row>
    <row r="18" spans="1:11" ht="26.4" x14ac:dyDescent="0.2">
      <c r="A18" s="357" t="s">
        <v>225</v>
      </c>
      <c r="B18" s="358"/>
      <c r="C18" s="358"/>
      <c r="D18" s="359"/>
      <c r="E18" s="24" t="s">
        <v>226</v>
      </c>
      <c r="F18" s="25"/>
      <c r="G18" s="26"/>
      <c r="H18" s="21">
        <v>2</v>
      </c>
      <c r="I18" s="51"/>
      <c r="J18" s="52">
        <f>選定委員資料!S6</f>
        <v>2</v>
      </c>
      <c r="K18" s="53"/>
    </row>
    <row r="19" spans="1:11" ht="22.5" customHeight="1" x14ac:dyDescent="0.2">
      <c r="A19" s="357" t="s">
        <v>186</v>
      </c>
      <c r="B19" s="358"/>
      <c r="C19" s="358"/>
      <c r="D19" s="359"/>
      <c r="E19" s="24"/>
      <c r="F19" s="25"/>
      <c r="G19" s="26"/>
      <c r="H19" s="21">
        <v>1</v>
      </c>
      <c r="I19" s="51"/>
      <c r="J19" s="52">
        <f>選定委員資料!R6</f>
        <v>2</v>
      </c>
      <c r="K19" s="53"/>
    </row>
    <row r="20" spans="1:11" ht="22.5" customHeight="1" x14ac:dyDescent="0.2">
      <c r="A20" s="360" t="s">
        <v>185</v>
      </c>
      <c r="B20" s="358"/>
      <c r="C20" s="358"/>
      <c r="D20" s="359"/>
      <c r="E20" s="17"/>
      <c r="F20" s="25"/>
      <c r="G20" s="26"/>
      <c r="H20" s="21"/>
      <c r="I20" s="51"/>
      <c r="J20" s="52">
        <f>選定委員資料!Q6</f>
        <v>1</v>
      </c>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f>選定委員資料!T6</f>
        <v>1</v>
      </c>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17</v>
      </c>
      <c r="I26" s="66"/>
      <c r="J26" s="67">
        <f>SUM(J16:J23)</f>
        <v>7</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9">
    <mergeCell ref="A25:D25"/>
    <mergeCell ref="A26:G26"/>
    <mergeCell ref="A27:K27"/>
    <mergeCell ref="A5:A15"/>
    <mergeCell ref="G7:G8"/>
    <mergeCell ref="G10:G11"/>
    <mergeCell ref="H7:H8"/>
    <mergeCell ref="H10:H11"/>
    <mergeCell ref="A20:D20"/>
    <mergeCell ref="A21:D21"/>
    <mergeCell ref="A22:D22"/>
    <mergeCell ref="A23:D23"/>
    <mergeCell ref="A24:D24"/>
    <mergeCell ref="A16:D16"/>
    <mergeCell ref="B6:C12"/>
    <mergeCell ref="A17:D17"/>
    <mergeCell ref="A18:D18"/>
    <mergeCell ref="A19:D19"/>
    <mergeCell ref="B5:D5"/>
    <mergeCell ref="B13:D13"/>
    <mergeCell ref="B14:D14"/>
    <mergeCell ref="B15:D15"/>
    <mergeCell ref="F15:G15"/>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9"/>
  <sheetViews>
    <sheetView view="pageBreakPreview" topLeftCell="A2" zoomScaleNormal="100" workbookViewId="0">
      <selection activeCell="J23" sqref="J23"/>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7" t="e">
        <f>#REF!</f>
        <v>#REF!</v>
      </c>
      <c r="F3" s="379"/>
      <c r="G3" s="333" t="s">
        <v>198</v>
      </c>
      <c r="H3" s="334"/>
      <c r="I3" s="337" t="e">
        <f>#REF!</f>
        <v>#REF!</v>
      </c>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t="s">
        <v>206</v>
      </c>
      <c r="G5" s="12" t="s">
        <v>206</v>
      </c>
      <c r="H5" s="13">
        <v>1</v>
      </c>
      <c r="I5" s="48"/>
      <c r="J5" s="49">
        <f>選定委員資料!O8</f>
        <v>0</v>
      </c>
      <c r="K5" s="50"/>
    </row>
    <row r="6" spans="1:11" ht="22.5" customHeight="1" x14ac:dyDescent="0.2">
      <c r="A6" s="368"/>
      <c r="B6" s="373" t="s">
        <v>207</v>
      </c>
      <c r="C6" s="374"/>
      <c r="D6" s="14" t="s">
        <v>176</v>
      </c>
      <c r="E6" s="15" t="s">
        <v>208</v>
      </c>
      <c r="F6" s="16">
        <f>選定委員資料!H8</f>
        <v>0</v>
      </c>
      <c r="G6" s="9" t="s">
        <v>209</v>
      </c>
      <c r="H6" s="14">
        <f>ROUNDDOWN(F6/3,2)</f>
        <v>0</v>
      </c>
      <c r="I6" s="48"/>
      <c r="J6" s="49"/>
      <c r="K6" s="50"/>
    </row>
    <row r="7" spans="1:11" ht="22.5" customHeight="1" x14ac:dyDescent="0.2">
      <c r="A7" s="368"/>
      <c r="B7" s="373"/>
      <c r="C7" s="374"/>
      <c r="D7" s="17" t="s">
        <v>177</v>
      </c>
      <c r="E7" s="18" t="s">
        <v>210</v>
      </c>
      <c r="F7" s="19">
        <f>選定委員資料!I8</f>
        <v>0</v>
      </c>
      <c r="G7" s="370" t="s">
        <v>211</v>
      </c>
      <c r="H7" s="372">
        <f>ROUNDDOWN(SUM(F7:F8)/6,1)</f>
        <v>0</v>
      </c>
      <c r="I7" s="51"/>
      <c r="J7" s="52"/>
      <c r="K7" s="53"/>
    </row>
    <row r="8" spans="1:11" ht="22.5" customHeight="1" x14ac:dyDescent="0.2">
      <c r="A8" s="368"/>
      <c r="B8" s="373"/>
      <c r="C8" s="374"/>
      <c r="D8" s="17" t="s">
        <v>178</v>
      </c>
      <c r="E8" s="18" t="s">
        <v>210</v>
      </c>
      <c r="F8" s="19">
        <f>選定委員資料!J8</f>
        <v>0</v>
      </c>
      <c r="G8" s="343"/>
      <c r="H8" s="372"/>
      <c r="I8" s="51"/>
      <c r="J8" s="52"/>
      <c r="K8" s="53"/>
    </row>
    <row r="9" spans="1:11" ht="22.5" customHeight="1" x14ac:dyDescent="0.2">
      <c r="A9" s="368"/>
      <c r="B9" s="373"/>
      <c r="C9" s="374"/>
      <c r="D9" s="17" t="s">
        <v>179</v>
      </c>
      <c r="E9" s="18" t="s">
        <v>212</v>
      </c>
      <c r="F9" s="19">
        <f>選定委員資料!K8</f>
        <v>0</v>
      </c>
      <c r="G9" s="17" t="s">
        <v>213</v>
      </c>
      <c r="H9" s="21">
        <f>ROUNDDOWN(F9/20,2)</f>
        <v>0</v>
      </c>
      <c r="I9" s="51"/>
      <c r="J9" s="52"/>
      <c r="K9" s="53"/>
    </row>
    <row r="10" spans="1:11" ht="22.5" customHeight="1" x14ac:dyDescent="0.2">
      <c r="A10" s="368"/>
      <c r="B10" s="373"/>
      <c r="C10" s="374"/>
      <c r="D10" s="17" t="s">
        <v>180</v>
      </c>
      <c r="E10" s="18" t="s">
        <v>214</v>
      </c>
      <c r="F10" s="19">
        <f>選定委員資料!L8</f>
        <v>0</v>
      </c>
      <c r="G10" s="371" t="s">
        <v>215</v>
      </c>
      <c r="H10" s="372">
        <f>ROUNDDOWN(SUM(F10:F11)/30,1)</f>
        <v>0</v>
      </c>
      <c r="I10" s="51"/>
      <c r="J10" s="52"/>
      <c r="K10" s="53"/>
    </row>
    <row r="11" spans="1:11" ht="22.5" customHeight="1" x14ac:dyDescent="0.2">
      <c r="A11" s="368"/>
      <c r="B11" s="373"/>
      <c r="C11" s="374"/>
      <c r="D11" s="17" t="s">
        <v>181</v>
      </c>
      <c r="E11" s="18" t="s">
        <v>214</v>
      </c>
      <c r="F11" s="19">
        <f>選定委員資料!M8</f>
        <v>0</v>
      </c>
      <c r="G11" s="371"/>
      <c r="H11" s="372"/>
      <c r="I11" s="51"/>
      <c r="J11" s="52"/>
      <c r="K11" s="53"/>
    </row>
    <row r="12" spans="1:11" ht="22.5" customHeight="1" x14ac:dyDescent="0.2">
      <c r="A12" s="368"/>
      <c r="B12" s="375"/>
      <c r="C12" s="376"/>
      <c r="D12" s="17" t="s">
        <v>136</v>
      </c>
      <c r="E12" s="22" t="e">
        <f>(F6+F7+F8)/F12</f>
        <v>#DIV/0!</v>
      </c>
      <c r="F12" s="17">
        <f>SUM(F5:F11)</f>
        <v>0</v>
      </c>
      <c r="G12" s="23"/>
      <c r="H12" s="21">
        <f>ROUND(SUM(H5:H11),0)</f>
        <v>1</v>
      </c>
      <c r="I12" s="51"/>
      <c r="J12" s="54">
        <f>SUM(J5:J11)</f>
        <v>0</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2</v>
      </c>
      <c r="I16" s="59"/>
      <c r="J16" s="60">
        <f>SUM(J12:J15)</f>
        <v>0</v>
      </c>
      <c r="K16" s="61"/>
    </row>
    <row r="17" spans="1:11" ht="22.5" customHeight="1" x14ac:dyDescent="0.2">
      <c r="A17" s="355" t="s">
        <v>224</v>
      </c>
      <c r="B17" s="356"/>
      <c r="C17" s="356"/>
      <c r="D17" s="356"/>
      <c r="E17" s="36">
        <v>1</v>
      </c>
      <c r="F17" s="37"/>
      <c r="G17" s="38"/>
      <c r="H17" s="39">
        <v>1</v>
      </c>
      <c r="I17" s="62"/>
      <c r="J17" s="63">
        <f>選定委員資料!N8</f>
        <v>0</v>
      </c>
      <c r="K17" s="50"/>
    </row>
    <row r="18" spans="1:11" ht="26.4" x14ac:dyDescent="0.2">
      <c r="A18" s="357" t="s">
        <v>225</v>
      </c>
      <c r="B18" s="358"/>
      <c r="C18" s="358"/>
      <c r="D18" s="359"/>
      <c r="E18" s="24" t="s">
        <v>226</v>
      </c>
      <c r="F18" s="25"/>
      <c r="G18" s="26"/>
      <c r="H18" s="21">
        <v>2</v>
      </c>
      <c r="I18" s="51"/>
      <c r="J18" s="52">
        <f>選定委員資料!S8</f>
        <v>0</v>
      </c>
      <c r="K18" s="53"/>
    </row>
    <row r="19" spans="1:11" ht="22.5" customHeight="1" x14ac:dyDescent="0.2">
      <c r="A19" s="357" t="s">
        <v>186</v>
      </c>
      <c r="B19" s="358"/>
      <c r="C19" s="358"/>
      <c r="D19" s="359"/>
      <c r="E19" s="24"/>
      <c r="F19" s="25"/>
      <c r="G19" s="26"/>
      <c r="H19" s="21">
        <v>1</v>
      </c>
      <c r="I19" s="51"/>
      <c r="J19" s="52">
        <f>選定委員資料!R8</f>
        <v>0</v>
      </c>
      <c r="K19" s="53"/>
    </row>
    <row r="20" spans="1:11" ht="22.5" customHeight="1" x14ac:dyDescent="0.2">
      <c r="A20" s="360" t="s">
        <v>185</v>
      </c>
      <c r="B20" s="358"/>
      <c r="C20" s="358"/>
      <c r="D20" s="359"/>
      <c r="E20" s="17"/>
      <c r="F20" s="25"/>
      <c r="G20" s="26"/>
      <c r="H20" s="21"/>
      <c r="I20" s="51"/>
      <c r="J20" s="52">
        <f>選定委員資料!Q8</f>
        <v>0</v>
      </c>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f>選定委員資料!T8</f>
        <v>0</v>
      </c>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8</v>
      </c>
      <c r="I26" s="66"/>
      <c r="J26" s="67">
        <f>SUM(J16:J23)</f>
        <v>0</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9"/>
  <sheetViews>
    <sheetView view="pageBreakPreview" topLeftCell="A15" zoomScaleNormal="100" workbookViewId="0">
      <selection activeCell="J23" sqref="J23"/>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80" t="e">
        <f>#REF!</f>
        <v>#REF!</v>
      </c>
      <c r="F3" s="335"/>
      <c r="G3" s="381" t="s">
        <v>198</v>
      </c>
      <c r="H3" s="382"/>
      <c r="I3" s="380" t="e">
        <f>#REF!</f>
        <v>#REF!</v>
      </c>
      <c r="J3" s="380"/>
      <c r="K3" s="383"/>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c r="G5" s="12" t="s">
        <v>206</v>
      </c>
      <c r="H5" s="13">
        <v>1</v>
      </c>
      <c r="I5" s="48"/>
      <c r="J5" s="49">
        <f>選定委員資料!O10</f>
        <v>0</v>
      </c>
      <c r="K5" s="50"/>
    </row>
    <row r="6" spans="1:11" ht="22.5" customHeight="1" x14ac:dyDescent="0.2">
      <c r="A6" s="368"/>
      <c r="B6" s="373" t="s">
        <v>207</v>
      </c>
      <c r="C6" s="374"/>
      <c r="D6" s="14" t="s">
        <v>176</v>
      </c>
      <c r="E6" s="15" t="s">
        <v>208</v>
      </c>
      <c r="F6" s="16">
        <f>選定委員資料!H10</f>
        <v>0</v>
      </c>
      <c r="G6" s="9" t="s">
        <v>209</v>
      </c>
      <c r="H6" s="14">
        <f>ROUNDDOWN(F6/3,2)</f>
        <v>0</v>
      </c>
      <c r="I6" s="48"/>
      <c r="J6" s="49"/>
      <c r="K6" s="50"/>
    </row>
    <row r="7" spans="1:11" ht="22.5" customHeight="1" x14ac:dyDescent="0.2">
      <c r="A7" s="368"/>
      <c r="B7" s="373"/>
      <c r="C7" s="374"/>
      <c r="D7" s="17" t="s">
        <v>177</v>
      </c>
      <c r="E7" s="18" t="s">
        <v>210</v>
      </c>
      <c r="F7" s="19">
        <f>選定委員資料!I10</f>
        <v>0</v>
      </c>
      <c r="G7" s="370" t="s">
        <v>211</v>
      </c>
      <c r="H7" s="372">
        <f>ROUNDDOWN(SUM(F7:F8)/6,1)</f>
        <v>0</v>
      </c>
      <c r="I7" s="51"/>
      <c r="J7" s="52"/>
      <c r="K7" s="53"/>
    </row>
    <row r="8" spans="1:11" ht="22.5" customHeight="1" x14ac:dyDescent="0.2">
      <c r="A8" s="368"/>
      <c r="B8" s="373"/>
      <c r="C8" s="374"/>
      <c r="D8" s="17" t="s">
        <v>178</v>
      </c>
      <c r="E8" s="18" t="s">
        <v>210</v>
      </c>
      <c r="F8" s="19">
        <f>選定委員資料!J10</f>
        <v>0</v>
      </c>
      <c r="G8" s="343"/>
      <c r="H8" s="372"/>
      <c r="I8" s="51"/>
      <c r="J8" s="52"/>
      <c r="K8" s="53"/>
    </row>
    <row r="9" spans="1:11" ht="22.5" customHeight="1" x14ac:dyDescent="0.2">
      <c r="A9" s="368"/>
      <c r="B9" s="373"/>
      <c r="C9" s="374"/>
      <c r="D9" s="17" t="s">
        <v>179</v>
      </c>
      <c r="E9" s="18" t="s">
        <v>212</v>
      </c>
      <c r="F9" s="19">
        <f>選定委員資料!K10</f>
        <v>0</v>
      </c>
      <c r="G9" s="17" t="s">
        <v>213</v>
      </c>
      <c r="H9" s="21">
        <f>ROUNDDOWN(F9/20,2)</f>
        <v>0</v>
      </c>
      <c r="I9" s="51"/>
      <c r="J9" s="52"/>
      <c r="K9" s="53"/>
    </row>
    <row r="10" spans="1:11" ht="22.5" customHeight="1" x14ac:dyDescent="0.2">
      <c r="A10" s="368"/>
      <c r="B10" s="373"/>
      <c r="C10" s="374"/>
      <c r="D10" s="17" t="s">
        <v>180</v>
      </c>
      <c r="E10" s="18" t="s">
        <v>214</v>
      </c>
      <c r="F10" s="19">
        <f>選定委員資料!L10</f>
        <v>0</v>
      </c>
      <c r="G10" s="371" t="s">
        <v>215</v>
      </c>
      <c r="H10" s="372">
        <f>ROUNDDOWN(SUM(F10:F11)/30,1)</f>
        <v>0</v>
      </c>
      <c r="I10" s="51"/>
      <c r="J10" s="52"/>
      <c r="K10" s="53"/>
    </row>
    <row r="11" spans="1:11" ht="22.5" customHeight="1" x14ac:dyDescent="0.2">
      <c r="A11" s="368"/>
      <c r="B11" s="373"/>
      <c r="C11" s="374"/>
      <c r="D11" s="17" t="s">
        <v>181</v>
      </c>
      <c r="E11" s="18" t="s">
        <v>214</v>
      </c>
      <c r="F11" s="19">
        <f>選定委員資料!M10</f>
        <v>0</v>
      </c>
      <c r="G11" s="371"/>
      <c r="H11" s="372"/>
      <c r="I11" s="51"/>
      <c r="J11" s="52"/>
      <c r="K11" s="53"/>
    </row>
    <row r="12" spans="1:11" ht="22.5" customHeight="1" x14ac:dyDescent="0.2">
      <c r="A12" s="368"/>
      <c r="B12" s="375"/>
      <c r="C12" s="376"/>
      <c r="D12" s="17" t="s">
        <v>136</v>
      </c>
      <c r="E12" s="22" t="e">
        <f>(F6+F7+F8)/F12</f>
        <v>#DIV/0!</v>
      </c>
      <c r="F12" s="17">
        <f>SUM(F5:F11)</f>
        <v>0</v>
      </c>
      <c r="G12" s="23"/>
      <c r="H12" s="21">
        <f>ROUND(SUM(H5:H11),0)</f>
        <v>1</v>
      </c>
      <c r="I12" s="51"/>
      <c r="J12" s="54">
        <f>SUM(J5:J11)</f>
        <v>0</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2</v>
      </c>
      <c r="I16" s="59"/>
      <c r="J16" s="60">
        <f>SUM(J12:J15)</f>
        <v>0</v>
      </c>
      <c r="K16" s="61"/>
    </row>
    <row r="17" spans="1:11" ht="22.5" customHeight="1" x14ac:dyDescent="0.2">
      <c r="A17" s="355" t="s">
        <v>224</v>
      </c>
      <c r="B17" s="356"/>
      <c r="C17" s="356"/>
      <c r="D17" s="356"/>
      <c r="E17" s="36">
        <v>1</v>
      </c>
      <c r="F17" s="37"/>
      <c r="G17" s="38"/>
      <c r="H17" s="39">
        <v>1</v>
      </c>
      <c r="I17" s="62"/>
      <c r="J17" s="63">
        <f>選定委員資料!N10</f>
        <v>0</v>
      </c>
      <c r="K17" s="50"/>
    </row>
    <row r="18" spans="1:11" ht="26.4" x14ac:dyDescent="0.2">
      <c r="A18" s="357" t="s">
        <v>225</v>
      </c>
      <c r="B18" s="358"/>
      <c r="C18" s="358"/>
      <c r="D18" s="359"/>
      <c r="E18" s="24" t="s">
        <v>226</v>
      </c>
      <c r="F18" s="25"/>
      <c r="G18" s="26"/>
      <c r="H18" s="21">
        <v>2</v>
      </c>
      <c r="I18" s="51"/>
      <c r="J18" s="52">
        <f>選定委員資料!S10</f>
        <v>0</v>
      </c>
      <c r="K18" s="53"/>
    </row>
    <row r="19" spans="1:11" ht="22.5" customHeight="1" x14ac:dyDescent="0.2">
      <c r="A19" s="357" t="s">
        <v>186</v>
      </c>
      <c r="B19" s="358"/>
      <c r="C19" s="358"/>
      <c r="D19" s="359"/>
      <c r="E19" s="24"/>
      <c r="F19" s="25"/>
      <c r="G19" s="26"/>
      <c r="H19" s="21">
        <v>1</v>
      </c>
      <c r="I19" s="51"/>
      <c r="J19" s="52">
        <f>選定委員資料!R10</f>
        <v>0</v>
      </c>
      <c r="K19" s="53"/>
    </row>
    <row r="20" spans="1:11" ht="22.5" customHeight="1" x14ac:dyDescent="0.2">
      <c r="A20" s="360" t="s">
        <v>185</v>
      </c>
      <c r="B20" s="358"/>
      <c r="C20" s="358"/>
      <c r="D20" s="359"/>
      <c r="E20" s="17"/>
      <c r="F20" s="25"/>
      <c r="G20" s="26"/>
      <c r="H20" s="21"/>
      <c r="I20" s="51"/>
      <c r="J20" s="52">
        <f>選定委員資料!Q10</f>
        <v>0</v>
      </c>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f>選定委員資料!T10</f>
        <v>0</v>
      </c>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8</v>
      </c>
      <c r="I26" s="66"/>
      <c r="J26" s="67">
        <f>SUM(J16:J23)</f>
        <v>0</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9"/>
  <sheetViews>
    <sheetView view="pageBreakPreview" zoomScaleNormal="100" workbookViewId="0">
      <selection activeCell="J23" sqref="J23"/>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7" t="e">
        <f>#REF!</f>
        <v>#REF!</v>
      </c>
      <c r="F3" s="379"/>
      <c r="G3" s="333" t="s">
        <v>198</v>
      </c>
      <c r="H3" s="334"/>
      <c r="I3" s="337" t="e">
        <f>#REF!</f>
        <v>#REF!</v>
      </c>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t="s">
        <v>206</v>
      </c>
      <c r="G5" s="12" t="s">
        <v>206</v>
      </c>
      <c r="H5" s="13">
        <v>1</v>
      </c>
      <c r="I5" s="48"/>
      <c r="J5" s="49">
        <f>選定委員資料!O12</f>
        <v>0</v>
      </c>
      <c r="K5" s="50"/>
    </row>
    <row r="6" spans="1:11" ht="22.5" customHeight="1" x14ac:dyDescent="0.2">
      <c r="A6" s="368"/>
      <c r="B6" s="373" t="s">
        <v>207</v>
      </c>
      <c r="C6" s="374"/>
      <c r="D6" s="14" t="s">
        <v>176</v>
      </c>
      <c r="E6" s="15" t="s">
        <v>208</v>
      </c>
      <c r="F6" s="16">
        <f>選定委員資料!H12</f>
        <v>0</v>
      </c>
      <c r="G6" s="9" t="s">
        <v>209</v>
      </c>
      <c r="H6" s="14">
        <f>ROUNDDOWN(F6/3,2)</f>
        <v>0</v>
      </c>
      <c r="I6" s="48"/>
      <c r="J6" s="49"/>
      <c r="K6" s="50"/>
    </row>
    <row r="7" spans="1:11" ht="22.5" customHeight="1" x14ac:dyDescent="0.2">
      <c r="A7" s="368"/>
      <c r="B7" s="373"/>
      <c r="C7" s="374"/>
      <c r="D7" s="17" t="s">
        <v>177</v>
      </c>
      <c r="E7" s="18" t="s">
        <v>210</v>
      </c>
      <c r="F7" s="19">
        <f>選定委員資料!I12</f>
        <v>0</v>
      </c>
      <c r="G7" s="370" t="s">
        <v>211</v>
      </c>
      <c r="H7" s="372">
        <f>ROUNDDOWN(SUM(F7:F8)/6,1)</f>
        <v>0</v>
      </c>
      <c r="I7" s="51"/>
      <c r="J7" s="52"/>
      <c r="K7" s="53"/>
    </row>
    <row r="8" spans="1:11" ht="22.5" customHeight="1" x14ac:dyDescent="0.2">
      <c r="A8" s="368"/>
      <c r="B8" s="373"/>
      <c r="C8" s="374"/>
      <c r="D8" s="17" t="s">
        <v>178</v>
      </c>
      <c r="E8" s="18" t="s">
        <v>210</v>
      </c>
      <c r="F8" s="19">
        <f>選定委員資料!J12</f>
        <v>0</v>
      </c>
      <c r="G8" s="343"/>
      <c r="H8" s="372"/>
      <c r="I8" s="51"/>
      <c r="J8" s="52"/>
      <c r="K8" s="53"/>
    </row>
    <row r="9" spans="1:11" ht="22.5" customHeight="1" x14ac:dyDescent="0.2">
      <c r="A9" s="368"/>
      <c r="B9" s="373"/>
      <c r="C9" s="374"/>
      <c r="D9" s="17" t="s">
        <v>179</v>
      </c>
      <c r="E9" s="18" t="s">
        <v>212</v>
      </c>
      <c r="F9" s="19">
        <f>選定委員資料!K12</f>
        <v>0</v>
      </c>
      <c r="G9" s="17" t="s">
        <v>213</v>
      </c>
      <c r="H9" s="21">
        <f>ROUNDDOWN(F9/20,2)</f>
        <v>0</v>
      </c>
      <c r="I9" s="51"/>
      <c r="J9" s="52"/>
      <c r="K9" s="53"/>
    </row>
    <row r="10" spans="1:11" ht="22.5" customHeight="1" x14ac:dyDescent="0.2">
      <c r="A10" s="368"/>
      <c r="B10" s="373"/>
      <c r="C10" s="374"/>
      <c r="D10" s="17" t="s">
        <v>180</v>
      </c>
      <c r="E10" s="18" t="s">
        <v>214</v>
      </c>
      <c r="F10" s="19">
        <f>選定委員資料!L12</f>
        <v>0</v>
      </c>
      <c r="G10" s="371" t="s">
        <v>215</v>
      </c>
      <c r="H10" s="372">
        <f>ROUNDDOWN(SUM(F10:F11)/30,1)</f>
        <v>0</v>
      </c>
      <c r="I10" s="51"/>
      <c r="J10" s="52"/>
      <c r="K10" s="53"/>
    </row>
    <row r="11" spans="1:11" ht="22.5" customHeight="1" x14ac:dyDescent="0.2">
      <c r="A11" s="368"/>
      <c r="B11" s="373"/>
      <c r="C11" s="374"/>
      <c r="D11" s="17" t="s">
        <v>181</v>
      </c>
      <c r="E11" s="18" t="s">
        <v>214</v>
      </c>
      <c r="F11" s="19">
        <f>選定委員資料!M12</f>
        <v>0</v>
      </c>
      <c r="G11" s="371"/>
      <c r="H11" s="372"/>
      <c r="I11" s="51"/>
      <c r="J11" s="52"/>
      <c r="K11" s="53"/>
    </row>
    <row r="12" spans="1:11" ht="22.5" customHeight="1" x14ac:dyDescent="0.2">
      <c r="A12" s="368"/>
      <c r="B12" s="375"/>
      <c r="C12" s="376"/>
      <c r="D12" s="17" t="s">
        <v>136</v>
      </c>
      <c r="E12" s="22" t="e">
        <f>(F6+F7+F8)/F12</f>
        <v>#DIV/0!</v>
      </c>
      <c r="F12" s="17">
        <f>SUM(F5:F11)</f>
        <v>0</v>
      </c>
      <c r="G12" s="23"/>
      <c r="H12" s="21">
        <f>ROUND(SUM(H5:H11),0)</f>
        <v>1</v>
      </c>
      <c r="I12" s="51"/>
      <c r="J12" s="54">
        <f>SUM(J5:J11)</f>
        <v>0</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2</v>
      </c>
      <c r="I16" s="59"/>
      <c r="J16" s="60">
        <f>SUM(J12:J15)</f>
        <v>0</v>
      </c>
      <c r="K16" s="61"/>
    </row>
    <row r="17" spans="1:11" ht="22.5" customHeight="1" x14ac:dyDescent="0.2">
      <c r="A17" s="355" t="s">
        <v>224</v>
      </c>
      <c r="B17" s="356"/>
      <c r="C17" s="356"/>
      <c r="D17" s="356"/>
      <c r="E17" s="36">
        <v>1</v>
      </c>
      <c r="F17" s="37"/>
      <c r="G17" s="38"/>
      <c r="H17" s="39">
        <v>1</v>
      </c>
      <c r="I17" s="62"/>
      <c r="J17" s="63">
        <f>選定委員資料!N12</f>
        <v>0</v>
      </c>
      <c r="K17" s="50"/>
    </row>
    <row r="18" spans="1:11" ht="26.4" x14ac:dyDescent="0.2">
      <c r="A18" s="357" t="s">
        <v>225</v>
      </c>
      <c r="B18" s="358"/>
      <c r="C18" s="358"/>
      <c r="D18" s="359"/>
      <c r="E18" s="24" t="s">
        <v>226</v>
      </c>
      <c r="F18" s="25"/>
      <c r="G18" s="26"/>
      <c r="H18" s="21">
        <v>2</v>
      </c>
      <c r="I18" s="51"/>
      <c r="J18" s="52">
        <f>選定委員資料!S12</f>
        <v>0</v>
      </c>
      <c r="K18" s="53"/>
    </row>
    <row r="19" spans="1:11" ht="22.5" customHeight="1" x14ac:dyDescent="0.2">
      <c r="A19" s="357" t="s">
        <v>186</v>
      </c>
      <c r="B19" s="358"/>
      <c r="C19" s="358"/>
      <c r="D19" s="359"/>
      <c r="E19" s="24"/>
      <c r="F19" s="25"/>
      <c r="G19" s="26"/>
      <c r="H19" s="21">
        <v>1</v>
      </c>
      <c r="I19" s="51"/>
      <c r="J19" s="52">
        <f>選定委員資料!R12</f>
        <v>0</v>
      </c>
      <c r="K19" s="53"/>
    </row>
    <row r="20" spans="1:11" ht="22.5" customHeight="1" x14ac:dyDescent="0.2">
      <c r="A20" s="360" t="s">
        <v>185</v>
      </c>
      <c r="B20" s="358"/>
      <c r="C20" s="358"/>
      <c r="D20" s="359"/>
      <c r="E20" s="17"/>
      <c r="F20" s="25"/>
      <c r="G20" s="26"/>
      <c r="H20" s="21"/>
      <c r="I20" s="51"/>
      <c r="J20" s="52">
        <f>選定委員資料!Q12</f>
        <v>0</v>
      </c>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f>選定委員資料!T12</f>
        <v>0</v>
      </c>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8</v>
      </c>
      <c r="I26" s="66"/>
      <c r="J26" s="67">
        <f>SUM(J16:J23)</f>
        <v>0</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9"/>
  <sheetViews>
    <sheetView view="pageBreakPreview" zoomScaleNormal="100" workbookViewId="0">
      <selection activeCell="I4" sqref="I4"/>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7"/>
      <c r="F3" s="379"/>
      <c r="G3" s="333" t="s">
        <v>198</v>
      </c>
      <c r="H3" s="334"/>
      <c r="I3" s="337"/>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c r="G5" s="12" t="s">
        <v>206</v>
      </c>
      <c r="H5" s="13">
        <v>1</v>
      </c>
      <c r="I5" s="48"/>
      <c r="J5" s="49"/>
      <c r="K5" s="50"/>
    </row>
    <row r="6" spans="1:11" ht="22.5" customHeight="1" x14ac:dyDescent="0.2">
      <c r="A6" s="368"/>
      <c r="B6" s="373" t="s">
        <v>207</v>
      </c>
      <c r="C6" s="374"/>
      <c r="D6" s="14" t="s">
        <v>176</v>
      </c>
      <c r="E6" s="15" t="s">
        <v>208</v>
      </c>
      <c r="F6" s="16"/>
      <c r="G6" s="9" t="s">
        <v>209</v>
      </c>
      <c r="H6" s="14">
        <f>ROUNDDOWN(F6/3,2)</f>
        <v>0</v>
      </c>
      <c r="I6" s="48"/>
      <c r="J6" s="49"/>
      <c r="K6" s="50"/>
    </row>
    <row r="7" spans="1:11" ht="22.5" customHeight="1" x14ac:dyDescent="0.2">
      <c r="A7" s="368"/>
      <c r="B7" s="373"/>
      <c r="C7" s="374"/>
      <c r="D7" s="17" t="s">
        <v>177</v>
      </c>
      <c r="E7" s="18" t="s">
        <v>210</v>
      </c>
      <c r="F7" s="19"/>
      <c r="G7" s="370" t="s">
        <v>211</v>
      </c>
      <c r="H7" s="372">
        <f>ROUNDDOWN(SUM(F7:F8)/6,1)</f>
        <v>0</v>
      </c>
      <c r="I7" s="51"/>
      <c r="J7" s="52"/>
      <c r="K7" s="53"/>
    </row>
    <row r="8" spans="1:11" ht="22.5" customHeight="1" x14ac:dyDescent="0.2">
      <c r="A8" s="368"/>
      <c r="B8" s="373"/>
      <c r="C8" s="374"/>
      <c r="D8" s="17" t="s">
        <v>178</v>
      </c>
      <c r="E8" s="18" t="s">
        <v>210</v>
      </c>
      <c r="F8" s="19"/>
      <c r="G8" s="343"/>
      <c r="H8" s="372"/>
      <c r="I8" s="51"/>
      <c r="J8" s="52"/>
      <c r="K8" s="53"/>
    </row>
    <row r="9" spans="1:11" ht="22.5" customHeight="1" x14ac:dyDescent="0.2">
      <c r="A9" s="368"/>
      <c r="B9" s="373"/>
      <c r="C9" s="374"/>
      <c r="D9" s="17" t="s">
        <v>179</v>
      </c>
      <c r="E9" s="18" t="s">
        <v>212</v>
      </c>
      <c r="F9" s="19"/>
      <c r="G9" s="17" t="s">
        <v>213</v>
      </c>
      <c r="H9" s="21">
        <f>ROUNDDOWN(F9/20,2)</f>
        <v>0</v>
      </c>
      <c r="I9" s="51"/>
      <c r="J9" s="52"/>
      <c r="K9" s="53"/>
    </row>
    <row r="10" spans="1:11" ht="22.5" customHeight="1" x14ac:dyDescent="0.2">
      <c r="A10" s="368"/>
      <c r="B10" s="373"/>
      <c r="C10" s="374"/>
      <c r="D10" s="17" t="s">
        <v>180</v>
      </c>
      <c r="E10" s="18" t="s">
        <v>214</v>
      </c>
      <c r="F10" s="19"/>
      <c r="G10" s="371" t="s">
        <v>215</v>
      </c>
      <c r="H10" s="372">
        <f>ROUNDDOWN(SUM(F10:F11)/30,1)</f>
        <v>0</v>
      </c>
      <c r="I10" s="51"/>
      <c r="J10" s="52"/>
      <c r="K10" s="53"/>
    </row>
    <row r="11" spans="1:11" ht="22.5" customHeight="1" x14ac:dyDescent="0.2">
      <c r="A11" s="368"/>
      <c r="B11" s="373"/>
      <c r="C11" s="374"/>
      <c r="D11" s="17" t="s">
        <v>181</v>
      </c>
      <c r="E11" s="18" t="s">
        <v>214</v>
      </c>
      <c r="F11" s="19"/>
      <c r="G11" s="371"/>
      <c r="H11" s="372"/>
      <c r="I11" s="51"/>
      <c r="J11" s="52"/>
      <c r="K11" s="53"/>
    </row>
    <row r="12" spans="1:11" ht="22.5" customHeight="1" x14ac:dyDescent="0.2">
      <c r="A12" s="368"/>
      <c r="B12" s="375"/>
      <c r="C12" s="376"/>
      <c r="D12" s="17" t="s">
        <v>136</v>
      </c>
      <c r="E12" s="22" t="e">
        <f>(F6+F7+F8)/F12</f>
        <v>#DIV/0!</v>
      </c>
      <c r="F12" s="17">
        <f>SUM(F5:F11)</f>
        <v>0</v>
      </c>
      <c r="G12" s="23"/>
      <c r="H12" s="21">
        <f>ROUND(SUM(H5:H11),0)</f>
        <v>1</v>
      </c>
      <c r="I12" s="51"/>
      <c r="J12" s="54">
        <f>SUM(J5:J11)</f>
        <v>0</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2</v>
      </c>
      <c r="I16" s="59"/>
      <c r="J16" s="60">
        <f>SUM(J12:J15)</f>
        <v>0</v>
      </c>
      <c r="K16" s="61"/>
    </row>
    <row r="17" spans="1:11" ht="22.5" customHeight="1" x14ac:dyDescent="0.2">
      <c r="A17" s="355" t="s">
        <v>224</v>
      </c>
      <c r="B17" s="356"/>
      <c r="C17" s="356"/>
      <c r="D17" s="356"/>
      <c r="E17" s="36">
        <v>1</v>
      </c>
      <c r="F17" s="37"/>
      <c r="G17" s="38"/>
      <c r="H17" s="39">
        <v>1</v>
      </c>
      <c r="I17" s="62"/>
      <c r="J17" s="63"/>
      <c r="K17" s="50"/>
    </row>
    <row r="18" spans="1:11" ht="26.4" x14ac:dyDescent="0.2">
      <c r="A18" s="357" t="s">
        <v>225</v>
      </c>
      <c r="B18" s="358"/>
      <c r="C18" s="358"/>
      <c r="D18" s="359"/>
      <c r="E18" s="24" t="s">
        <v>226</v>
      </c>
      <c r="F18" s="25"/>
      <c r="G18" s="26"/>
      <c r="H18" s="21">
        <v>2</v>
      </c>
      <c r="I18" s="51"/>
      <c r="J18" s="52"/>
      <c r="K18" s="53"/>
    </row>
    <row r="19" spans="1:11" ht="22.5" customHeight="1" x14ac:dyDescent="0.2">
      <c r="A19" s="357" t="s">
        <v>186</v>
      </c>
      <c r="B19" s="358"/>
      <c r="C19" s="358"/>
      <c r="D19" s="359"/>
      <c r="E19" s="24"/>
      <c r="F19" s="25"/>
      <c r="G19" s="26"/>
      <c r="H19" s="21">
        <v>1</v>
      </c>
      <c r="I19" s="51"/>
      <c r="J19" s="52"/>
      <c r="K19" s="53"/>
    </row>
    <row r="20" spans="1:11" ht="22.5" customHeight="1" x14ac:dyDescent="0.2">
      <c r="A20" s="360" t="s">
        <v>185</v>
      </c>
      <c r="B20" s="358"/>
      <c r="C20" s="358"/>
      <c r="D20" s="359"/>
      <c r="E20" s="17"/>
      <c r="F20" s="25"/>
      <c r="G20" s="26"/>
      <c r="H20" s="21"/>
      <c r="I20" s="51"/>
      <c r="J20" s="52"/>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8</v>
      </c>
      <c r="I26" s="66"/>
      <c r="J26" s="67">
        <f>SUM(J16:J23)</f>
        <v>0</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9"/>
  <sheetViews>
    <sheetView view="pageBreakPreview" zoomScaleNormal="100" workbookViewId="0">
      <selection activeCell="I4" sqref="I4"/>
    </sheetView>
  </sheetViews>
  <sheetFormatPr defaultColWidth="9" defaultRowHeight="13.2" x14ac:dyDescent="0.2"/>
  <cols>
    <col min="1" max="1" width="3.77734375" style="1" customWidth="1"/>
    <col min="2" max="2" width="2" style="1" customWidth="1"/>
    <col min="3" max="3" width="2.6640625" style="1" customWidth="1"/>
    <col min="4" max="4" width="9.33203125" style="1" customWidth="1"/>
    <col min="5" max="5" width="17.6640625" style="2" customWidth="1"/>
    <col min="6" max="6" width="9" style="1" customWidth="1"/>
    <col min="7" max="7" width="6.77734375" style="2" customWidth="1"/>
    <col min="8" max="8" width="6.109375" style="3" customWidth="1"/>
    <col min="9" max="9" width="6.21875" style="3" customWidth="1"/>
    <col min="10" max="10" width="9" style="1" customWidth="1"/>
    <col min="11" max="11" width="15" style="1" customWidth="1"/>
    <col min="12" max="16384" width="9" style="1"/>
  </cols>
  <sheetData>
    <row r="1" spans="1:11" ht="7.5" customHeight="1" x14ac:dyDescent="0.2"/>
    <row r="2" spans="1:11" ht="29.25" customHeight="1" x14ac:dyDescent="0.25">
      <c r="A2" s="4" t="s">
        <v>196</v>
      </c>
      <c r="B2" s="5"/>
      <c r="H2" s="6"/>
      <c r="I2" s="6"/>
    </row>
    <row r="3" spans="1:11" ht="27" customHeight="1" x14ac:dyDescent="0.2">
      <c r="A3" s="333" t="s">
        <v>197</v>
      </c>
      <c r="B3" s="334"/>
      <c r="C3" s="334"/>
      <c r="D3" s="334"/>
      <c r="E3" s="337"/>
      <c r="F3" s="379"/>
      <c r="G3" s="333" t="s">
        <v>198</v>
      </c>
      <c r="H3" s="334"/>
      <c r="I3" s="337"/>
      <c r="J3" s="337"/>
      <c r="K3" s="338"/>
    </row>
    <row r="4" spans="1:11" ht="33" customHeight="1" x14ac:dyDescent="0.2">
      <c r="A4" s="339"/>
      <c r="B4" s="340"/>
      <c r="C4" s="340"/>
      <c r="D4" s="340"/>
      <c r="E4" s="7" t="s">
        <v>199</v>
      </c>
      <c r="F4" s="8" t="s">
        <v>200</v>
      </c>
      <c r="G4" s="341" t="s">
        <v>201</v>
      </c>
      <c r="H4" s="342"/>
      <c r="I4" s="45" t="s">
        <v>202</v>
      </c>
      <c r="J4" s="46" t="s">
        <v>203</v>
      </c>
      <c r="K4" s="47" t="s">
        <v>39</v>
      </c>
    </row>
    <row r="5" spans="1:11" ht="22.5" customHeight="1" x14ac:dyDescent="0.2">
      <c r="A5" s="368" t="s">
        <v>204</v>
      </c>
      <c r="B5" s="343" t="s">
        <v>205</v>
      </c>
      <c r="C5" s="343"/>
      <c r="D5" s="343"/>
      <c r="E5" s="10"/>
      <c r="F5" s="11" t="s">
        <v>206</v>
      </c>
      <c r="G5" s="12" t="s">
        <v>206</v>
      </c>
      <c r="H5" s="13">
        <v>1</v>
      </c>
      <c r="I5" s="48"/>
      <c r="J5" s="49"/>
      <c r="K5" s="50"/>
    </row>
    <row r="6" spans="1:11" ht="22.5" customHeight="1" x14ac:dyDescent="0.2">
      <c r="A6" s="368"/>
      <c r="B6" s="373" t="s">
        <v>207</v>
      </c>
      <c r="C6" s="374"/>
      <c r="D6" s="14" t="s">
        <v>176</v>
      </c>
      <c r="E6" s="15" t="s">
        <v>208</v>
      </c>
      <c r="F6" s="16"/>
      <c r="G6" s="9" t="s">
        <v>209</v>
      </c>
      <c r="H6" s="14">
        <f>ROUNDDOWN(F6/3,2)</f>
        <v>0</v>
      </c>
      <c r="I6" s="48"/>
      <c r="J6" s="49"/>
      <c r="K6" s="50"/>
    </row>
    <row r="7" spans="1:11" ht="22.5" customHeight="1" x14ac:dyDescent="0.2">
      <c r="A7" s="368"/>
      <c r="B7" s="373"/>
      <c r="C7" s="374"/>
      <c r="D7" s="17" t="s">
        <v>177</v>
      </c>
      <c r="E7" s="18" t="s">
        <v>210</v>
      </c>
      <c r="F7" s="19"/>
      <c r="G7" s="370" t="s">
        <v>211</v>
      </c>
      <c r="H7" s="372">
        <f>ROUNDDOWN(SUM(F7:F8)/6,1)</f>
        <v>0</v>
      </c>
      <c r="I7" s="51"/>
      <c r="J7" s="52"/>
      <c r="K7" s="53"/>
    </row>
    <row r="8" spans="1:11" ht="22.5" customHeight="1" x14ac:dyDescent="0.2">
      <c r="A8" s="368"/>
      <c r="B8" s="373"/>
      <c r="C8" s="374"/>
      <c r="D8" s="17" t="s">
        <v>178</v>
      </c>
      <c r="E8" s="18" t="s">
        <v>210</v>
      </c>
      <c r="F8" s="19"/>
      <c r="G8" s="343"/>
      <c r="H8" s="372"/>
      <c r="I8" s="51"/>
      <c r="J8" s="52"/>
      <c r="K8" s="53"/>
    </row>
    <row r="9" spans="1:11" ht="22.5" customHeight="1" x14ac:dyDescent="0.2">
      <c r="A9" s="368"/>
      <c r="B9" s="373"/>
      <c r="C9" s="374"/>
      <c r="D9" s="17" t="s">
        <v>179</v>
      </c>
      <c r="E9" s="18" t="s">
        <v>212</v>
      </c>
      <c r="F9" s="19"/>
      <c r="G9" s="17" t="s">
        <v>213</v>
      </c>
      <c r="H9" s="21">
        <f>ROUNDDOWN(F9/20,2)</f>
        <v>0</v>
      </c>
      <c r="I9" s="51"/>
      <c r="J9" s="52"/>
      <c r="K9" s="53"/>
    </row>
    <row r="10" spans="1:11" ht="22.5" customHeight="1" x14ac:dyDescent="0.2">
      <c r="A10" s="368"/>
      <c r="B10" s="373"/>
      <c r="C10" s="374"/>
      <c r="D10" s="17" t="s">
        <v>180</v>
      </c>
      <c r="E10" s="18" t="s">
        <v>214</v>
      </c>
      <c r="F10" s="19"/>
      <c r="G10" s="371" t="s">
        <v>215</v>
      </c>
      <c r="H10" s="372">
        <f>ROUNDDOWN(SUM(F10:F11)/30,1)</f>
        <v>0</v>
      </c>
      <c r="I10" s="51"/>
      <c r="J10" s="52"/>
      <c r="K10" s="53"/>
    </row>
    <row r="11" spans="1:11" ht="22.5" customHeight="1" x14ac:dyDescent="0.2">
      <c r="A11" s="368"/>
      <c r="B11" s="373"/>
      <c r="C11" s="374"/>
      <c r="D11" s="17" t="s">
        <v>181</v>
      </c>
      <c r="E11" s="18" t="s">
        <v>214</v>
      </c>
      <c r="F11" s="19"/>
      <c r="G11" s="371"/>
      <c r="H11" s="372"/>
      <c r="I11" s="51"/>
      <c r="J11" s="52"/>
      <c r="K11" s="53"/>
    </row>
    <row r="12" spans="1:11" ht="22.5" customHeight="1" x14ac:dyDescent="0.2">
      <c r="A12" s="368"/>
      <c r="B12" s="375"/>
      <c r="C12" s="376"/>
      <c r="D12" s="17" t="s">
        <v>136</v>
      </c>
      <c r="E12" s="22" t="e">
        <f>(F6+F7+F8)/F12</f>
        <v>#DIV/0!</v>
      </c>
      <c r="F12" s="17">
        <f>SUM(F5:F11)</f>
        <v>0</v>
      </c>
      <c r="G12" s="23"/>
      <c r="H12" s="21">
        <f>ROUND(SUM(H5:H11),0)</f>
        <v>1</v>
      </c>
      <c r="I12" s="51"/>
      <c r="J12" s="54">
        <f>SUM(J5:J11)</f>
        <v>0</v>
      </c>
      <c r="K12" s="55"/>
    </row>
    <row r="13" spans="1:11" ht="26.4" x14ac:dyDescent="0.2">
      <c r="A13" s="368"/>
      <c r="B13" s="344" t="s">
        <v>216</v>
      </c>
      <c r="C13" s="345"/>
      <c r="D13" s="346"/>
      <c r="E13" s="24" t="s">
        <v>217</v>
      </c>
      <c r="F13" s="25"/>
      <c r="G13" s="26"/>
      <c r="H13" s="21">
        <f>IF(F12&lt;=90,1,0)</f>
        <v>1</v>
      </c>
      <c r="I13" s="51"/>
      <c r="J13" s="52"/>
      <c r="K13" s="53"/>
    </row>
    <row r="14" spans="1:11" ht="22.5" customHeight="1" x14ac:dyDescent="0.2">
      <c r="A14" s="368"/>
      <c r="B14" s="347" t="s">
        <v>218</v>
      </c>
      <c r="C14" s="348"/>
      <c r="D14" s="349"/>
      <c r="E14" s="27" t="s">
        <v>219</v>
      </c>
      <c r="F14" s="28"/>
      <c r="G14" s="26"/>
      <c r="H14" s="21"/>
      <c r="I14" s="51"/>
      <c r="J14" s="52"/>
      <c r="K14" s="53"/>
    </row>
    <row r="15" spans="1:11" ht="22.5" customHeight="1" x14ac:dyDescent="0.2">
      <c r="A15" s="369"/>
      <c r="B15" s="350" t="s">
        <v>220</v>
      </c>
      <c r="C15" s="351"/>
      <c r="D15" s="352"/>
      <c r="E15" s="29"/>
      <c r="F15" s="30" t="s">
        <v>221</v>
      </c>
      <c r="G15" s="30"/>
      <c r="H15" s="31">
        <v>1</v>
      </c>
      <c r="I15" s="56"/>
      <c r="J15" s="57"/>
      <c r="K15" s="58" t="s">
        <v>222</v>
      </c>
    </row>
    <row r="16" spans="1:11" ht="35.25" customHeight="1" x14ac:dyDescent="0.2">
      <c r="A16" s="353" t="s">
        <v>223</v>
      </c>
      <c r="B16" s="354"/>
      <c r="C16" s="354"/>
      <c r="D16" s="354"/>
      <c r="E16" s="32"/>
      <c r="F16" s="33"/>
      <c r="G16" s="34"/>
      <c r="H16" s="35">
        <f>SUM(H12:H13)</f>
        <v>2</v>
      </c>
      <c r="I16" s="59"/>
      <c r="J16" s="60">
        <f>SUM(J12:J15)</f>
        <v>0</v>
      </c>
      <c r="K16" s="61"/>
    </row>
    <row r="17" spans="1:11" ht="22.5" customHeight="1" x14ac:dyDescent="0.2">
      <c r="A17" s="355" t="s">
        <v>224</v>
      </c>
      <c r="B17" s="356"/>
      <c r="C17" s="356"/>
      <c r="D17" s="356"/>
      <c r="E17" s="36">
        <v>1</v>
      </c>
      <c r="F17" s="37"/>
      <c r="G17" s="38"/>
      <c r="H17" s="39">
        <v>1</v>
      </c>
      <c r="I17" s="62"/>
      <c r="J17" s="63"/>
      <c r="K17" s="50" t="s">
        <v>231</v>
      </c>
    </row>
    <row r="18" spans="1:11" ht="26.4" x14ac:dyDescent="0.2">
      <c r="A18" s="357" t="s">
        <v>225</v>
      </c>
      <c r="B18" s="358"/>
      <c r="C18" s="358"/>
      <c r="D18" s="359"/>
      <c r="E18" s="24" t="s">
        <v>226</v>
      </c>
      <c r="F18" s="25"/>
      <c r="G18" s="26"/>
      <c r="H18" s="21">
        <v>2</v>
      </c>
      <c r="I18" s="51"/>
      <c r="J18" s="52"/>
      <c r="K18" s="53"/>
    </row>
    <row r="19" spans="1:11" ht="22.5" customHeight="1" x14ac:dyDescent="0.2">
      <c r="A19" s="357" t="s">
        <v>186</v>
      </c>
      <c r="B19" s="358"/>
      <c r="C19" s="358"/>
      <c r="D19" s="359"/>
      <c r="E19" s="24"/>
      <c r="F19" s="25"/>
      <c r="G19" s="26"/>
      <c r="H19" s="21">
        <v>1</v>
      </c>
      <c r="I19" s="51"/>
      <c r="J19" s="52"/>
      <c r="K19" s="53"/>
    </row>
    <row r="20" spans="1:11" ht="22.5" customHeight="1" x14ac:dyDescent="0.2">
      <c r="A20" s="360" t="s">
        <v>185</v>
      </c>
      <c r="B20" s="358"/>
      <c r="C20" s="358"/>
      <c r="D20" s="359"/>
      <c r="E20" s="17"/>
      <c r="F20" s="25"/>
      <c r="G20" s="26"/>
      <c r="H20" s="21"/>
      <c r="I20" s="51"/>
      <c r="J20" s="52"/>
      <c r="K20" s="53"/>
    </row>
    <row r="21" spans="1:11" ht="20.25" customHeight="1" x14ac:dyDescent="0.2">
      <c r="A21" s="360" t="s">
        <v>220</v>
      </c>
      <c r="B21" s="358"/>
      <c r="C21" s="358"/>
      <c r="D21" s="359"/>
      <c r="E21" s="17"/>
      <c r="F21" s="25"/>
      <c r="G21" s="26"/>
      <c r="H21" s="21"/>
      <c r="I21" s="51"/>
      <c r="J21" s="52"/>
      <c r="K21" s="53" t="s">
        <v>222</v>
      </c>
    </row>
    <row r="22" spans="1:11" ht="22.5" customHeight="1" x14ac:dyDescent="0.2">
      <c r="A22" s="360" t="s">
        <v>188</v>
      </c>
      <c r="B22" s="358"/>
      <c r="C22" s="358"/>
      <c r="D22" s="359"/>
      <c r="E22" s="17"/>
      <c r="F22" s="25"/>
      <c r="G22" s="26"/>
      <c r="H22" s="21"/>
      <c r="I22" s="51"/>
      <c r="J22" s="52"/>
      <c r="K22" s="53"/>
    </row>
    <row r="23" spans="1:11" ht="22.5" customHeight="1" x14ac:dyDescent="0.2">
      <c r="A23" s="360"/>
      <c r="B23" s="358"/>
      <c r="C23" s="358"/>
      <c r="D23" s="359"/>
      <c r="E23" s="17"/>
      <c r="F23" s="25"/>
      <c r="G23" s="26"/>
      <c r="H23" s="21"/>
      <c r="I23" s="51"/>
      <c r="J23" s="52"/>
      <c r="K23" s="53"/>
    </row>
    <row r="24" spans="1:11" ht="22.5" customHeight="1" x14ac:dyDescent="0.2">
      <c r="A24" s="360" t="s">
        <v>227</v>
      </c>
      <c r="B24" s="358"/>
      <c r="C24" s="358"/>
      <c r="D24" s="359"/>
      <c r="E24" s="17"/>
      <c r="F24" s="25"/>
      <c r="G24" s="26"/>
      <c r="H24" s="21"/>
      <c r="I24" s="51">
        <v>1</v>
      </c>
      <c r="J24" s="52"/>
      <c r="K24" s="53" t="s">
        <v>228</v>
      </c>
    </row>
    <row r="25" spans="1:11" ht="22.5" customHeight="1" x14ac:dyDescent="0.2">
      <c r="A25" s="361" t="s">
        <v>229</v>
      </c>
      <c r="B25" s="362"/>
      <c r="C25" s="362"/>
      <c r="D25" s="363"/>
      <c r="E25" s="20"/>
      <c r="F25" s="40"/>
      <c r="G25" s="41"/>
      <c r="H25" s="42"/>
      <c r="I25" s="64">
        <v>1</v>
      </c>
      <c r="J25" s="65"/>
      <c r="K25" s="58" t="s">
        <v>228</v>
      </c>
    </row>
    <row r="26" spans="1:11" ht="33.75" customHeight="1" x14ac:dyDescent="0.2">
      <c r="A26" s="364" t="s">
        <v>132</v>
      </c>
      <c r="B26" s="365"/>
      <c r="C26" s="365"/>
      <c r="D26" s="365"/>
      <c r="E26" s="365"/>
      <c r="F26" s="365"/>
      <c r="G26" s="366"/>
      <c r="H26" s="8">
        <f>SUM(H13:H22)</f>
        <v>8</v>
      </c>
      <c r="I26" s="66"/>
      <c r="J26" s="67">
        <f>SUM(J16:J23)</f>
        <v>0</v>
      </c>
      <c r="K26" s="61"/>
    </row>
    <row r="27" spans="1:11" ht="21" customHeight="1" x14ac:dyDescent="0.2">
      <c r="A27" s="367" t="s">
        <v>230</v>
      </c>
      <c r="B27" s="367"/>
      <c r="C27" s="367"/>
      <c r="D27" s="367"/>
      <c r="E27" s="367"/>
      <c r="F27" s="367"/>
      <c r="G27" s="367"/>
      <c r="H27" s="367"/>
      <c r="I27" s="367"/>
      <c r="J27" s="367"/>
      <c r="K27" s="367"/>
    </row>
    <row r="28" spans="1:11" ht="17.25" customHeight="1" x14ac:dyDescent="0.2">
      <c r="A28" s="43"/>
      <c r="B28" s="44"/>
      <c r="C28" s="44"/>
    </row>
    <row r="29" spans="1:11" ht="17.25" customHeight="1" x14ac:dyDescent="0.2"/>
  </sheetData>
  <mergeCells count="28">
    <mergeCell ref="A27:K27"/>
    <mergeCell ref="A5:A15"/>
    <mergeCell ref="G7:G8"/>
    <mergeCell ref="G10:G11"/>
    <mergeCell ref="H7:H8"/>
    <mergeCell ref="H10:H11"/>
    <mergeCell ref="B6:C12"/>
    <mergeCell ref="A22:D22"/>
    <mergeCell ref="A23:D23"/>
    <mergeCell ref="A24:D24"/>
    <mergeCell ref="A25:D25"/>
    <mergeCell ref="A26:G26"/>
    <mergeCell ref="A17:D17"/>
    <mergeCell ref="A18:D18"/>
    <mergeCell ref="A19:D19"/>
    <mergeCell ref="A20:D20"/>
    <mergeCell ref="A21:D21"/>
    <mergeCell ref="B5:D5"/>
    <mergeCell ref="B13:D13"/>
    <mergeCell ref="B14:D14"/>
    <mergeCell ref="B15:D15"/>
    <mergeCell ref="A16:D16"/>
    <mergeCell ref="A3:D3"/>
    <mergeCell ref="E3:F3"/>
    <mergeCell ref="G3:H3"/>
    <mergeCell ref="I3:K3"/>
    <mergeCell ref="A4:D4"/>
    <mergeCell ref="G4:H4"/>
  </mergeCells>
  <phoneticPr fontId="32"/>
  <pageMargins left="0.75" right="0.75" top="1" bottom="1" header="0.51111111111111107" footer="0.51111111111111107"/>
  <pageSetup paperSize="9" scale="98"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N10"/>
  <sheetViews>
    <sheetView topLeftCell="IE1" workbookViewId="0">
      <selection activeCell="IV4" sqref="IV4"/>
    </sheetView>
  </sheetViews>
  <sheetFormatPr defaultColWidth="9" defaultRowHeight="13.2" x14ac:dyDescent="0.2"/>
  <cols>
    <col min="1" max="1" width="5.21875" style="165" customWidth="1"/>
    <col min="2" max="2" width="28.21875" style="166" customWidth="1"/>
    <col min="3" max="3" width="21.6640625" style="166" customWidth="1"/>
    <col min="4" max="4" width="22.77734375" style="166" customWidth="1"/>
    <col min="5" max="5" width="18.21875" style="166" customWidth="1"/>
    <col min="6" max="6" width="8.6640625" style="166" customWidth="1"/>
    <col min="7" max="7" width="18.21875" style="167" customWidth="1"/>
    <col min="8" max="8" width="12.109375" style="166" customWidth="1"/>
    <col min="9" max="248" width="9" style="166" customWidth="1"/>
  </cols>
  <sheetData>
    <row r="1" spans="1:8" ht="30" customHeight="1" x14ac:dyDescent="0.2">
      <c r="A1" s="168" t="s">
        <v>31</v>
      </c>
    </row>
    <row r="2" spans="1:8" ht="24.9" customHeight="1" x14ac:dyDescent="0.2">
      <c r="A2" s="113" t="s">
        <v>32</v>
      </c>
      <c r="B2" s="113" t="s">
        <v>33</v>
      </c>
      <c r="C2" s="113" t="s">
        <v>34</v>
      </c>
      <c r="D2" s="113" t="s">
        <v>35</v>
      </c>
      <c r="E2" s="113" t="s">
        <v>36</v>
      </c>
      <c r="F2" s="169" t="s">
        <v>37</v>
      </c>
      <c r="G2" s="113" t="s">
        <v>38</v>
      </c>
      <c r="H2" s="113" t="s">
        <v>39</v>
      </c>
    </row>
    <row r="3" spans="1:8" ht="87.9" customHeight="1" x14ac:dyDescent="0.2">
      <c r="A3" s="113">
        <v>1</v>
      </c>
      <c r="B3" s="93" t="s">
        <v>40</v>
      </c>
      <c r="C3" s="93" t="s">
        <v>41</v>
      </c>
      <c r="D3" s="170" t="s">
        <v>42</v>
      </c>
      <c r="E3" s="170" t="s">
        <v>43</v>
      </c>
      <c r="F3" s="128" t="s">
        <v>44</v>
      </c>
      <c r="G3" s="171">
        <v>42844</v>
      </c>
      <c r="H3" s="170"/>
    </row>
    <row r="4" spans="1:8" ht="60" customHeight="1" x14ac:dyDescent="0.2">
      <c r="A4" s="113">
        <v>2</v>
      </c>
      <c r="B4" s="93"/>
      <c r="C4" s="93"/>
      <c r="D4" s="170"/>
      <c r="E4" s="170"/>
      <c r="F4" s="128"/>
      <c r="G4" s="171"/>
      <c r="H4" s="170"/>
    </row>
    <row r="5" spans="1:8" ht="45" customHeight="1" x14ac:dyDescent="0.2">
      <c r="A5" s="113">
        <v>3</v>
      </c>
      <c r="B5" s="170"/>
      <c r="C5" s="172"/>
      <c r="D5" s="170"/>
      <c r="E5" s="170"/>
      <c r="F5" s="128"/>
      <c r="G5" s="171"/>
      <c r="H5" s="170"/>
    </row>
    <row r="6" spans="1:8" ht="45" customHeight="1" x14ac:dyDescent="0.2">
      <c r="A6" s="113">
        <v>4</v>
      </c>
      <c r="B6" s="93"/>
      <c r="C6" s="93"/>
      <c r="D6" s="170"/>
      <c r="E6" s="170"/>
      <c r="F6" s="128"/>
      <c r="G6" s="171"/>
      <c r="H6" s="170"/>
    </row>
    <row r="7" spans="1:8" ht="45" customHeight="1" x14ac:dyDescent="0.2">
      <c r="A7" s="113">
        <v>5</v>
      </c>
      <c r="B7" s="170"/>
      <c r="C7" s="170"/>
      <c r="D7" s="170"/>
      <c r="E7" s="170"/>
      <c r="F7" s="119"/>
      <c r="G7" s="171"/>
      <c r="H7" s="170"/>
    </row>
    <row r="8" spans="1:8" ht="45" customHeight="1" x14ac:dyDescent="0.2">
      <c r="A8" s="113">
        <v>6</v>
      </c>
      <c r="B8" s="170"/>
      <c r="C8" s="170"/>
      <c r="D8" s="170"/>
      <c r="E8" s="170"/>
      <c r="F8" s="119"/>
      <c r="G8" s="173"/>
      <c r="H8" s="170"/>
    </row>
    <row r="9" spans="1:8" ht="45" customHeight="1" x14ac:dyDescent="0.2">
      <c r="A9" s="113">
        <v>7</v>
      </c>
      <c r="B9" s="119"/>
      <c r="C9" s="119"/>
      <c r="D9" s="170"/>
      <c r="E9" s="170"/>
      <c r="F9" s="170"/>
      <c r="G9" s="173"/>
      <c r="H9" s="170"/>
    </row>
    <row r="10" spans="1:8" ht="45" customHeight="1" x14ac:dyDescent="0.2">
      <c r="A10" s="113">
        <v>8</v>
      </c>
      <c r="B10" s="119"/>
      <c r="C10" s="119"/>
      <c r="D10" s="170"/>
      <c r="E10" s="170"/>
      <c r="F10" s="170"/>
      <c r="G10" s="173"/>
      <c r="H10" s="170"/>
    </row>
  </sheetData>
  <phoneticPr fontId="32"/>
  <pageMargins left="0.70833333333333337" right="0.59027777777777779" top="1.1020833333333333" bottom="0.82638888888888884" header="0.51111111111111107" footer="0.51111111111111107"/>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2"/>
  <sheetViews>
    <sheetView tabSelected="1" view="pageBreakPreview" zoomScale="90" zoomScaleNormal="74" zoomScaleSheetLayoutView="90" workbookViewId="0">
      <selection activeCell="M9" sqref="M9"/>
    </sheetView>
  </sheetViews>
  <sheetFormatPr defaultRowHeight="13.2" x14ac:dyDescent="0.2"/>
  <cols>
    <col min="1" max="1" width="2.6640625" customWidth="1"/>
    <col min="2" max="2" width="12" customWidth="1"/>
    <col min="3" max="3" width="13" bestFit="1" customWidth="1"/>
    <col min="9" max="9" width="11.109375" customWidth="1"/>
    <col min="10" max="10" width="2.6640625" customWidth="1"/>
    <col min="11" max="11" width="11" bestFit="1" customWidth="1"/>
    <col min="13" max="13" width="12.21875" bestFit="1" customWidth="1"/>
  </cols>
  <sheetData>
    <row r="1" spans="1:10" ht="30" customHeight="1" x14ac:dyDescent="0.2">
      <c r="I1" s="240" t="s">
        <v>235</v>
      </c>
      <c r="J1" s="240"/>
    </row>
    <row r="2" spans="1:10" s="218" customFormat="1" ht="30" customHeight="1" x14ac:dyDescent="0.2">
      <c r="A2" s="227" t="s">
        <v>245</v>
      </c>
      <c r="B2" s="222"/>
    </row>
    <row r="3" spans="1:10" ht="30" customHeight="1" x14ac:dyDescent="0.2"/>
    <row r="4" spans="1:10" s="219" customFormat="1" ht="30" customHeight="1" x14ac:dyDescent="0.2">
      <c r="B4" s="220" t="s">
        <v>236</v>
      </c>
      <c r="C4" s="221" t="s">
        <v>247</v>
      </c>
    </row>
    <row r="5" spans="1:10" s="217" customFormat="1" ht="30" customHeight="1" x14ac:dyDescent="0.2">
      <c r="B5" s="223" t="s">
        <v>237</v>
      </c>
      <c r="C5" s="237"/>
      <c r="D5" s="237"/>
      <c r="E5" s="237"/>
    </row>
    <row r="6" spans="1:10" ht="30" customHeight="1" thickBot="1" x14ac:dyDescent="0.25"/>
    <row r="7" spans="1:10" ht="30" customHeight="1" thickBot="1" x14ac:dyDescent="0.25">
      <c r="B7" s="222" t="s">
        <v>240</v>
      </c>
      <c r="C7" s="251"/>
      <c r="D7" s="252"/>
    </row>
    <row r="8" spans="1:10" ht="18.75" customHeight="1" x14ac:dyDescent="0.2">
      <c r="B8" s="218"/>
      <c r="C8" s="218"/>
    </row>
    <row r="9" spans="1:10" ht="30" customHeight="1" thickBot="1" x14ac:dyDescent="0.25">
      <c r="B9" s="222" t="s">
        <v>238</v>
      </c>
    </row>
    <row r="10" spans="1:10" ht="13.5" customHeight="1" x14ac:dyDescent="0.2">
      <c r="A10" s="239"/>
      <c r="B10" s="241" t="s">
        <v>242</v>
      </c>
      <c r="C10" s="242"/>
      <c r="D10" s="242"/>
      <c r="E10" s="242"/>
      <c r="F10" s="242"/>
      <c r="G10" s="242"/>
      <c r="H10" s="242"/>
      <c r="I10" s="243"/>
      <c r="J10" s="238"/>
    </row>
    <row r="11" spans="1:10" ht="13.5" customHeight="1" x14ac:dyDescent="0.2">
      <c r="A11" s="239"/>
      <c r="B11" s="244"/>
      <c r="C11" s="245"/>
      <c r="D11" s="245"/>
      <c r="E11" s="245"/>
      <c r="F11" s="245"/>
      <c r="G11" s="245"/>
      <c r="H11" s="245"/>
      <c r="I11" s="246"/>
      <c r="J11" s="238"/>
    </row>
    <row r="12" spans="1:10" ht="13.5" customHeight="1" x14ac:dyDescent="0.2">
      <c r="A12" s="239"/>
      <c r="B12" s="244"/>
      <c r="C12" s="245"/>
      <c r="D12" s="245"/>
      <c r="E12" s="245"/>
      <c r="F12" s="245"/>
      <c r="G12" s="245"/>
      <c r="H12" s="245"/>
      <c r="I12" s="246"/>
      <c r="J12" s="238"/>
    </row>
    <row r="13" spans="1:10" ht="13.5" customHeight="1" x14ac:dyDescent="0.2">
      <c r="A13" s="239"/>
      <c r="B13" s="244"/>
      <c r="C13" s="245"/>
      <c r="D13" s="245"/>
      <c r="E13" s="245"/>
      <c r="F13" s="245"/>
      <c r="G13" s="245"/>
      <c r="H13" s="245"/>
      <c r="I13" s="246"/>
      <c r="J13" s="238"/>
    </row>
    <row r="14" spans="1:10" ht="13.5" customHeight="1" x14ac:dyDescent="0.2">
      <c r="A14" s="239"/>
      <c r="B14" s="244"/>
      <c r="C14" s="245"/>
      <c r="D14" s="245"/>
      <c r="E14" s="245"/>
      <c r="F14" s="245"/>
      <c r="G14" s="245"/>
      <c r="H14" s="245"/>
      <c r="I14" s="246"/>
      <c r="J14" s="238"/>
    </row>
    <row r="15" spans="1:10" ht="13.5" customHeight="1" x14ac:dyDescent="0.2">
      <c r="A15" s="239"/>
      <c r="B15" s="244"/>
      <c r="C15" s="245"/>
      <c r="D15" s="245"/>
      <c r="E15" s="245"/>
      <c r="F15" s="245"/>
      <c r="G15" s="245"/>
      <c r="H15" s="245"/>
      <c r="I15" s="246"/>
      <c r="J15" s="238"/>
    </row>
    <row r="16" spans="1:10" ht="13.5" customHeight="1" x14ac:dyDescent="0.2">
      <c r="A16" s="239"/>
      <c r="B16" s="244"/>
      <c r="C16" s="245"/>
      <c r="D16" s="245"/>
      <c r="E16" s="245"/>
      <c r="F16" s="245"/>
      <c r="G16" s="245"/>
      <c r="H16" s="245"/>
      <c r="I16" s="246"/>
      <c r="J16" s="238"/>
    </row>
    <row r="17" spans="1:10" ht="13.5" customHeight="1" x14ac:dyDescent="0.2">
      <c r="A17" s="239"/>
      <c r="B17" s="244"/>
      <c r="C17" s="245"/>
      <c r="D17" s="245"/>
      <c r="E17" s="245"/>
      <c r="F17" s="245"/>
      <c r="G17" s="245"/>
      <c r="H17" s="245"/>
      <c r="I17" s="246"/>
      <c r="J17" s="238"/>
    </row>
    <row r="18" spans="1:10" ht="13.5" customHeight="1" x14ac:dyDescent="0.2">
      <c r="A18" s="239"/>
      <c r="B18" s="244"/>
      <c r="C18" s="245"/>
      <c r="D18" s="245"/>
      <c r="E18" s="245"/>
      <c r="F18" s="245"/>
      <c r="G18" s="245"/>
      <c r="H18" s="245"/>
      <c r="I18" s="246"/>
      <c r="J18" s="238"/>
    </row>
    <row r="19" spans="1:10" ht="13.5" customHeight="1" x14ac:dyDescent="0.2">
      <c r="A19" s="239"/>
      <c r="B19" s="244"/>
      <c r="C19" s="245"/>
      <c r="D19" s="245"/>
      <c r="E19" s="245"/>
      <c r="F19" s="245"/>
      <c r="G19" s="245"/>
      <c r="H19" s="245"/>
      <c r="I19" s="246"/>
      <c r="J19" s="238"/>
    </row>
    <row r="20" spans="1:10" ht="13.5" customHeight="1" x14ac:dyDescent="0.2">
      <c r="A20" s="239"/>
      <c r="B20" s="244"/>
      <c r="C20" s="245"/>
      <c r="D20" s="245"/>
      <c r="E20" s="245"/>
      <c r="F20" s="245"/>
      <c r="G20" s="245"/>
      <c r="H20" s="245"/>
      <c r="I20" s="246"/>
      <c r="J20" s="238"/>
    </row>
    <row r="21" spans="1:10" ht="13.5" customHeight="1" x14ac:dyDescent="0.2">
      <c r="A21" s="239"/>
      <c r="B21" s="244"/>
      <c r="C21" s="245"/>
      <c r="D21" s="245"/>
      <c r="E21" s="245"/>
      <c r="F21" s="245"/>
      <c r="G21" s="245"/>
      <c r="H21" s="245"/>
      <c r="I21" s="246"/>
      <c r="J21" s="238"/>
    </row>
    <row r="22" spans="1:10" ht="13.5" customHeight="1" x14ac:dyDescent="0.2">
      <c r="A22" s="239"/>
      <c r="B22" s="244"/>
      <c r="C22" s="245"/>
      <c r="D22" s="245"/>
      <c r="E22" s="245"/>
      <c r="F22" s="245"/>
      <c r="G22" s="245"/>
      <c r="H22" s="245"/>
      <c r="I22" s="246"/>
      <c r="J22" s="238"/>
    </row>
    <row r="23" spans="1:10" ht="13.5" customHeight="1" x14ac:dyDescent="0.2">
      <c r="A23" s="239"/>
      <c r="B23" s="244"/>
      <c r="C23" s="245"/>
      <c r="D23" s="245"/>
      <c r="E23" s="245"/>
      <c r="F23" s="245"/>
      <c r="G23" s="245"/>
      <c r="H23" s="245"/>
      <c r="I23" s="246"/>
      <c r="J23" s="238"/>
    </row>
    <row r="24" spans="1:10" ht="13.5" customHeight="1" x14ac:dyDescent="0.2">
      <c r="A24" s="239"/>
      <c r="B24" s="244"/>
      <c r="C24" s="245"/>
      <c r="D24" s="245"/>
      <c r="E24" s="245"/>
      <c r="F24" s="245"/>
      <c r="G24" s="245"/>
      <c r="H24" s="245"/>
      <c r="I24" s="246"/>
      <c r="J24" s="238"/>
    </row>
    <row r="25" spans="1:10" ht="13.5" customHeight="1" x14ac:dyDescent="0.2">
      <c r="A25" s="239"/>
      <c r="B25" s="244"/>
      <c r="C25" s="245"/>
      <c r="D25" s="245"/>
      <c r="E25" s="245"/>
      <c r="F25" s="245"/>
      <c r="G25" s="245"/>
      <c r="H25" s="245"/>
      <c r="I25" s="246"/>
      <c r="J25" s="238"/>
    </row>
    <row r="26" spans="1:10" ht="13.5" customHeight="1" x14ac:dyDescent="0.2">
      <c r="A26" s="239"/>
      <c r="B26" s="244"/>
      <c r="C26" s="245"/>
      <c r="D26" s="245"/>
      <c r="E26" s="245"/>
      <c r="F26" s="245"/>
      <c r="G26" s="245"/>
      <c r="H26" s="245"/>
      <c r="I26" s="246"/>
      <c r="J26" s="238"/>
    </row>
    <row r="27" spans="1:10" ht="13.5" customHeight="1" x14ac:dyDescent="0.2">
      <c r="A27" s="239"/>
      <c r="B27" s="244"/>
      <c r="C27" s="245"/>
      <c r="D27" s="245"/>
      <c r="E27" s="245"/>
      <c r="F27" s="245"/>
      <c r="G27" s="245"/>
      <c r="H27" s="245"/>
      <c r="I27" s="246"/>
      <c r="J27" s="238"/>
    </row>
    <row r="28" spans="1:10" ht="13.5" customHeight="1" x14ac:dyDescent="0.2">
      <c r="A28" s="239"/>
      <c r="B28" s="244"/>
      <c r="C28" s="245"/>
      <c r="D28" s="245"/>
      <c r="E28" s="245"/>
      <c r="F28" s="245"/>
      <c r="G28" s="245"/>
      <c r="H28" s="245"/>
      <c r="I28" s="246"/>
      <c r="J28" s="238"/>
    </row>
    <row r="29" spans="1:10" ht="13.5" customHeight="1" x14ac:dyDescent="0.2">
      <c r="A29" s="239"/>
      <c r="B29" s="244"/>
      <c r="C29" s="245"/>
      <c r="D29" s="245"/>
      <c r="E29" s="245"/>
      <c r="F29" s="245"/>
      <c r="G29" s="245"/>
      <c r="H29" s="245"/>
      <c r="I29" s="246"/>
      <c r="J29" s="238"/>
    </row>
    <row r="30" spans="1:10" ht="13.5" customHeight="1" x14ac:dyDescent="0.2">
      <c r="A30" s="239"/>
      <c r="B30" s="244"/>
      <c r="C30" s="245"/>
      <c r="D30" s="245"/>
      <c r="E30" s="245"/>
      <c r="F30" s="245"/>
      <c r="G30" s="245"/>
      <c r="H30" s="245"/>
      <c r="I30" s="246"/>
      <c r="J30" s="238"/>
    </row>
    <row r="31" spans="1:10" ht="13.5" customHeight="1" x14ac:dyDescent="0.2">
      <c r="A31" s="239"/>
      <c r="B31" s="244"/>
      <c r="C31" s="245"/>
      <c r="D31" s="245"/>
      <c r="E31" s="245"/>
      <c r="F31" s="245"/>
      <c r="G31" s="245"/>
      <c r="H31" s="245"/>
      <c r="I31" s="246"/>
      <c r="J31" s="238"/>
    </row>
    <row r="32" spans="1:10" ht="13.5" customHeight="1" x14ac:dyDescent="0.2">
      <c r="A32" s="239"/>
      <c r="B32" s="244"/>
      <c r="C32" s="245"/>
      <c r="D32" s="245"/>
      <c r="E32" s="245"/>
      <c r="F32" s="245"/>
      <c r="G32" s="245"/>
      <c r="H32" s="245"/>
      <c r="I32" s="246"/>
      <c r="J32" s="238"/>
    </row>
    <row r="33" spans="1:10" ht="13.5" customHeight="1" x14ac:dyDescent="0.2">
      <c r="A33" s="239"/>
      <c r="B33" s="244"/>
      <c r="C33" s="245"/>
      <c r="D33" s="245"/>
      <c r="E33" s="245"/>
      <c r="F33" s="245"/>
      <c r="G33" s="245"/>
      <c r="H33" s="245"/>
      <c r="I33" s="246"/>
      <c r="J33" s="238"/>
    </row>
    <row r="34" spans="1:10" ht="13.5" customHeight="1" x14ac:dyDescent="0.2">
      <c r="A34" s="239"/>
      <c r="B34" s="244"/>
      <c r="C34" s="245"/>
      <c r="D34" s="245"/>
      <c r="E34" s="245"/>
      <c r="F34" s="245"/>
      <c r="G34" s="245"/>
      <c r="H34" s="245"/>
      <c r="I34" s="246"/>
      <c r="J34" s="238"/>
    </row>
    <row r="35" spans="1:10" ht="13.5" customHeight="1" x14ac:dyDescent="0.2">
      <c r="A35" s="239"/>
      <c r="B35" s="244"/>
      <c r="C35" s="245"/>
      <c r="D35" s="245"/>
      <c r="E35" s="245"/>
      <c r="F35" s="245"/>
      <c r="G35" s="245"/>
      <c r="H35" s="245"/>
      <c r="I35" s="246"/>
      <c r="J35" s="238"/>
    </row>
    <row r="36" spans="1:10" ht="14.25" customHeight="1" x14ac:dyDescent="0.2">
      <c r="A36" s="239"/>
      <c r="B36" s="244"/>
      <c r="C36" s="245"/>
      <c r="D36" s="245"/>
      <c r="E36" s="245"/>
      <c r="F36" s="245"/>
      <c r="G36" s="245"/>
      <c r="H36" s="245"/>
      <c r="I36" s="246"/>
      <c r="J36" s="238"/>
    </row>
    <row r="37" spans="1:10" ht="13.5" customHeight="1" x14ac:dyDescent="0.2">
      <c r="A37" s="239"/>
      <c r="B37" s="244"/>
      <c r="C37" s="245"/>
      <c r="D37" s="245"/>
      <c r="E37" s="245"/>
      <c r="F37" s="245"/>
      <c r="G37" s="245"/>
      <c r="H37" s="245"/>
      <c r="I37" s="246"/>
      <c r="J37" s="238"/>
    </row>
    <row r="38" spans="1:10" ht="13.5" customHeight="1" x14ac:dyDescent="0.2">
      <c r="B38" s="244"/>
      <c r="C38" s="245"/>
      <c r="D38" s="245"/>
      <c r="E38" s="245"/>
      <c r="F38" s="245"/>
      <c r="G38" s="245"/>
      <c r="H38" s="245"/>
      <c r="I38" s="246"/>
    </row>
    <row r="39" spans="1:10" ht="13.5" customHeight="1" x14ac:dyDescent="0.2">
      <c r="B39" s="244"/>
      <c r="C39" s="245"/>
      <c r="D39" s="245"/>
      <c r="E39" s="245"/>
      <c r="F39" s="245"/>
      <c r="G39" s="245"/>
      <c r="H39" s="245"/>
      <c r="I39" s="246"/>
    </row>
    <row r="40" spans="1:10" ht="13.5" customHeight="1" x14ac:dyDescent="0.2">
      <c r="B40" s="244"/>
      <c r="C40" s="245"/>
      <c r="D40" s="245"/>
      <c r="E40" s="245"/>
      <c r="F40" s="245"/>
      <c r="G40" s="245"/>
      <c r="H40" s="245"/>
      <c r="I40" s="246"/>
    </row>
    <row r="41" spans="1:10" ht="13.5" customHeight="1" x14ac:dyDescent="0.2">
      <c r="B41" s="244"/>
      <c r="C41" s="245"/>
      <c r="D41" s="245"/>
      <c r="E41" s="245"/>
      <c r="F41" s="245"/>
      <c r="G41" s="245"/>
      <c r="H41" s="245"/>
      <c r="I41" s="246"/>
    </row>
    <row r="42" spans="1:10" ht="13.5" customHeight="1" x14ac:dyDescent="0.2">
      <c r="B42" s="244"/>
      <c r="C42" s="245"/>
      <c r="D42" s="245"/>
      <c r="E42" s="245"/>
      <c r="F42" s="245"/>
      <c r="G42" s="245"/>
      <c r="H42" s="245"/>
      <c r="I42" s="246"/>
    </row>
    <row r="43" spans="1:10" ht="13.5" customHeight="1" x14ac:dyDescent="0.2">
      <c r="B43" s="244"/>
      <c r="C43" s="245"/>
      <c r="D43" s="245"/>
      <c r="E43" s="245"/>
      <c r="F43" s="245"/>
      <c r="G43" s="245"/>
      <c r="H43" s="245"/>
      <c r="I43" s="246"/>
    </row>
    <row r="44" spans="1:10" ht="13.5" customHeight="1" x14ac:dyDescent="0.2">
      <c r="B44" s="244"/>
      <c r="C44" s="245"/>
      <c r="D44" s="245"/>
      <c r="E44" s="245"/>
      <c r="F44" s="245"/>
      <c r="G44" s="245"/>
      <c r="H44" s="245"/>
      <c r="I44" s="246"/>
    </row>
    <row r="45" spans="1:10" ht="13.5" customHeight="1" x14ac:dyDescent="0.2">
      <c r="B45" s="244"/>
      <c r="C45" s="245"/>
      <c r="D45" s="245"/>
      <c r="E45" s="245"/>
      <c r="F45" s="245"/>
      <c r="G45" s="245"/>
      <c r="H45" s="245"/>
      <c r="I45" s="246"/>
    </row>
    <row r="46" spans="1:10" ht="13.5" customHeight="1" x14ac:dyDescent="0.2">
      <c r="B46" s="244"/>
      <c r="C46" s="245"/>
      <c r="D46" s="245"/>
      <c r="E46" s="245"/>
      <c r="F46" s="245"/>
      <c r="G46" s="245"/>
      <c r="H46" s="245"/>
      <c r="I46" s="246"/>
    </row>
    <row r="47" spans="1:10" ht="13.5" customHeight="1" x14ac:dyDescent="0.2">
      <c r="B47" s="244"/>
      <c r="C47" s="245"/>
      <c r="D47" s="245"/>
      <c r="E47" s="245"/>
      <c r="F47" s="245"/>
      <c r="G47" s="245"/>
      <c r="H47" s="245"/>
      <c r="I47" s="246"/>
    </row>
    <row r="48" spans="1:10" ht="13.5" customHeight="1" thickBot="1" x14ac:dyDescent="0.25">
      <c r="B48" s="247"/>
      <c r="C48" s="248"/>
      <c r="D48" s="248"/>
      <c r="E48" s="248"/>
      <c r="F48" s="248"/>
      <c r="G48" s="248"/>
      <c r="H48" s="248"/>
      <c r="I48" s="249"/>
    </row>
    <row r="49" spans="1:10" ht="13.5" customHeight="1" x14ac:dyDescent="0.2">
      <c r="A49" s="224"/>
      <c r="B49" s="225"/>
      <c r="C49" s="225"/>
      <c r="D49" s="225"/>
      <c r="E49" s="225"/>
      <c r="F49" s="225"/>
      <c r="G49" s="225"/>
      <c r="H49" s="225"/>
      <c r="I49" s="225"/>
      <c r="J49" s="224"/>
    </row>
    <row r="50" spans="1:10" x14ac:dyDescent="0.2">
      <c r="A50" s="224"/>
      <c r="B50" s="250" t="s">
        <v>243</v>
      </c>
      <c r="C50" s="250"/>
      <c r="D50" s="250"/>
      <c r="E50" s="250"/>
      <c r="F50" s="250"/>
      <c r="G50" s="250"/>
      <c r="H50" s="250"/>
      <c r="I50" s="250"/>
      <c r="J50" s="224"/>
    </row>
    <row r="51" spans="1:10" x14ac:dyDescent="0.2">
      <c r="B51" s="250"/>
      <c r="C51" s="250"/>
      <c r="D51" s="250"/>
      <c r="E51" s="250"/>
      <c r="F51" s="250"/>
      <c r="G51" s="250"/>
      <c r="H51" s="250"/>
      <c r="I51" s="250"/>
    </row>
    <row r="52" spans="1:10" x14ac:dyDescent="0.2">
      <c r="B52" s="250"/>
      <c r="C52" s="250"/>
      <c r="D52" s="250"/>
      <c r="E52" s="250"/>
      <c r="F52" s="250"/>
      <c r="G52" s="250"/>
      <c r="H52" s="250"/>
      <c r="I52" s="250"/>
    </row>
  </sheetData>
  <mergeCells count="7">
    <mergeCell ref="B50:I52"/>
    <mergeCell ref="C7:D7"/>
    <mergeCell ref="C5:E5"/>
    <mergeCell ref="J10:J37"/>
    <mergeCell ref="A10:A37"/>
    <mergeCell ref="I1:J1"/>
    <mergeCell ref="B10:I48"/>
  </mergeCells>
  <phoneticPr fontId="32"/>
  <dataValidations count="1">
    <dataValidation type="list" allowBlank="1" showInputMessage="1" showErrorMessage="1" sqref="C7:D7" xr:uid="{00000000-0002-0000-0200-000000000000}">
      <formula1>"済,再提出"</formula1>
    </dataValidation>
  </dataValidations>
  <pageMargins left="0.70866141732283461" right="0.70866141732283461" top="0.74803149606299213" bottom="0.74803149606299213" header="0.31496062992125984" footer="0.31496062992125984"/>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9"/>
  <sheetViews>
    <sheetView view="pageBreakPreview" zoomScale="70" zoomScaleNormal="75" zoomScaleSheetLayoutView="70" workbookViewId="0">
      <pane xSplit="3" ySplit="4" topLeftCell="D5" activePane="bottomRight" state="frozen"/>
      <selection pane="topRight"/>
      <selection pane="bottomLeft"/>
      <selection pane="bottomRight" activeCell="B6" sqref="B6"/>
    </sheetView>
  </sheetViews>
  <sheetFormatPr defaultColWidth="9" defaultRowHeight="13.2" x14ac:dyDescent="0.2"/>
  <cols>
    <col min="1" max="1" width="4.88671875" customWidth="1"/>
    <col min="2" max="2" width="22.77734375" style="155" customWidth="1"/>
    <col min="3" max="3" width="20.44140625" customWidth="1"/>
    <col min="4" max="4" width="5.44140625" style="155" customWidth="1"/>
    <col min="5" max="5" width="11.21875" style="155" customWidth="1"/>
    <col min="6" max="6" width="7.33203125" style="155" customWidth="1"/>
    <col min="7" max="8" width="8" style="155" customWidth="1"/>
    <col min="9" max="9" width="16.109375" style="155" customWidth="1"/>
    <col min="10" max="10" width="10.109375" style="155" customWidth="1"/>
    <col min="11" max="14" width="15.6640625" style="155" customWidth="1"/>
    <col min="15" max="15" width="20.44140625" style="155" customWidth="1"/>
    <col min="16" max="16" width="11.109375" customWidth="1"/>
    <col min="17" max="17" width="11.44140625" customWidth="1"/>
    <col min="18" max="18" width="13" customWidth="1"/>
  </cols>
  <sheetData>
    <row r="1" spans="1:256" ht="22.5" customHeight="1" x14ac:dyDescent="0.2">
      <c r="O1" s="155" t="s">
        <v>239</v>
      </c>
    </row>
    <row r="2" spans="1:256" ht="30" customHeight="1" x14ac:dyDescent="0.2">
      <c r="A2" s="210" t="s">
        <v>246</v>
      </c>
      <c r="L2" s="213" t="s">
        <v>232</v>
      </c>
      <c r="M2" s="265"/>
      <c r="N2" s="265"/>
      <c r="O2" s="265"/>
    </row>
    <row r="3" spans="1:256" ht="30" customHeight="1" x14ac:dyDescent="0.2">
      <c r="A3" s="210"/>
      <c r="L3" s="211"/>
      <c r="M3" s="212"/>
      <c r="N3" s="212"/>
      <c r="O3" s="211"/>
    </row>
    <row r="4" spans="1:256" s="69" customFormat="1" ht="33" customHeight="1" x14ac:dyDescent="0.2">
      <c r="A4" s="156" t="s">
        <v>45</v>
      </c>
      <c r="B4" s="156" t="s">
        <v>46</v>
      </c>
      <c r="C4" s="156" t="s">
        <v>47</v>
      </c>
      <c r="D4" s="156" t="s">
        <v>6</v>
      </c>
      <c r="E4" s="253" t="s">
        <v>48</v>
      </c>
      <c r="F4" s="254"/>
      <c r="G4" s="156" t="s">
        <v>49</v>
      </c>
      <c r="H4" s="156" t="s">
        <v>50</v>
      </c>
      <c r="I4" s="156" t="s">
        <v>51</v>
      </c>
      <c r="J4" s="156" t="s">
        <v>52</v>
      </c>
      <c r="K4" s="163" t="s">
        <v>53</v>
      </c>
      <c r="L4" s="163" t="s">
        <v>54</v>
      </c>
      <c r="M4" s="163" t="s">
        <v>55</v>
      </c>
      <c r="N4" s="163" t="s">
        <v>56</v>
      </c>
      <c r="O4" s="216" t="s">
        <v>240</v>
      </c>
    </row>
    <row r="5" spans="1:256" s="69" customFormat="1" ht="95.1" customHeight="1" x14ac:dyDescent="0.2">
      <c r="A5" s="261" t="s">
        <v>57</v>
      </c>
      <c r="B5" s="203" t="s">
        <v>58</v>
      </c>
      <c r="C5" s="204" t="s">
        <v>59</v>
      </c>
      <c r="D5" s="205" t="s">
        <v>60</v>
      </c>
      <c r="E5" s="206" t="s">
        <v>61</v>
      </c>
      <c r="F5" s="207" t="s">
        <v>62</v>
      </c>
      <c r="G5" s="205">
        <v>60</v>
      </c>
      <c r="H5" s="205">
        <v>150</v>
      </c>
      <c r="I5" s="208" t="s">
        <v>63</v>
      </c>
      <c r="J5" s="205" t="s">
        <v>64</v>
      </c>
      <c r="K5" s="205" t="s">
        <v>64</v>
      </c>
      <c r="L5" s="205" t="s">
        <v>64</v>
      </c>
      <c r="M5" s="205" t="s">
        <v>65</v>
      </c>
      <c r="N5" s="205" t="s">
        <v>65</v>
      </c>
      <c r="O5" s="208"/>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row>
    <row r="6" spans="1:256" s="69" customFormat="1" ht="95.1" customHeight="1" thickBot="1" x14ac:dyDescent="0.25">
      <c r="A6" s="262"/>
      <c r="B6" s="209" t="s">
        <v>233</v>
      </c>
      <c r="C6" s="203" t="s">
        <v>66</v>
      </c>
      <c r="D6" s="255" t="s">
        <v>67</v>
      </c>
      <c r="E6" s="256"/>
      <c r="F6" s="256"/>
      <c r="G6" s="256"/>
      <c r="H6" s="256"/>
      <c r="I6" s="256"/>
      <c r="J6" s="256"/>
      <c r="K6" s="256"/>
      <c r="L6" s="256"/>
      <c r="M6" s="256"/>
      <c r="N6" s="256"/>
      <c r="O6" s="257"/>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row>
    <row r="7" spans="1:256" ht="95.1" customHeight="1" x14ac:dyDescent="0.2">
      <c r="A7" s="263">
        <v>1</v>
      </c>
      <c r="B7" s="157"/>
      <c r="C7" s="158"/>
      <c r="D7" s="159"/>
      <c r="E7" s="160"/>
      <c r="F7" s="161"/>
      <c r="G7" s="162"/>
      <c r="H7" s="162"/>
      <c r="I7" s="162"/>
      <c r="J7" s="159"/>
      <c r="K7" s="159"/>
      <c r="L7" s="159"/>
      <c r="M7" s="164"/>
      <c r="N7" s="164"/>
      <c r="O7" s="208"/>
    </row>
    <row r="8" spans="1:256" ht="300" customHeight="1" thickBot="1" x14ac:dyDescent="0.25">
      <c r="A8" s="264"/>
      <c r="B8" s="214" t="s">
        <v>234</v>
      </c>
      <c r="C8" s="215" t="s">
        <v>241</v>
      </c>
      <c r="D8" s="258"/>
      <c r="E8" s="259"/>
      <c r="F8" s="259"/>
      <c r="G8" s="259"/>
      <c r="H8" s="259"/>
      <c r="I8" s="259"/>
      <c r="J8" s="259"/>
      <c r="K8" s="259"/>
      <c r="L8" s="259"/>
      <c r="M8" s="259"/>
      <c r="N8" s="259"/>
      <c r="O8" s="260"/>
    </row>
    <row r="9" spans="1:256" x14ac:dyDescent="0.2">
      <c r="A9" s="226" t="s">
        <v>244</v>
      </c>
    </row>
  </sheetData>
  <mergeCells count="6">
    <mergeCell ref="M2:O2"/>
    <mergeCell ref="E4:F4"/>
    <mergeCell ref="D6:O6"/>
    <mergeCell ref="D8:O8"/>
    <mergeCell ref="A5:A6"/>
    <mergeCell ref="A7:A8"/>
  </mergeCells>
  <phoneticPr fontId="32"/>
  <dataValidations count="1">
    <dataValidation type="list" allowBlank="1" showInputMessage="1" showErrorMessage="1" sqref="O5 O7" xr:uid="{00000000-0002-0000-0300-000000000000}">
      <formula1>"済,再提出"</formula1>
    </dataValidation>
  </dataValidations>
  <pageMargins left="0.75138888888888888" right="0.75138888888888888" top="0.77916666666666667" bottom="0.61805555555555558" header="0.51111111111111107" footer="0.51111111111111107"/>
  <pageSetup paperSize="8" scale="99"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view="pageBreakPreview" zoomScaleNormal="75" workbookViewId="0">
      <selection activeCell="IV4" sqref="IV4"/>
    </sheetView>
  </sheetViews>
  <sheetFormatPr defaultColWidth="9" defaultRowHeight="14.4" x14ac:dyDescent="0.2"/>
  <cols>
    <col min="1" max="1" width="4.88671875" style="147" customWidth="1"/>
    <col min="2" max="2" width="18.77734375" style="148" customWidth="1"/>
    <col min="3" max="3" width="6.88671875" style="147" customWidth="1"/>
    <col min="4" max="4" width="6.88671875" style="148" customWidth="1"/>
    <col min="5" max="5" width="51.21875" style="148" customWidth="1"/>
    <col min="6" max="16384" width="9" style="147"/>
  </cols>
  <sheetData>
    <row r="1" spans="1:5" ht="24" customHeight="1" x14ac:dyDescent="0.2">
      <c r="A1" s="271" t="s">
        <v>68</v>
      </c>
      <c r="B1" s="271"/>
      <c r="C1" s="271"/>
      <c r="D1" s="271"/>
      <c r="E1" s="271"/>
    </row>
    <row r="2" spans="1:5" s="145" customFormat="1" ht="31.5" customHeight="1" x14ac:dyDescent="0.2">
      <c r="A2" s="123" t="s">
        <v>69</v>
      </c>
      <c r="B2" s="123" t="s">
        <v>70</v>
      </c>
      <c r="C2" s="123" t="s">
        <v>71</v>
      </c>
      <c r="D2" s="123" t="s">
        <v>72</v>
      </c>
      <c r="E2" s="123" t="s">
        <v>73</v>
      </c>
    </row>
    <row r="3" spans="1:5" ht="43.5" customHeight="1" x14ac:dyDescent="0.2">
      <c r="A3" s="273">
        <v>1</v>
      </c>
      <c r="B3" s="149" t="e">
        <f>#REF!</f>
        <v>#REF!</v>
      </c>
      <c r="C3" s="268">
        <v>0</v>
      </c>
      <c r="D3" s="268">
        <v>0</v>
      </c>
      <c r="E3" s="277" t="s">
        <v>74</v>
      </c>
    </row>
    <row r="4" spans="1:5" ht="43.5" customHeight="1" x14ac:dyDescent="0.2">
      <c r="A4" s="274"/>
      <c r="B4" s="150" t="e">
        <f>#REF!</f>
        <v>#REF!</v>
      </c>
      <c r="C4" s="268"/>
      <c r="D4" s="268"/>
      <c r="E4" s="277"/>
    </row>
    <row r="5" spans="1:5" ht="43.5" customHeight="1" x14ac:dyDescent="0.2">
      <c r="A5" s="275">
        <v>2</v>
      </c>
      <c r="B5" s="151" t="e">
        <f>#REF!</f>
        <v>#REF!</v>
      </c>
      <c r="C5" s="269"/>
      <c r="D5" s="269"/>
      <c r="E5" s="278"/>
    </row>
    <row r="6" spans="1:5" ht="43.5" customHeight="1" x14ac:dyDescent="0.2">
      <c r="A6" s="276"/>
      <c r="B6" s="152" t="e">
        <f>#REF!</f>
        <v>#REF!</v>
      </c>
      <c r="C6" s="269"/>
      <c r="D6" s="269"/>
      <c r="E6" s="278"/>
    </row>
    <row r="7" spans="1:5" customFormat="1" ht="43.5" customHeight="1" x14ac:dyDescent="0.2">
      <c r="A7" s="266">
        <v>3</v>
      </c>
      <c r="B7" s="153" t="e">
        <f>#REF!</f>
        <v>#REF!</v>
      </c>
      <c r="C7" s="270"/>
      <c r="D7" s="270"/>
      <c r="E7" s="279"/>
    </row>
    <row r="8" spans="1:5" customFormat="1" ht="43.5" customHeight="1" x14ac:dyDescent="0.2">
      <c r="A8" s="267"/>
      <c r="B8" s="154" t="e">
        <f>#REF!</f>
        <v>#REF!</v>
      </c>
      <c r="C8" s="270"/>
      <c r="D8" s="270"/>
      <c r="E8" s="279"/>
    </row>
    <row r="9" spans="1:5" customFormat="1" ht="43.5" customHeight="1" x14ac:dyDescent="0.2">
      <c r="A9" s="266">
        <v>4</v>
      </c>
      <c r="B9" s="153" t="e">
        <f>#REF!</f>
        <v>#REF!</v>
      </c>
      <c r="C9" s="270"/>
      <c r="D9" s="270"/>
      <c r="E9" s="279"/>
    </row>
    <row r="10" spans="1:5" customFormat="1" ht="43.5" customHeight="1" x14ac:dyDescent="0.2">
      <c r="A10" s="267"/>
      <c r="B10" s="154" t="e">
        <f>#REF!</f>
        <v>#REF!</v>
      </c>
      <c r="C10" s="270"/>
      <c r="D10" s="270"/>
      <c r="E10" s="279"/>
    </row>
    <row r="11" spans="1:5" customFormat="1" ht="43.5" customHeight="1" x14ac:dyDescent="0.2">
      <c r="A11" s="266">
        <v>5</v>
      </c>
      <c r="B11" s="153" t="e">
        <f>#REF!</f>
        <v>#REF!</v>
      </c>
      <c r="C11" s="270"/>
      <c r="D11" s="270"/>
      <c r="E11" s="279"/>
    </row>
    <row r="12" spans="1:5" customFormat="1" ht="43.5" customHeight="1" x14ac:dyDescent="0.2">
      <c r="A12" s="267"/>
      <c r="B12" s="154" t="e">
        <f>#REF!</f>
        <v>#REF!</v>
      </c>
      <c r="C12" s="270"/>
      <c r="D12" s="270"/>
      <c r="E12" s="279"/>
    </row>
    <row r="13" spans="1:5" s="146" customFormat="1" ht="24" customHeight="1" x14ac:dyDescent="0.2">
      <c r="A13" s="272" t="s">
        <v>75</v>
      </c>
      <c r="B13" s="272"/>
      <c r="C13" s="272"/>
      <c r="D13" s="272"/>
      <c r="E13" s="272"/>
    </row>
    <row r="14" spans="1:5" s="146" customFormat="1" ht="75" customHeight="1" x14ac:dyDescent="0.2">
      <c r="A14" s="272" t="s">
        <v>76</v>
      </c>
      <c r="B14" s="272"/>
      <c r="C14" s="272"/>
      <c r="D14" s="272"/>
      <c r="E14" s="272"/>
    </row>
  </sheetData>
  <mergeCells count="23">
    <mergeCell ref="A1:E1"/>
    <mergeCell ref="A13:E13"/>
    <mergeCell ref="A14:E14"/>
    <mergeCell ref="A3:A4"/>
    <mergeCell ref="A5:A6"/>
    <mergeCell ref="A7:A8"/>
    <mergeCell ref="A9:A10"/>
    <mergeCell ref="E3:E4"/>
    <mergeCell ref="E5:E6"/>
    <mergeCell ref="E7:E8"/>
    <mergeCell ref="E9:E10"/>
    <mergeCell ref="E11:E12"/>
    <mergeCell ref="C7:C8"/>
    <mergeCell ref="C9:C10"/>
    <mergeCell ref="C11:C12"/>
    <mergeCell ref="D3:D4"/>
    <mergeCell ref="A11:A12"/>
    <mergeCell ref="C3:C4"/>
    <mergeCell ref="C5:C6"/>
    <mergeCell ref="D7:D8"/>
    <mergeCell ref="D9:D10"/>
    <mergeCell ref="D11:D12"/>
    <mergeCell ref="D5:D6"/>
  </mergeCells>
  <phoneticPr fontId="32"/>
  <pageMargins left="0.75" right="0.55000000000000004" top="0.77986111111111112" bottom="0.61944444444444446" header="0.51111111111111107" footer="0.51111111111111107"/>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5"/>
  <sheetViews>
    <sheetView view="pageBreakPreview" topLeftCell="A3" zoomScaleNormal="75" workbookViewId="0">
      <selection activeCell="B4" sqref="B4"/>
    </sheetView>
  </sheetViews>
  <sheetFormatPr defaultColWidth="9" defaultRowHeight="13.2" x14ac:dyDescent="0.2"/>
  <cols>
    <col min="1" max="1" width="13" style="138" customWidth="1"/>
    <col min="2" max="2" width="26.88671875" style="139" customWidth="1"/>
    <col min="3" max="3" width="4.6640625" customWidth="1"/>
    <col min="4" max="4" width="44.21875" customWidth="1"/>
    <col min="5" max="5" width="4.6640625" customWidth="1"/>
    <col min="6" max="6" width="43.44140625" customWidth="1"/>
    <col min="7" max="7" width="13" style="138" hidden="1" customWidth="1"/>
    <col min="8" max="8" width="26.88671875" style="139" hidden="1" customWidth="1"/>
    <col min="9" max="9" width="4.6640625" hidden="1" customWidth="1"/>
    <col min="10" max="10" width="44.109375" hidden="1" customWidth="1"/>
    <col min="11" max="11" width="4.6640625" hidden="1" customWidth="1"/>
    <col min="12" max="12" width="44.33203125" hidden="1" customWidth="1"/>
    <col min="13" max="13" width="4.6640625" hidden="1" customWidth="1"/>
    <col min="14" max="14" width="45" hidden="1" customWidth="1"/>
  </cols>
  <sheetData>
    <row r="1" spans="1:14" ht="30.75" customHeight="1" x14ac:dyDescent="0.2">
      <c r="A1" s="140" t="s">
        <v>77</v>
      </c>
      <c r="G1" s="140" t="s">
        <v>77</v>
      </c>
      <c r="H1"/>
    </row>
    <row r="2" spans="1:14" ht="40.5" customHeight="1" x14ac:dyDescent="0.2">
      <c r="A2" s="280" t="s">
        <v>78</v>
      </c>
      <c r="B2" s="282" t="s">
        <v>79</v>
      </c>
      <c r="C2" s="119">
        <v>1</v>
      </c>
      <c r="D2" s="119" t="e">
        <f>#REF!</f>
        <v>#REF!</v>
      </c>
      <c r="E2" s="119">
        <v>2</v>
      </c>
      <c r="F2" s="119" t="e">
        <f>#REF!</f>
        <v>#REF!</v>
      </c>
      <c r="G2" s="280" t="s">
        <v>78</v>
      </c>
      <c r="H2" s="282" t="s">
        <v>79</v>
      </c>
      <c r="I2" s="119">
        <v>4</v>
      </c>
      <c r="J2" s="119" t="e">
        <f>#REF!</f>
        <v>#REF!</v>
      </c>
      <c r="K2" s="119">
        <v>5</v>
      </c>
      <c r="L2" s="119" t="e">
        <f>#REF!</f>
        <v>#REF!</v>
      </c>
      <c r="M2" s="119">
        <v>6</v>
      </c>
      <c r="N2" s="119" t="e">
        <f>#REF!</f>
        <v>#REF!</v>
      </c>
    </row>
    <row r="3" spans="1:14" ht="21" customHeight="1" x14ac:dyDescent="0.2">
      <c r="A3" s="281"/>
      <c r="B3" s="282"/>
      <c r="C3" s="113" t="s">
        <v>80</v>
      </c>
      <c r="D3" s="113" t="s">
        <v>81</v>
      </c>
      <c r="E3" s="113" t="s">
        <v>80</v>
      </c>
      <c r="F3" s="113" t="s">
        <v>81</v>
      </c>
      <c r="G3" s="281"/>
      <c r="H3" s="282"/>
      <c r="I3" s="113" t="s">
        <v>80</v>
      </c>
      <c r="J3" s="113" t="s">
        <v>81</v>
      </c>
      <c r="K3" s="113" t="s">
        <v>80</v>
      </c>
      <c r="L3" s="113" t="s">
        <v>81</v>
      </c>
      <c r="M3" s="113" t="s">
        <v>80</v>
      </c>
      <c r="N3" s="113" t="s">
        <v>81</v>
      </c>
    </row>
    <row r="4" spans="1:14" ht="65.099999999999994" customHeight="1" x14ac:dyDescent="0.2">
      <c r="A4" s="93" t="s">
        <v>82</v>
      </c>
      <c r="B4" s="141" t="s">
        <v>83</v>
      </c>
      <c r="C4" s="113"/>
      <c r="D4" s="113"/>
      <c r="E4" s="113"/>
      <c r="F4" s="113"/>
      <c r="G4" s="93" t="s">
        <v>82</v>
      </c>
      <c r="H4" s="141" t="s">
        <v>83</v>
      </c>
      <c r="I4" s="113"/>
      <c r="J4" s="113"/>
      <c r="K4" s="113"/>
      <c r="L4" s="113"/>
      <c r="M4" s="113"/>
      <c r="N4" s="113"/>
    </row>
    <row r="5" spans="1:14" ht="65.099999999999994" customHeight="1" x14ac:dyDescent="0.2">
      <c r="A5" s="93" t="s">
        <v>84</v>
      </c>
      <c r="B5" s="141" t="s">
        <v>85</v>
      </c>
      <c r="C5" s="113"/>
      <c r="D5" s="113"/>
      <c r="E5" s="113"/>
      <c r="F5" s="113"/>
      <c r="G5" s="93" t="s">
        <v>84</v>
      </c>
      <c r="H5" s="141" t="s">
        <v>85</v>
      </c>
      <c r="I5" s="113"/>
      <c r="J5" s="113"/>
      <c r="K5" s="113"/>
      <c r="L5" s="113"/>
      <c r="M5" s="113"/>
      <c r="N5" s="113"/>
    </row>
    <row r="6" spans="1:14" ht="65.099999999999994" customHeight="1" x14ac:dyDescent="0.2">
      <c r="A6" s="93" t="s">
        <v>86</v>
      </c>
      <c r="B6" s="141" t="s">
        <v>87</v>
      </c>
      <c r="C6" s="113"/>
      <c r="D6" s="113"/>
      <c r="E6" s="113"/>
      <c r="F6" s="113"/>
      <c r="G6" s="93" t="s">
        <v>86</v>
      </c>
      <c r="H6" s="141" t="s">
        <v>87</v>
      </c>
      <c r="I6" s="113"/>
      <c r="J6" s="113"/>
      <c r="K6" s="113"/>
      <c r="L6" s="113"/>
      <c r="M6" s="113"/>
      <c r="N6" s="113"/>
    </row>
    <row r="7" spans="1:14" ht="65.099999999999994" customHeight="1" x14ac:dyDescent="0.2">
      <c r="A7" s="93" t="s">
        <v>88</v>
      </c>
      <c r="B7" s="141" t="s">
        <v>89</v>
      </c>
      <c r="C7" s="113"/>
      <c r="D7" s="113"/>
      <c r="E7" s="113"/>
      <c r="F7" s="113"/>
      <c r="G7" s="93" t="s">
        <v>88</v>
      </c>
      <c r="H7" s="141" t="s">
        <v>89</v>
      </c>
      <c r="I7" s="113"/>
      <c r="J7" s="113"/>
      <c r="K7" s="113"/>
      <c r="L7" s="113"/>
      <c r="M7" s="113"/>
      <c r="N7" s="113"/>
    </row>
    <row r="8" spans="1:14" ht="65.099999999999994" customHeight="1" x14ac:dyDescent="0.2">
      <c r="A8" s="93" t="s">
        <v>90</v>
      </c>
      <c r="B8" s="141" t="s">
        <v>91</v>
      </c>
      <c r="C8" s="113"/>
      <c r="D8" s="113"/>
      <c r="E8" s="113"/>
      <c r="F8" s="113"/>
      <c r="G8" s="93" t="s">
        <v>90</v>
      </c>
      <c r="H8" s="141" t="s">
        <v>91</v>
      </c>
      <c r="I8" s="113"/>
      <c r="J8" s="113"/>
      <c r="K8" s="113"/>
      <c r="L8" s="113"/>
      <c r="M8" s="113"/>
      <c r="N8" s="113"/>
    </row>
    <row r="9" spans="1:14" ht="65.099999999999994" customHeight="1" x14ac:dyDescent="0.2">
      <c r="A9" s="93" t="s">
        <v>92</v>
      </c>
      <c r="B9" s="141" t="s">
        <v>93</v>
      </c>
      <c r="C9" s="113"/>
      <c r="D9" s="113"/>
      <c r="E9" s="113"/>
      <c r="F9" s="113"/>
      <c r="G9" s="93" t="s">
        <v>92</v>
      </c>
      <c r="H9" s="141" t="s">
        <v>93</v>
      </c>
      <c r="I9" s="113"/>
      <c r="J9" s="113"/>
      <c r="K9" s="113"/>
      <c r="L9" s="113"/>
      <c r="M9" s="113"/>
      <c r="N9" s="113"/>
    </row>
    <row r="10" spans="1:14" ht="65.099999999999994" customHeight="1" x14ac:dyDescent="0.2">
      <c r="A10" s="93" t="s">
        <v>94</v>
      </c>
      <c r="B10" s="141" t="s">
        <v>95</v>
      </c>
      <c r="C10" s="142"/>
      <c r="D10" s="142"/>
      <c r="E10" s="142"/>
      <c r="F10" s="142"/>
      <c r="G10" s="93" t="s">
        <v>94</v>
      </c>
      <c r="H10" s="141" t="s">
        <v>95</v>
      </c>
      <c r="I10" s="142"/>
      <c r="J10" s="142"/>
      <c r="K10" s="142"/>
      <c r="L10" s="142"/>
      <c r="M10" s="142"/>
      <c r="N10" s="142"/>
    </row>
    <row r="11" spans="1:14" ht="65.099999999999994" customHeight="1" x14ac:dyDescent="0.2">
      <c r="A11" s="93" t="s">
        <v>96</v>
      </c>
      <c r="B11" s="141" t="s">
        <v>97</v>
      </c>
      <c r="C11" s="142"/>
      <c r="D11" s="142"/>
      <c r="E11" s="142"/>
      <c r="F11" s="142"/>
      <c r="G11" s="93" t="s">
        <v>96</v>
      </c>
      <c r="H11" s="141" t="s">
        <v>97</v>
      </c>
      <c r="I11" s="142"/>
      <c r="J11" s="142"/>
      <c r="K11" s="142"/>
      <c r="L11" s="142"/>
      <c r="M11" s="142"/>
      <c r="N11" s="142"/>
    </row>
    <row r="12" spans="1:14" ht="65.099999999999994" customHeight="1" x14ac:dyDescent="0.2">
      <c r="A12" s="93" t="s">
        <v>98</v>
      </c>
      <c r="B12" s="141" t="s">
        <v>99</v>
      </c>
      <c r="C12" s="142"/>
      <c r="D12" s="142"/>
      <c r="E12" s="142"/>
      <c r="F12" s="142"/>
      <c r="G12" s="93" t="s">
        <v>98</v>
      </c>
      <c r="H12" s="141" t="s">
        <v>99</v>
      </c>
      <c r="I12" s="142"/>
      <c r="J12" s="142"/>
      <c r="K12" s="142"/>
      <c r="L12" s="142"/>
      <c r="M12" s="142"/>
      <c r="N12" s="142"/>
    </row>
    <row r="13" spans="1:14" ht="65.099999999999994" customHeight="1" x14ac:dyDescent="0.2">
      <c r="A13" s="93" t="s">
        <v>100</v>
      </c>
      <c r="B13" s="141" t="s">
        <v>101</v>
      </c>
      <c r="C13" s="142"/>
      <c r="D13" s="142"/>
      <c r="E13" s="142"/>
      <c r="F13" s="142"/>
      <c r="G13" s="93" t="s">
        <v>100</v>
      </c>
      <c r="H13" s="141" t="s">
        <v>101</v>
      </c>
      <c r="I13" s="142"/>
      <c r="J13" s="142"/>
      <c r="K13" s="142"/>
      <c r="L13" s="142"/>
      <c r="M13" s="142"/>
      <c r="N13" s="142"/>
    </row>
    <row r="14" spans="1:14" ht="65.099999999999994" customHeight="1" x14ac:dyDescent="0.2">
      <c r="A14" s="93" t="s">
        <v>102</v>
      </c>
      <c r="B14" s="141" t="s">
        <v>103</v>
      </c>
      <c r="C14" s="142"/>
      <c r="D14" s="142"/>
      <c r="E14" s="142"/>
      <c r="F14" s="142"/>
      <c r="G14" s="93" t="s">
        <v>102</v>
      </c>
      <c r="H14" s="141" t="s">
        <v>103</v>
      </c>
      <c r="I14" s="142"/>
      <c r="J14" s="142"/>
      <c r="K14" s="142"/>
      <c r="L14" s="142"/>
      <c r="M14" s="142"/>
      <c r="N14" s="142"/>
    </row>
    <row r="15" spans="1:14" ht="65.099999999999994" customHeight="1" x14ac:dyDescent="0.2">
      <c r="A15" s="93" t="s">
        <v>104</v>
      </c>
      <c r="B15" s="141" t="s">
        <v>105</v>
      </c>
      <c r="C15" s="143"/>
      <c r="D15" s="143"/>
      <c r="E15" s="144"/>
      <c r="F15" s="144"/>
      <c r="G15" s="93" t="s">
        <v>104</v>
      </c>
      <c r="H15" s="141" t="s">
        <v>105</v>
      </c>
      <c r="I15" s="144"/>
      <c r="J15" s="144"/>
      <c r="K15" s="144"/>
      <c r="L15" s="144"/>
      <c r="M15" s="144"/>
      <c r="N15" s="144"/>
    </row>
  </sheetData>
  <mergeCells count="4">
    <mergeCell ref="A2:A3"/>
    <mergeCell ref="B2:B3"/>
    <mergeCell ref="G2:G3"/>
    <mergeCell ref="H2:H3"/>
  </mergeCells>
  <phoneticPr fontId="32"/>
  <printOptions gridLines="1"/>
  <pageMargins left="0.75138888888888888" right="0.55069444444444449" top="0.68888888888888888" bottom="0.5" header="0.51111111111111107" footer="0.51111111111111107"/>
  <pageSetup paperSize="8" scale="130" orientation="portrait" r:id="rId1"/>
  <headerFooter scaleWithDoc="0" alignWithMargins="0"/>
  <colBreaks count="1" manualBreakCount="1">
    <brk id="6" max="1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0"/>
  <sheetViews>
    <sheetView view="pageBreakPreview" zoomScaleNormal="75" workbookViewId="0">
      <selection activeCell="J21" sqref="J21"/>
    </sheetView>
  </sheetViews>
  <sheetFormatPr defaultColWidth="9" defaultRowHeight="13.2" x14ac:dyDescent="0.2"/>
  <cols>
    <col min="1" max="1" width="3.33203125" style="101" customWidth="1"/>
    <col min="2" max="2" width="5" style="101" bestFit="1" customWidth="1"/>
    <col min="3" max="3" width="15.109375" style="121" customWidth="1"/>
    <col min="4" max="4" width="39.77734375" style="121" customWidth="1"/>
    <col min="5" max="5" width="9.77734375" style="122" customWidth="1"/>
    <col min="6" max="6" width="7.21875" style="122" customWidth="1"/>
    <col min="7" max="7" width="9.33203125" style="122" customWidth="1"/>
    <col min="8" max="16384" width="9" style="101"/>
  </cols>
  <sheetData>
    <row r="1" spans="1:7" ht="35.25" customHeight="1" x14ac:dyDescent="0.2">
      <c r="A1" s="283" t="s">
        <v>106</v>
      </c>
      <c r="B1" s="283"/>
      <c r="C1" s="283"/>
      <c r="D1" s="283"/>
      <c r="E1" s="283"/>
      <c r="F1" s="283"/>
      <c r="G1" s="283"/>
    </row>
    <row r="2" spans="1:7" ht="32.25" customHeight="1" x14ac:dyDescent="0.2">
      <c r="A2" s="284" t="s">
        <v>32</v>
      </c>
      <c r="B2" s="284"/>
      <c r="C2" s="123">
        <v>1</v>
      </c>
      <c r="D2" s="124"/>
      <c r="E2" s="125"/>
      <c r="F2" s="125"/>
      <c r="G2" s="125"/>
    </row>
    <row r="3" spans="1:7" ht="32.25" customHeight="1" x14ac:dyDescent="0.2">
      <c r="A3" s="285" t="s">
        <v>33</v>
      </c>
      <c r="B3" s="286"/>
      <c r="C3" s="282" t="e">
        <f>#REF!</f>
        <v>#REF!</v>
      </c>
      <c r="D3" s="282"/>
      <c r="E3" s="125"/>
      <c r="F3" s="125"/>
      <c r="G3" s="125"/>
    </row>
    <row r="4" spans="1:7" ht="26.1" customHeight="1" x14ac:dyDescent="0.2">
      <c r="A4" s="126"/>
      <c r="B4" s="126"/>
      <c r="C4" s="124"/>
      <c r="D4" s="127" t="s">
        <v>107</v>
      </c>
      <c r="E4" s="287"/>
      <c r="F4" s="287"/>
      <c r="G4" s="287"/>
    </row>
    <row r="5" spans="1:7" ht="22.5" customHeight="1" x14ac:dyDescent="0.2">
      <c r="A5" s="288" t="s">
        <v>108</v>
      </c>
      <c r="B5" s="288"/>
      <c r="C5" s="288"/>
      <c r="D5" s="288"/>
      <c r="E5" s="125"/>
      <c r="F5" s="125"/>
      <c r="G5" s="125"/>
    </row>
    <row r="6" spans="1:7" ht="35.25" customHeight="1" x14ac:dyDescent="0.2">
      <c r="A6" s="282"/>
      <c r="B6" s="282"/>
      <c r="C6" s="282"/>
      <c r="D6" s="128" t="s">
        <v>109</v>
      </c>
      <c r="E6" s="129" t="s">
        <v>110</v>
      </c>
      <c r="F6" s="130" t="s">
        <v>111</v>
      </c>
      <c r="G6" s="113" t="s">
        <v>112</v>
      </c>
    </row>
    <row r="7" spans="1:7" ht="35.25" customHeight="1" x14ac:dyDescent="0.2">
      <c r="A7" s="293" t="s">
        <v>113</v>
      </c>
      <c r="B7" s="119"/>
      <c r="C7" s="119" t="s">
        <v>114</v>
      </c>
      <c r="D7" s="131" t="s">
        <v>115</v>
      </c>
      <c r="E7" s="132"/>
      <c r="F7" s="130" t="s">
        <v>116</v>
      </c>
      <c r="G7" s="105"/>
    </row>
    <row r="8" spans="1:7" ht="45.75" customHeight="1" x14ac:dyDescent="0.2">
      <c r="A8" s="294"/>
      <c r="B8" s="112" t="s">
        <v>117</v>
      </c>
      <c r="C8" s="133" t="s">
        <v>82</v>
      </c>
      <c r="D8" s="133" t="s">
        <v>83</v>
      </c>
      <c r="E8" s="134"/>
      <c r="F8" s="130" t="s">
        <v>118</v>
      </c>
      <c r="G8" s="113"/>
    </row>
    <row r="9" spans="1:7" ht="45.75" customHeight="1" x14ac:dyDescent="0.2">
      <c r="A9" s="294"/>
      <c r="B9" s="112" t="s">
        <v>119</v>
      </c>
      <c r="C9" s="133" t="s">
        <v>84</v>
      </c>
      <c r="D9" s="133" t="s">
        <v>85</v>
      </c>
      <c r="E9" s="134"/>
      <c r="F9" s="130" t="s">
        <v>118</v>
      </c>
      <c r="G9" s="113"/>
    </row>
    <row r="10" spans="1:7" ht="45.75" customHeight="1" x14ac:dyDescent="0.2">
      <c r="A10" s="294"/>
      <c r="B10" s="112" t="s">
        <v>120</v>
      </c>
      <c r="C10" s="133" t="s">
        <v>86</v>
      </c>
      <c r="D10" s="133" t="s">
        <v>87</v>
      </c>
      <c r="E10" s="134"/>
      <c r="F10" s="130" t="s">
        <v>118</v>
      </c>
      <c r="G10" s="113"/>
    </row>
    <row r="11" spans="1:7" ht="45.75" customHeight="1" x14ac:dyDescent="0.2">
      <c r="A11" s="294"/>
      <c r="B11" s="112" t="s">
        <v>121</v>
      </c>
      <c r="C11" s="133" t="s">
        <v>88</v>
      </c>
      <c r="D11" s="133" t="s">
        <v>89</v>
      </c>
      <c r="E11" s="134"/>
      <c r="F11" s="130" t="s">
        <v>116</v>
      </c>
      <c r="G11" s="113"/>
    </row>
    <row r="12" spans="1:7" ht="45.75" customHeight="1" x14ac:dyDescent="0.2">
      <c r="A12" s="295" t="s">
        <v>122</v>
      </c>
      <c r="B12" s="135" t="s">
        <v>117</v>
      </c>
      <c r="C12" s="133" t="s">
        <v>90</v>
      </c>
      <c r="D12" s="133" t="s">
        <v>91</v>
      </c>
      <c r="E12" s="134"/>
      <c r="F12" s="130" t="s">
        <v>123</v>
      </c>
      <c r="G12" s="113"/>
    </row>
    <row r="13" spans="1:7" ht="45.75" customHeight="1" x14ac:dyDescent="0.2">
      <c r="A13" s="295"/>
      <c r="B13" s="136" t="s">
        <v>124</v>
      </c>
      <c r="C13" s="133" t="s">
        <v>92</v>
      </c>
      <c r="D13" s="133" t="s">
        <v>93</v>
      </c>
      <c r="E13" s="134"/>
      <c r="F13" s="130" t="s">
        <v>116</v>
      </c>
      <c r="G13" s="113"/>
    </row>
    <row r="14" spans="1:7" ht="45.75" customHeight="1" x14ac:dyDescent="0.2">
      <c r="A14" s="295"/>
      <c r="B14" s="136" t="s">
        <v>125</v>
      </c>
      <c r="C14" s="133" t="s">
        <v>94</v>
      </c>
      <c r="D14" s="133" t="s">
        <v>95</v>
      </c>
      <c r="E14" s="134"/>
      <c r="F14" s="130" t="s">
        <v>118</v>
      </c>
      <c r="G14" s="113"/>
    </row>
    <row r="15" spans="1:7" ht="45.75" customHeight="1" x14ac:dyDescent="0.2">
      <c r="A15" s="295"/>
      <c r="B15" s="136" t="s">
        <v>126</v>
      </c>
      <c r="C15" s="133" t="s">
        <v>96</v>
      </c>
      <c r="D15" s="133" t="s">
        <v>97</v>
      </c>
      <c r="E15" s="134"/>
      <c r="F15" s="130" t="s">
        <v>118</v>
      </c>
      <c r="G15" s="113"/>
    </row>
    <row r="16" spans="1:7" ht="45.75" customHeight="1" x14ac:dyDescent="0.2">
      <c r="A16" s="295"/>
      <c r="B16" s="136" t="s">
        <v>127</v>
      </c>
      <c r="C16" s="133" t="s">
        <v>98</v>
      </c>
      <c r="D16" s="133" t="s">
        <v>99</v>
      </c>
      <c r="E16" s="134"/>
      <c r="F16" s="130" t="s">
        <v>118</v>
      </c>
      <c r="G16" s="113"/>
    </row>
    <row r="17" spans="1:7" ht="45.75" customHeight="1" x14ac:dyDescent="0.2">
      <c r="A17" s="295"/>
      <c r="B17" s="136" t="s">
        <v>128</v>
      </c>
      <c r="C17" s="133" t="s">
        <v>100</v>
      </c>
      <c r="D17" s="133" t="s">
        <v>101</v>
      </c>
      <c r="E17" s="134"/>
      <c r="F17" s="130" t="s">
        <v>118</v>
      </c>
      <c r="G17" s="113"/>
    </row>
    <row r="18" spans="1:7" ht="45.75" customHeight="1" x14ac:dyDescent="0.2">
      <c r="A18" s="295"/>
      <c r="B18" s="136" t="s">
        <v>129</v>
      </c>
      <c r="C18" s="133" t="s">
        <v>102</v>
      </c>
      <c r="D18" s="133" t="s">
        <v>103</v>
      </c>
      <c r="E18" s="134"/>
      <c r="F18" s="130" t="s">
        <v>130</v>
      </c>
      <c r="G18" s="113"/>
    </row>
    <row r="19" spans="1:7" ht="45.75" customHeight="1" x14ac:dyDescent="0.2">
      <c r="A19" s="295"/>
      <c r="B19" s="136" t="s">
        <v>131</v>
      </c>
      <c r="C19" s="133" t="s">
        <v>104</v>
      </c>
      <c r="D19" s="133" t="s">
        <v>105</v>
      </c>
      <c r="E19" s="137"/>
      <c r="F19" s="130" t="s">
        <v>118</v>
      </c>
      <c r="G19" s="113"/>
    </row>
    <row r="20" spans="1:7" ht="45.75" customHeight="1" x14ac:dyDescent="0.2">
      <c r="A20" s="289" t="s">
        <v>132</v>
      </c>
      <c r="B20" s="290"/>
      <c r="C20" s="290"/>
      <c r="D20" s="290"/>
      <c r="E20" s="291"/>
      <c r="F20" s="292"/>
      <c r="G20" s="113"/>
    </row>
    <row r="21" spans="1:7" ht="35.25" customHeight="1" x14ac:dyDescent="0.2">
      <c r="A21" s="283" t="s">
        <v>106</v>
      </c>
      <c r="B21" s="283"/>
      <c r="C21" s="283"/>
      <c r="D21" s="283"/>
      <c r="E21" s="283"/>
      <c r="F21" s="283"/>
      <c r="G21" s="283"/>
    </row>
    <row r="22" spans="1:7" ht="32.25" customHeight="1" x14ac:dyDescent="0.2">
      <c r="A22" s="284" t="s">
        <v>32</v>
      </c>
      <c r="B22" s="284"/>
      <c r="C22" s="123">
        <v>2</v>
      </c>
      <c r="D22" s="124"/>
      <c r="E22" s="125"/>
      <c r="F22" s="125"/>
      <c r="G22" s="125"/>
    </row>
    <row r="23" spans="1:7" ht="32.25" customHeight="1" x14ac:dyDescent="0.2">
      <c r="A23" s="285" t="s">
        <v>33</v>
      </c>
      <c r="B23" s="286"/>
      <c r="C23" s="282" t="e">
        <f>#REF!</f>
        <v>#REF!</v>
      </c>
      <c r="D23" s="282"/>
      <c r="E23" s="125"/>
      <c r="F23" s="125"/>
      <c r="G23" s="125"/>
    </row>
    <row r="24" spans="1:7" ht="26.1" customHeight="1" x14ac:dyDescent="0.2">
      <c r="A24" s="126"/>
      <c r="B24" s="126"/>
      <c r="C24" s="124"/>
      <c r="D24" s="127" t="s">
        <v>107</v>
      </c>
      <c r="E24" s="287"/>
      <c r="F24" s="287"/>
      <c r="G24" s="287"/>
    </row>
    <row r="25" spans="1:7" ht="22.5" customHeight="1" x14ac:dyDescent="0.2">
      <c r="A25" s="288" t="s">
        <v>108</v>
      </c>
      <c r="B25" s="288"/>
      <c r="C25" s="288"/>
      <c r="D25" s="288"/>
      <c r="E25" s="125"/>
      <c r="F25" s="125"/>
      <c r="G25" s="125"/>
    </row>
    <row r="26" spans="1:7" ht="35.25" customHeight="1" x14ac:dyDescent="0.2">
      <c r="A26" s="282"/>
      <c r="B26" s="282"/>
      <c r="C26" s="282"/>
      <c r="D26" s="128" t="s">
        <v>109</v>
      </c>
      <c r="E26" s="129" t="s">
        <v>110</v>
      </c>
      <c r="F26" s="130" t="s">
        <v>111</v>
      </c>
      <c r="G26" s="113" t="s">
        <v>112</v>
      </c>
    </row>
    <row r="27" spans="1:7" ht="35.25" customHeight="1" x14ac:dyDescent="0.2">
      <c r="A27" s="293" t="s">
        <v>113</v>
      </c>
      <c r="B27" s="119"/>
      <c r="C27" s="119" t="s">
        <v>114</v>
      </c>
      <c r="D27" s="128" t="s">
        <v>133</v>
      </c>
      <c r="E27" s="132"/>
      <c r="F27" s="130" t="str">
        <f t="shared" ref="F27:F33" si="0">F7</f>
        <v>×３</v>
      </c>
      <c r="G27" s="113"/>
    </row>
    <row r="28" spans="1:7" ht="45.75" customHeight="1" x14ac:dyDescent="0.2">
      <c r="A28" s="294"/>
      <c r="B28" s="112" t="s">
        <v>117</v>
      </c>
      <c r="C28" s="133" t="s">
        <v>82</v>
      </c>
      <c r="D28" s="133" t="s">
        <v>83</v>
      </c>
      <c r="E28" s="134"/>
      <c r="F28" s="130" t="s">
        <v>118</v>
      </c>
      <c r="G28" s="113"/>
    </row>
    <row r="29" spans="1:7" ht="45.75" customHeight="1" x14ac:dyDescent="0.2">
      <c r="A29" s="294"/>
      <c r="B29" s="112" t="s">
        <v>119</v>
      </c>
      <c r="C29" s="133" t="s">
        <v>84</v>
      </c>
      <c r="D29" s="133" t="s">
        <v>85</v>
      </c>
      <c r="E29" s="134"/>
      <c r="F29" s="130" t="s">
        <v>118</v>
      </c>
      <c r="G29" s="113"/>
    </row>
    <row r="30" spans="1:7" ht="45.75" customHeight="1" x14ac:dyDescent="0.2">
      <c r="A30" s="294"/>
      <c r="B30" s="112" t="s">
        <v>120</v>
      </c>
      <c r="C30" s="133" t="s">
        <v>86</v>
      </c>
      <c r="D30" s="133" t="s">
        <v>87</v>
      </c>
      <c r="E30" s="134"/>
      <c r="F30" s="130" t="s">
        <v>118</v>
      </c>
      <c r="G30" s="113"/>
    </row>
    <row r="31" spans="1:7" ht="45.75" customHeight="1" x14ac:dyDescent="0.2">
      <c r="A31" s="294"/>
      <c r="B31" s="112" t="s">
        <v>121</v>
      </c>
      <c r="C31" s="133" t="s">
        <v>88</v>
      </c>
      <c r="D31" s="133" t="s">
        <v>89</v>
      </c>
      <c r="E31" s="134"/>
      <c r="F31" s="130" t="str">
        <f t="shared" si="0"/>
        <v>×３</v>
      </c>
      <c r="G31" s="113"/>
    </row>
    <row r="32" spans="1:7" ht="45.75" customHeight="1" x14ac:dyDescent="0.2">
      <c r="A32" s="295" t="s">
        <v>122</v>
      </c>
      <c r="B32" s="135" t="s">
        <v>117</v>
      </c>
      <c r="C32" s="133" t="s">
        <v>90</v>
      </c>
      <c r="D32" s="133" t="s">
        <v>91</v>
      </c>
      <c r="E32" s="134"/>
      <c r="F32" s="130" t="str">
        <f t="shared" si="0"/>
        <v>×２</v>
      </c>
      <c r="G32" s="113"/>
    </row>
    <row r="33" spans="1:7" ht="45.75" customHeight="1" x14ac:dyDescent="0.2">
      <c r="A33" s="295"/>
      <c r="B33" s="136" t="s">
        <v>124</v>
      </c>
      <c r="C33" s="133" t="s">
        <v>92</v>
      </c>
      <c r="D33" s="133" t="s">
        <v>93</v>
      </c>
      <c r="E33" s="134"/>
      <c r="F33" s="130" t="str">
        <f t="shared" si="0"/>
        <v>×３</v>
      </c>
      <c r="G33" s="113"/>
    </row>
    <row r="34" spans="1:7" ht="45.75" customHeight="1" x14ac:dyDescent="0.2">
      <c r="A34" s="295"/>
      <c r="B34" s="136" t="s">
        <v>125</v>
      </c>
      <c r="C34" s="133" t="s">
        <v>94</v>
      </c>
      <c r="D34" s="133" t="s">
        <v>95</v>
      </c>
      <c r="E34" s="134"/>
      <c r="F34" s="130" t="s">
        <v>118</v>
      </c>
      <c r="G34" s="113"/>
    </row>
    <row r="35" spans="1:7" ht="45.75" customHeight="1" x14ac:dyDescent="0.2">
      <c r="A35" s="295"/>
      <c r="B35" s="136" t="s">
        <v>126</v>
      </c>
      <c r="C35" s="133" t="s">
        <v>96</v>
      </c>
      <c r="D35" s="133" t="s">
        <v>97</v>
      </c>
      <c r="E35" s="134"/>
      <c r="F35" s="130" t="s">
        <v>118</v>
      </c>
      <c r="G35" s="113"/>
    </row>
    <row r="36" spans="1:7" ht="45.75" customHeight="1" x14ac:dyDescent="0.2">
      <c r="A36" s="295"/>
      <c r="B36" s="136" t="s">
        <v>127</v>
      </c>
      <c r="C36" s="133" t="s">
        <v>98</v>
      </c>
      <c r="D36" s="133" t="s">
        <v>99</v>
      </c>
      <c r="E36" s="134"/>
      <c r="F36" s="130" t="s">
        <v>118</v>
      </c>
      <c r="G36" s="113"/>
    </row>
    <row r="37" spans="1:7" ht="45.75" customHeight="1" x14ac:dyDescent="0.2">
      <c r="A37" s="295"/>
      <c r="B37" s="136" t="s">
        <v>128</v>
      </c>
      <c r="C37" s="133" t="s">
        <v>100</v>
      </c>
      <c r="D37" s="133" t="s">
        <v>101</v>
      </c>
      <c r="E37" s="134"/>
      <c r="F37" s="130" t="s">
        <v>118</v>
      </c>
      <c r="G37" s="113"/>
    </row>
    <row r="38" spans="1:7" ht="45.75" customHeight="1" x14ac:dyDescent="0.2">
      <c r="A38" s="295"/>
      <c r="B38" s="136" t="s">
        <v>129</v>
      </c>
      <c r="C38" s="133" t="s">
        <v>102</v>
      </c>
      <c r="D38" s="133" t="s">
        <v>103</v>
      </c>
      <c r="E38" s="134"/>
      <c r="F38" s="130" t="s">
        <v>130</v>
      </c>
      <c r="G38" s="113"/>
    </row>
    <row r="39" spans="1:7" ht="45.75" customHeight="1" x14ac:dyDescent="0.2">
      <c r="A39" s="295"/>
      <c r="B39" s="136" t="s">
        <v>131</v>
      </c>
      <c r="C39" s="133" t="s">
        <v>104</v>
      </c>
      <c r="D39" s="133" t="s">
        <v>105</v>
      </c>
      <c r="E39" s="137"/>
      <c r="F39" s="130" t="s">
        <v>118</v>
      </c>
      <c r="G39" s="113"/>
    </row>
    <row r="40" spans="1:7" ht="45.75" customHeight="1" x14ac:dyDescent="0.2">
      <c r="A40" s="289" t="s">
        <v>132</v>
      </c>
      <c r="B40" s="290"/>
      <c r="C40" s="290"/>
      <c r="D40" s="290"/>
      <c r="E40" s="291"/>
      <c r="F40" s="292"/>
      <c r="G40" s="113"/>
    </row>
    <row r="41" spans="1:7" ht="35.25" customHeight="1" x14ac:dyDescent="0.2">
      <c r="A41" s="283" t="s">
        <v>106</v>
      </c>
      <c r="B41" s="283"/>
      <c r="C41" s="283"/>
      <c r="D41" s="283"/>
      <c r="E41" s="283"/>
      <c r="F41" s="283"/>
      <c r="G41" s="283"/>
    </row>
    <row r="42" spans="1:7" ht="32.25" customHeight="1" x14ac:dyDescent="0.2">
      <c r="A42" s="284" t="s">
        <v>32</v>
      </c>
      <c r="B42" s="284"/>
      <c r="C42" s="123">
        <v>3</v>
      </c>
      <c r="D42" s="124"/>
      <c r="E42" s="125"/>
      <c r="F42" s="125"/>
      <c r="G42" s="125"/>
    </row>
    <row r="43" spans="1:7" ht="32.25" customHeight="1" x14ac:dyDescent="0.2">
      <c r="A43" s="285" t="s">
        <v>33</v>
      </c>
      <c r="B43" s="286"/>
      <c r="C43" s="282" t="e">
        <f>#REF!</f>
        <v>#REF!</v>
      </c>
      <c r="D43" s="282"/>
      <c r="E43" s="125"/>
      <c r="F43" s="125"/>
      <c r="G43" s="125"/>
    </row>
    <row r="44" spans="1:7" ht="26.1" customHeight="1" x14ac:dyDescent="0.2">
      <c r="A44" s="126"/>
      <c r="B44" s="126"/>
      <c r="C44" s="124"/>
      <c r="D44" s="127" t="s">
        <v>107</v>
      </c>
      <c r="E44" s="287"/>
      <c r="F44" s="287"/>
      <c r="G44" s="287"/>
    </row>
    <row r="45" spans="1:7" ht="22.5" customHeight="1" x14ac:dyDescent="0.2">
      <c r="A45" s="288" t="s">
        <v>108</v>
      </c>
      <c r="B45" s="288"/>
      <c r="C45" s="288"/>
      <c r="D45" s="288"/>
      <c r="E45" s="125"/>
      <c r="F45" s="125"/>
      <c r="G45" s="125"/>
    </row>
    <row r="46" spans="1:7" ht="35.25" customHeight="1" x14ac:dyDescent="0.2">
      <c r="A46" s="282"/>
      <c r="B46" s="282"/>
      <c r="C46" s="282"/>
      <c r="D46" s="128" t="s">
        <v>109</v>
      </c>
      <c r="E46" s="129" t="s">
        <v>110</v>
      </c>
      <c r="F46" s="130" t="s">
        <v>111</v>
      </c>
      <c r="G46" s="113" t="s">
        <v>112</v>
      </c>
    </row>
    <row r="47" spans="1:7" ht="35.25" customHeight="1" x14ac:dyDescent="0.2">
      <c r="A47" s="293" t="s">
        <v>113</v>
      </c>
      <c r="B47" s="119"/>
      <c r="C47" s="119" t="s">
        <v>114</v>
      </c>
      <c r="D47" s="128" t="s">
        <v>133</v>
      </c>
      <c r="E47" s="132"/>
      <c r="F47" s="130" t="str">
        <f t="shared" ref="F47:F52" si="1">F7</f>
        <v>×３</v>
      </c>
      <c r="G47" s="113"/>
    </row>
    <row r="48" spans="1:7" ht="45.75" customHeight="1" x14ac:dyDescent="0.2">
      <c r="A48" s="294"/>
      <c r="B48" s="112" t="s">
        <v>117</v>
      </c>
      <c r="C48" s="133" t="s">
        <v>82</v>
      </c>
      <c r="D48" s="133" t="s">
        <v>83</v>
      </c>
      <c r="E48" s="134"/>
      <c r="F48" s="130" t="s">
        <v>118</v>
      </c>
      <c r="G48" s="113"/>
    </row>
    <row r="49" spans="1:7" ht="45.75" customHeight="1" x14ac:dyDescent="0.2">
      <c r="A49" s="294"/>
      <c r="B49" s="112" t="s">
        <v>119</v>
      </c>
      <c r="C49" s="133" t="s">
        <v>84</v>
      </c>
      <c r="D49" s="133" t="s">
        <v>85</v>
      </c>
      <c r="E49" s="134"/>
      <c r="F49" s="130" t="s">
        <v>118</v>
      </c>
      <c r="G49" s="113"/>
    </row>
    <row r="50" spans="1:7" ht="45.75" customHeight="1" x14ac:dyDescent="0.2">
      <c r="A50" s="294"/>
      <c r="B50" s="112" t="s">
        <v>120</v>
      </c>
      <c r="C50" s="133" t="s">
        <v>86</v>
      </c>
      <c r="D50" s="133" t="s">
        <v>87</v>
      </c>
      <c r="E50" s="134"/>
      <c r="F50" s="130" t="s">
        <v>118</v>
      </c>
      <c r="G50" s="113"/>
    </row>
    <row r="51" spans="1:7" ht="45.75" customHeight="1" x14ac:dyDescent="0.2">
      <c r="A51" s="294"/>
      <c r="B51" s="112" t="s">
        <v>121</v>
      </c>
      <c r="C51" s="133" t="s">
        <v>88</v>
      </c>
      <c r="D51" s="133" t="s">
        <v>89</v>
      </c>
      <c r="E51" s="134"/>
      <c r="F51" s="130" t="str">
        <f t="shared" si="1"/>
        <v>×３</v>
      </c>
      <c r="G51" s="113"/>
    </row>
    <row r="52" spans="1:7" ht="45.75" customHeight="1" x14ac:dyDescent="0.2">
      <c r="A52" s="295" t="s">
        <v>122</v>
      </c>
      <c r="B52" s="135" t="s">
        <v>117</v>
      </c>
      <c r="C52" s="133" t="s">
        <v>90</v>
      </c>
      <c r="D52" s="133" t="s">
        <v>91</v>
      </c>
      <c r="E52" s="134"/>
      <c r="F52" s="130" t="str">
        <f t="shared" si="1"/>
        <v>×２</v>
      </c>
      <c r="G52" s="113"/>
    </row>
    <row r="53" spans="1:7" ht="45.75" customHeight="1" x14ac:dyDescent="0.2">
      <c r="A53" s="295"/>
      <c r="B53" s="136" t="s">
        <v>124</v>
      </c>
      <c r="C53" s="133" t="s">
        <v>92</v>
      </c>
      <c r="D53" s="133" t="s">
        <v>93</v>
      </c>
      <c r="E53" s="134"/>
      <c r="F53" s="130" t="s">
        <v>116</v>
      </c>
      <c r="G53" s="113"/>
    </row>
    <row r="54" spans="1:7" ht="45.75" customHeight="1" x14ac:dyDescent="0.2">
      <c r="A54" s="295"/>
      <c r="B54" s="136" t="s">
        <v>125</v>
      </c>
      <c r="C54" s="133" t="s">
        <v>94</v>
      </c>
      <c r="D54" s="133" t="s">
        <v>95</v>
      </c>
      <c r="E54" s="134"/>
      <c r="F54" s="130" t="s">
        <v>118</v>
      </c>
      <c r="G54" s="113"/>
    </row>
    <row r="55" spans="1:7" ht="45.75" customHeight="1" x14ac:dyDescent="0.2">
      <c r="A55" s="295"/>
      <c r="B55" s="136" t="s">
        <v>126</v>
      </c>
      <c r="C55" s="133" t="s">
        <v>96</v>
      </c>
      <c r="D55" s="133" t="s">
        <v>97</v>
      </c>
      <c r="E55" s="134"/>
      <c r="F55" s="130" t="str">
        <f>F15</f>
        <v>×１</v>
      </c>
      <c r="G55" s="113"/>
    </row>
    <row r="56" spans="1:7" ht="45.75" customHeight="1" x14ac:dyDescent="0.2">
      <c r="A56" s="295"/>
      <c r="B56" s="136" t="s">
        <v>127</v>
      </c>
      <c r="C56" s="133" t="s">
        <v>98</v>
      </c>
      <c r="D56" s="133" t="s">
        <v>99</v>
      </c>
      <c r="E56" s="134"/>
      <c r="F56" s="130" t="s">
        <v>118</v>
      </c>
      <c r="G56" s="113"/>
    </row>
    <row r="57" spans="1:7" ht="45.75" customHeight="1" x14ac:dyDescent="0.2">
      <c r="A57" s="295"/>
      <c r="B57" s="136" t="s">
        <v>128</v>
      </c>
      <c r="C57" s="133" t="s">
        <v>100</v>
      </c>
      <c r="D57" s="133" t="s">
        <v>101</v>
      </c>
      <c r="E57" s="134"/>
      <c r="F57" s="130" t="s">
        <v>118</v>
      </c>
      <c r="G57" s="113"/>
    </row>
    <row r="58" spans="1:7" ht="45.75" customHeight="1" x14ac:dyDescent="0.2">
      <c r="A58" s="295"/>
      <c r="B58" s="136" t="s">
        <v>129</v>
      </c>
      <c r="C58" s="133" t="s">
        <v>102</v>
      </c>
      <c r="D58" s="133" t="s">
        <v>103</v>
      </c>
      <c r="E58" s="134"/>
      <c r="F58" s="130" t="s">
        <v>130</v>
      </c>
      <c r="G58" s="113"/>
    </row>
    <row r="59" spans="1:7" ht="45.75" customHeight="1" x14ac:dyDescent="0.2">
      <c r="A59" s="295"/>
      <c r="B59" s="136" t="s">
        <v>131</v>
      </c>
      <c r="C59" s="133" t="s">
        <v>104</v>
      </c>
      <c r="D59" s="133" t="s">
        <v>105</v>
      </c>
      <c r="E59" s="137"/>
      <c r="F59" s="130" t="s">
        <v>118</v>
      </c>
      <c r="G59" s="113"/>
    </row>
    <row r="60" spans="1:7" ht="45.75" customHeight="1" x14ac:dyDescent="0.2">
      <c r="A60" s="289" t="s">
        <v>132</v>
      </c>
      <c r="B60" s="290"/>
      <c r="C60" s="290"/>
      <c r="D60" s="290"/>
      <c r="E60" s="291"/>
      <c r="F60" s="292"/>
      <c r="G60" s="113"/>
    </row>
    <row r="61" spans="1:7" ht="35.25" customHeight="1" x14ac:dyDescent="0.2">
      <c r="A61" s="283" t="s">
        <v>106</v>
      </c>
      <c r="B61" s="283"/>
      <c r="C61" s="283"/>
      <c r="D61" s="283"/>
      <c r="E61" s="283"/>
      <c r="F61" s="283"/>
      <c r="G61" s="283"/>
    </row>
    <row r="62" spans="1:7" ht="32.25" customHeight="1" x14ac:dyDescent="0.2">
      <c r="A62" s="284" t="s">
        <v>32</v>
      </c>
      <c r="B62" s="284"/>
      <c r="C62" s="123">
        <v>4</v>
      </c>
      <c r="D62" s="124"/>
      <c r="E62" s="125"/>
      <c r="F62" s="125"/>
      <c r="G62" s="125"/>
    </row>
    <row r="63" spans="1:7" ht="32.25" customHeight="1" x14ac:dyDescent="0.2">
      <c r="A63" s="285" t="s">
        <v>33</v>
      </c>
      <c r="B63" s="286"/>
      <c r="C63" s="282" t="e">
        <f>#REF!</f>
        <v>#REF!</v>
      </c>
      <c r="D63" s="282"/>
      <c r="E63" s="125"/>
      <c r="F63" s="125"/>
      <c r="G63" s="125"/>
    </row>
    <row r="64" spans="1:7" ht="26.1" customHeight="1" x14ac:dyDescent="0.2">
      <c r="A64" s="126"/>
      <c r="B64" s="126"/>
      <c r="C64" s="124"/>
      <c r="D64" s="127" t="s">
        <v>107</v>
      </c>
      <c r="E64" s="287"/>
      <c r="F64" s="287"/>
      <c r="G64" s="287"/>
    </row>
    <row r="65" spans="1:7" ht="22.5" customHeight="1" x14ac:dyDescent="0.2">
      <c r="A65" s="288" t="s">
        <v>108</v>
      </c>
      <c r="B65" s="288"/>
      <c r="C65" s="288"/>
      <c r="D65" s="288"/>
      <c r="E65" s="125"/>
      <c r="F65" s="125"/>
      <c r="G65" s="125"/>
    </row>
    <row r="66" spans="1:7" ht="35.25" customHeight="1" x14ac:dyDescent="0.2">
      <c r="A66" s="282"/>
      <c r="B66" s="282"/>
      <c r="C66" s="282"/>
      <c r="D66" s="128" t="s">
        <v>109</v>
      </c>
      <c r="E66" s="129" t="s">
        <v>110</v>
      </c>
      <c r="F66" s="130" t="s">
        <v>111</v>
      </c>
      <c r="G66" s="113" t="s">
        <v>112</v>
      </c>
    </row>
    <row r="67" spans="1:7" ht="35.25" customHeight="1" x14ac:dyDescent="0.2">
      <c r="A67" s="293" t="s">
        <v>113</v>
      </c>
      <c r="B67" s="119"/>
      <c r="C67" s="119" t="s">
        <v>114</v>
      </c>
      <c r="D67" s="128" t="s">
        <v>133</v>
      </c>
      <c r="E67" s="132"/>
      <c r="F67" s="130" t="s">
        <v>116</v>
      </c>
      <c r="G67" s="113"/>
    </row>
    <row r="68" spans="1:7" ht="45.75" customHeight="1" x14ac:dyDescent="0.2">
      <c r="A68" s="294"/>
      <c r="B68" s="112" t="s">
        <v>117</v>
      </c>
      <c r="C68" s="133" t="s">
        <v>82</v>
      </c>
      <c r="D68" s="133" t="s">
        <v>83</v>
      </c>
      <c r="E68" s="134"/>
      <c r="F68" s="130" t="s">
        <v>118</v>
      </c>
      <c r="G68" s="113"/>
    </row>
    <row r="69" spans="1:7" ht="45.75" customHeight="1" x14ac:dyDescent="0.2">
      <c r="A69" s="294"/>
      <c r="B69" s="112" t="s">
        <v>119</v>
      </c>
      <c r="C69" s="133" t="s">
        <v>84</v>
      </c>
      <c r="D69" s="133" t="s">
        <v>85</v>
      </c>
      <c r="E69" s="134"/>
      <c r="F69" s="130" t="s">
        <v>118</v>
      </c>
      <c r="G69" s="113"/>
    </row>
    <row r="70" spans="1:7" ht="45.75" customHeight="1" x14ac:dyDescent="0.2">
      <c r="A70" s="294"/>
      <c r="B70" s="112" t="s">
        <v>120</v>
      </c>
      <c r="C70" s="133" t="s">
        <v>86</v>
      </c>
      <c r="D70" s="133" t="s">
        <v>87</v>
      </c>
      <c r="E70" s="134"/>
      <c r="F70" s="130" t="s">
        <v>118</v>
      </c>
      <c r="G70" s="113"/>
    </row>
    <row r="71" spans="1:7" ht="45.75" customHeight="1" x14ac:dyDescent="0.2">
      <c r="A71" s="294"/>
      <c r="B71" s="112" t="s">
        <v>121</v>
      </c>
      <c r="C71" s="133" t="s">
        <v>88</v>
      </c>
      <c r="D71" s="133" t="s">
        <v>89</v>
      </c>
      <c r="E71" s="134"/>
      <c r="F71" s="130" t="s">
        <v>116</v>
      </c>
      <c r="G71" s="113"/>
    </row>
    <row r="72" spans="1:7" ht="45.75" customHeight="1" x14ac:dyDescent="0.2">
      <c r="A72" s="295" t="s">
        <v>122</v>
      </c>
      <c r="B72" s="135" t="s">
        <v>117</v>
      </c>
      <c r="C72" s="133" t="s">
        <v>90</v>
      </c>
      <c r="D72" s="133" t="s">
        <v>91</v>
      </c>
      <c r="E72" s="134"/>
      <c r="F72" s="130" t="s">
        <v>123</v>
      </c>
      <c r="G72" s="113"/>
    </row>
    <row r="73" spans="1:7" ht="45.75" customHeight="1" x14ac:dyDescent="0.2">
      <c r="A73" s="295"/>
      <c r="B73" s="136" t="s">
        <v>124</v>
      </c>
      <c r="C73" s="133" t="s">
        <v>92</v>
      </c>
      <c r="D73" s="133" t="s">
        <v>93</v>
      </c>
      <c r="E73" s="134"/>
      <c r="F73" s="130" t="s">
        <v>116</v>
      </c>
      <c r="G73" s="113"/>
    </row>
    <row r="74" spans="1:7" ht="45.75" customHeight="1" x14ac:dyDescent="0.2">
      <c r="A74" s="295"/>
      <c r="B74" s="136" t="s">
        <v>125</v>
      </c>
      <c r="C74" s="133" t="s">
        <v>94</v>
      </c>
      <c r="D74" s="133" t="s">
        <v>95</v>
      </c>
      <c r="E74" s="134"/>
      <c r="F74" s="130" t="s">
        <v>118</v>
      </c>
      <c r="G74" s="113"/>
    </row>
    <row r="75" spans="1:7" ht="45.75" customHeight="1" x14ac:dyDescent="0.2">
      <c r="A75" s="295"/>
      <c r="B75" s="136" t="s">
        <v>126</v>
      </c>
      <c r="C75" s="133" t="s">
        <v>96</v>
      </c>
      <c r="D75" s="133" t="s">
        <v>97</v>
      </c>
      <c r="E75" s="134"/>
      <c r="F75" s="130" t="s">
        <v>118</v>
      </c>
      <c r="G75" s="113"/>
    </row>
    <row r="76" spans="1:7" ht="45.75" customHeight="1" x14ac:dyDescent="0.2">
      <c r="A76" s="295"/>
      <c r="B76" s="136" t="s">
        <v>127</v>
      </c>
      <c r="C76" s="133" t="s">
        <v>98</v>
      </c>
      <c r="D76" s="133" t="s">
        <v>99</v>
      </c>
      <c r="E76" s="134"/>
      <c r="F76" s="130" t="s">
        <v>118</v>
      </c>
      <c r="G76" s="113"/>
    </row>
    <row r="77" spans="1:7" ht="45.75" customHeight="1" x14ac:dyDescent="0.2">
      <c r="A77" s="295"/>
      <c r="B77" s="136" t="s">
        <v>128</v>
      </c>
      <c r="C77" s="133" t="s">
        <v>100</v>
      </c>
      <c r="D77" s="133" t="s">
        <v>101</v>
      </c>
      <c r="E77" s="134"/>
      <c r="F77" s="130" t="s">
        <v>118</v>
      </c>
      <c r="G77" s="113"/>
    </row>
    <row r="78" spans="1:7" ht="45.75" customHeight="1" x14ac:dyDescent="0.2">
      <c r="A78" s="295"/>
      <c r="B78" s="136" t="s">
        <v>129</v>
      </c>
      <c r="C78" s="133" t="s">
        <v>102</v>
      </c>
      <c r="D78" s="133" t="s">
        <v>103</v>
      </c>
      <c r="E78" s="134"/>
      <c r="F78" s="130" t="s">
        <v>130</v>
      </c>
      <c r="G78" s="113"/>
    </row>
    <row r="79" spans="1:7" ht="45.75" customHeight="1" x14ac:dyDescent="0.2">
      <c r="A79" s="295"/>
      <c r="B79" s="136" t="s">
        <v>131</v>
      </c>
      <c r="C79" s="133" t="s">
        <v>104</v>
      </c>
      <c r="D79" s="133" t="s">
        <v>105</v>
      </c>
      <c r="E79" s="137"/>
      <c r="F79" s="130" t="s">
        <v>118</v>
      </c>
      <c r="G79" s="113"/>
    </row>
    <row r="80" spans="1:7" ht="45.75" customHeight="1" x14ac:dyDescent="0.2">
      <c r="A80" s="289" t="s">
        <v>132</v>
      </c>
      <c r="B80" s="290"/>
      <c r="C80" s="290"/>
      <c r="D80" s="290"/>
      <c r="E80" s="291"/>
      <c r="F80" s="292"/>
      <c r="G80" s="113"/>
    </row>
    <row r="81" spans="1:7" ht="35.25" customHeight="1" x14ac:dyDescent="0.2">
      <c r="A81" s="283" t="s">
        <v>106</v>
      </c>
      <c r="B81" s="283"/>
      <c r="C81" s="283"/>
      <c r="D81" s="283"/>
      <c r="E81" s="283"/>
      <c r="F81" s="283"/>
      <c r="G81" s="283"/>
    </row>
    <row r="82" spans="1:7" ht="32.25" customHeight="1" x14ac:dyDescent="0.2">
      <c r="A82" s="284" t="s">
        <v>32</v>
      </c>
      <c r="B82" s="284"/>
      <c r="C82" s="123">
        <v>5</v>
      </c>
      <c r="D82" s="124"/>
      <c r="E82" s="125"/>
      <c r="F82" s="125"/>
      <c r="G82" s="125"/>
    </row>
    <row r="83" spans="1:7" ht="32.25" customHeight="1" x14ac:dyDescent="0.2">
      <c r="A83" s="285" t="s">
        <v>33</v>
      </c>
      <c r="B83" s="286"/>
      <c r="C83" s="282" t="e">
        <f>#REF!</f>
        <v>#REF!</v>
      </c>
      <c r="D83" s="282"/>
      <c r="E83" s="125"/>
      <c r="F83" s="125"/>
      <c r="G83" s="125"/>
    </row>
    <row r="84" spans="1:7" ht="26.1" customHeight="1" x14ac:dyDescent="0.2">
      <c r="A84" s="126"/>
      <c r="B84" s="126"/>
      <c r="C84" s="124"/>
      <c r="D84" s="127" t="s">
        <v>107</v>
      </c>
      <c r="E84" s="287"/>
      <c r="F84" s="287"/>
      <c r="G84" s="287"/>
    </row>
    <row r="85" spans="1:7" ht="22.5" customHeight="1" x14ac:dyDescent="0.2">
      <c r="A85" s="288" t="s">
        <v>108</v>
      </c>
      <c r="B85" s="288"/>
      <c r="C85" s="288"/>
      <c r="D85" s="288"/>
      <c r="E85" s="125"/>
      <c r="F85" s="125"/>
      <c r="G85" s="125"/>
    </row>
    <row r="86" spans="1:7" ht="35.25" customHeight="1" x14ac:dyDescent="0.2">
      <c r="A86" s="282"/>
      <c r="B86" s="282"/>
      <c r="C86" s="282"/>
      <c r="D86" s="128" t="s">
        <v>109</v>
      </c>
      <c r="E86" s="129" t="s">
        <v>110</v>
      </c>
      <c r="F86" s="130" t="s">
        <v>111</v>
      </c>
      <c r="G86" s="113" t="s">
        <v>112</v>
      </c>
    </row>
    <row r="87" spans="1:7" ht="35.25" customHeight="1" x14ac:dyDescent="0.2">
      <c r="A87" s="293" t="s">
        <v>113</v>
      </c>
      <c r="B87" s="119"/>
      <c r="C87" s="119" t="s">
        <v>114</v>
      </c>
      <c r="D87" s="128" t="s">
        <v>133</v>
      </c>
      <c r="E87" s="132"/>
      <c r="F87" s="130" t="s">
        <v>116</v>
      </c>
      <c r="G87" s="113"/>
    </row>
    <row r="88" spans="1:7" ht="45.75" customHeight="1" x14ac:dyDescent="0.2">
      <c r="A88" s="294"/>
      <c r="B88" s="112" t="s">
        <v>117</v>
      </c>
      <c r="C88" s="133" t="s">
        <v>82</v>
      </c>
      <c r="D88" s="133" t="s">
        <v>83</v>
      </c>
      <c r="E88" s="134"/>
      <c r="F88" s="130" t="s">
        <v>118</v>
      </c>
      <c r="G88" s="113"/>
    </row>
    <row r="89" spans="1:7" ht="45.75" customHeight="1" x14ac:dyDescent="0.2">
      <c r="A89" s="294"/>
      <c r="B89" s="112" t="s">
        <v>119</v>
      </c>
      <c r="C89" s="133" t="s">
        <v>84</v>
      </c>
      <c r="D89" s="133" t="s">
        <v>85</v>
      </c>
      <c r="E89" s="134"/>
      <c r="F89" s="130" t="s">
        <v>118</v>
      </c>
      <c r="G89" s="113"/>
    </row>
    <row r="90" spans="1:7" ht="45.75" customHeight="1" x14ac:dyDescent="0.2">
      <c r="A90" s="294"/>
      <c r="B90" s="112" t="s">
        <v>120</v>
      </c>
      <c r="C90" s="133" t="s">
        <v>86</v>
      </c>
      <c r="D90" s="133" t="s">
        <v>87</v>
      </c>
      <c r="E90" s="134"/>
      <c r="F90" s="130" t="s">
        <v>118</v>
      </c>
      <c r="G90" s="113"/>
    </row>
    <row r="91" spans="1:7" ht="45.75" customHeight="1" x14ac:dyDescent="0.2">
      <c r="A91" s="294"/>
      <c r="B91" s="112" t="s">
        <v>121</v>
      </c>
      <c r="C91" s="133" t="s">
        <v>88</v>
      </c>
      <c r="D91" s="133" t="s">
        <v>89</v>
      </c>
      <c r="E91" s="134"/>
      <c r="F91" s="130" t="s">
        <v>116</v>
      </c>
      <c r="G91" s="113"/>
    </row>
    <row r="92" spans="1:7" ht="45.75" customHeight="1" x14ac:dyDescent="0.2">
      <c r="A92" s="295" t="s">
        <v>122</v>
      </c>
      <c r="B92" s="135" t="s">
        <v>117</v>
      </c>
      <c r="C92" s="133" t="s">
        <v>90</v>
      </c>
      <c r="D92" s="133" t="s">
        <v>91</v>
      </c>
      <c r="E92" s="134"/>
      <c r="F92" s="130" t="s">
        <v>123</v>
      </c>
      <c r="G92" s="113"/>
    </row>
    <row r="93" spans="1:7" ht="45.75" customHeight="1" x14ac:dyDescent="0.2">
      <c r="A93" s="295"/>
      <c r="B93" s="136" t="s">
        <v>124</v>
      </c>
      <c r="C93" s="133" t="s">
        <v>92</v>
      </c>
      <c r="D93" s="133" t="s">
        <v>93</v>
      </c>
      <c r="E93" s="134"/>
      <c r="F93" s="130" t="s">
        <v>116</v>
      </c>
      <c r="G93" s="113"/>
    </row>
    <row r="94" spans="1:7" ht="45.75" customHeight="1" x14ac:dyDescent="0.2">
      <c r="A94" s="295"/>
      <c r="B94" s="136" t="s">
        <v>125</v>
      </c>
      <c r="C94" s="133" t="s">
        <v>94</v>
      </c>
      <c r="D94" s="133" t="s">
        <v>95</v>
      </c>
      <c r="E94" s="134"/>
      <c r="F94" s="130" t="s">
        <v>118</v>
      </c>
      <c r="G94" s="113"/>
    </row>
    <row r="95" spans="1:7" ht="45.75" customHeight="1" x14ac:dyDescent="0.2">
      <c r="A95" s="295"/>
      <c r="B95" s="136" t="s">
        <v>126</v>
      </c>
      <c r="C95" s="133" t="s">
        <v>96</v>
      </c>
      <c r="D95" s="133" t="s">
        <v>97</v>
      </c>
      <c r="E95" s="134"/>
      <c r="F95" s="130" t="s">
        <v>118</v>
      </c>
      <c r="G95" s="113"/>
    </row>
    <row r="96" spans="1:7" ht="45.75" customHeight="1" x14ac:dyDescent="0.2">
      <c r="A96" s="295"/>
      <c r="B96" s="136" t="s">
        <v>127</v>
      </c>
      <c r="C96" s="133" t="s">
        <v>98</v>
      </c>
      <c r="D96" s="133" t="s">
        <v>99</v>
      </c>
      <c r="E96" s="134"/>
      <c r="F96" s="130" t="s">
        <v>118</v>
      </c>
      <c r="G96" s="113"/>
    </row>
    <row r="97" spans="1:7" ht="45.75" customHeight="1" x14ac:dyDescent="0.2">
      <c r="A97" s="295"/>
      <c r="B97" s="136" t="s">
        <v>128</v>
      </c>
      <c r="C97" s="133" t="s">
        <v>100</v>
      </c>
      <c r="D97" s="133" t="s">
        <v>101</v>
      </c>
      <c r="E97" s="134"/>
      <c r="F97" s="130" t="s">
        <v>118</v>
      </c>
      <c r="G97" s="113"/>
    </row>
    <row r="98" spans="1:7" ht="45.75" customHeight="1" x14ac:dyDescent="0.2">
      <c r="A98" s="295"/>
      <c r="B98" s="136" t="s">
        <v>129</v>
      </c>
      <c r="C98" s="133" t="s">
        <v>102</v>
      </c>
      <c r="D98" s="133" t="s">
        <v>103</v>
      </c>
      <c r="E98" s="134"/>
      <c r="F98" s="130" t="s">
        <v>130</v>
      </c>
      <c r="G98" s="113"/>
    </row>
    <row r="99" spans="1:7" ht="45.75" customHeight="1" x14ac:dyDescent="0.2">
      <c r="A99" s="295"/>
      <c r="B99" s="136" t="s">
        <v>131</v>
      </c>
      <c r="C99" s="133" t="s">
        <v>104</v>
      </c>
      <c r="D99" s="133" t="s">
        <v>105</v>
      </c>
      <c r="E99" s="137"/>
      <c r="F99" s="130" t="s">
        <v>118</v>
      </c>
      <c r="G99" s="113"/>
    </row>
    <row r="100" spans="1:7" ht="45.75" customHeight="1" x14ac:dyDescent="0.2">
      <c r="A100" s="289" t="s">
        <v>132</v>
      </c>
      <c r="B100" s="290"/>
      <c r="C100" s="290"/>
      <c r="D100" s="290"/>
      <c r="E100" s="291"/>
      <c r="F100" s="292"/>
      <c r="G100" s="113"/>
    </row>
    <row r="101" spans="1:7" ht="35.25" customHeight="1" x14ac:dyDescent="0.2">
      <c r="A101" s="283" t="s">
        <v>106</v>
      </c>
      <c r="B101" s="283"/>
      <c r="C101" s="283"/>
      <c r="D101" s="283"/>
      <c r="E101" s="283"/>
      <c r="F101" s="283"/>
      <c r="G101" s="283"/>
    </row>
    <row r="102" spans="1:7" ht="32.25" customHeight="1" x14ac:dyDescent="0.2">
      <c r="A102" s="284" t="s">
        <v>32</v>
      </c>
      <c r="B102" s="284"/>
      <c r="C102" s="123">
        <v>6</v>
      </c>
      <c r="D102" s="124"/>
      <c r="E102" s="125"/>
      <c r="F102" s="125"/>
      <c r="G102" s="125"/>
    </row>
    <row r="103" spans="1:7" ht="32.25" customHeight="1" x14ac:dyDescent="0.2">
      <c r="A103" s="285" t="s">
        <v>33</v>
      </c>
      <c r="B103" s="286"/>
      <c r="C103" s="282" t="e">
        <f>#REF!</f>
        <v>#REF!</v>
      </c>
      <c r="D103" s="282"/>
      <c r="E103" s="125"/>
      <c r="F103" s="125"/>
      <c r="G103" s="125"/>
    </row>
    <row r="104" spans="1:7" ht="26.1" customHeight="1" x14ac:dyDescent="0.2">
      <c r="A104" s="126"/>
      <c r="B104" s="126"/>
      <c r="C104" s="124"/>
      <c r="D104" s="127" t="s">
        <v>107</v>
      </c>
      <c r="E104" s="287"/>
      <c r="F104" s="287"/>
      <c r="G104" s="287"/>
    </row>
    <row r="105" spans="1:7" ht="22.5" customHeight="1" x14ac:dyDescent="0.2">
      <c r="A105" s="288" t="s">
        <v>108</v>
      </c>
      <c r="B105" s="288"/>
      <c r="C105" s="288"/>
      <c r="D105" s="288"/>
      <c r="E105" s="125"/>
      <c r="F105" s="125"/>
      <c r="G105" s="125"/>
    </row>
    <row r="106" spans="1:7" ht="35.25" customHeight="1" x14ac:dyDescent="0.2">
      <c r="A106" s="282"/>
      <c r="B106" s="282"/>
      <c r="C106" s="282"/>
      <c r="D106" s="128" t="s">
        <v>109</v>
      </c>
      <c r="E106" s="129" t="s">
        <v>110</v>
      </c>
      <c r="F106" s="130" t="s">
        <v>111</v>
      </c>
      <c r="G106" s="113" t="s">
        <v>112</v>
      </c>
    </row>
    <row r="107" spans="1:7" ht="35.25" customHeight="1" x14ac:dyDescent="0.2">
      <c r="A107" s="293" t="s">
        <v>113</v>
      </c>
      <c r="B107" s="119"/>
      <c r="C107" s="119" t="s">
        <v>114</v>
      </c>
      <c r="D107" s="128" t="s">
        <v>133</v>
      </c>
      <c r="E107" s="132"/>
      <c r="F107" s="130" t="s">
        <v>116</v>
      </c>
      <c r="G107" s="105"/>
    </row>
    <row r="108" spans="1:7" ht="45.75" customHeight="1" x14ac:dyDescent="0.2">
      <c r="A108" s="294"/>
      <c r="B108" s="112" t="s">
        <v>117</v>
      </c>
      <c r="C108" s="133" t="s">
        <v>82</v>
      </c>
      <c r="D108" s="133" t="s">
        <v>83</v>
      </c>
      <c r="E108" s="134"/>
      <c r="F108" s="130" t="s">
        <v>118</v>
      </c>
      <c r="G108" s="113"/>
    </row>
    <row r="109" spans="1:7" ht="45.75" customHeight="1" x14ac:dyDescent="0.2">
      <c r="A109" s="294"/>
      <c r="B109" s="112" t="s">
        <v>119</v>
      </c>
      <c r="C109" s="133" t="s">
        <v>84</v>
      </c>
      <c r="D109" s="133" t="s">
        <v>85</v>
      </c>
      <c r="E109" s="134"/>
      <c r="F109" s="130" t="s">
        <v>118</v>
      </c>
      <c r="G109" s="113"/>
    </row>
    <row r="110" spans="1:7" ht="45.75" customHeight="1" x14ac:dyDescent="0.2">
      <c r="A110" s="294"/>
      <c r="B110" s="112" t="s">
        <v>120</v>
      </c>
      <c r="C110" s="133" t="s">
        <v>86</v>
      </c>
      <c r="D110" s="133" t="s">
        <v>87</v>
      </c>
      <c r="E110" s="134"/>
      <c r="F110" s="130" t="s">
        <v>118</v>
      </c>
      <c r="G110" s="113"/>
    </row>
    <row r="111" spans="1:7" ht="45.75" customHeight="1" x14ac:dyDescent="0.2">
      <c r="A111" s="294"/>
      <c r="B111" s="112" t="s">
        <v>121</v>
      </c>
      <c r="C111" s="133" t="s">
        <v>88</v>
      </c>
      <c r="D111" s="133" t="s">
        <v>89</v>
      </c>
      <c r="E111" s="134"/>
      <c r="F111" s="130" t="s">
        <v>116</v>
      </c>
      <c r="G111" s="113"/>
    </row>
    <row r="112" spans="1:7" ht="45.75" customHeight="1" x14ac:dyDescent="0.2">
      <c r="A112" s="295" t="s">
        <v>122</v>
      </c>
      <c r="B112" s="135" t="s">
        <v>117</v>
      </c>
      <c r="C112" s="133" t="s">
        <v>90</v>
      </c>
      <c r="D112" s="133" t="s">
        <v>91</v>
      </c>
      <c r="E112" s="134"/>
      <c r="F112" s="130" t="s">
        <v>123</v>
      </c>
      <c r="G112" s="113"/>
    </row>
    <row r="113" spans="1:7" ht="45.75" customHeight="1" x14ac:dyDescent="0.2">
      <c r="A113" s="295"/>
      <c r="B113" s="136" t="s">
        <v>124</v>
      </c>
      <c r="C113" s="133" t="s">
        <v>92</v>
      </c>
      <c r="D113" s="133" t="s">
        <v>93</v>
      </c>
      <c r="E113" s="134"/>
      <c r="F113" s="130" t="s">
        <v>116</v>
      </c>
      <c r="G113" s="113"/>
    </row>
    <row r="114" spans="1:7" ht="45.75" customHeight="1" x14ac:dyDescent="0.2">
      <c r="A114" s="295"/>
      <c r="B114" s="136" t="s">
        <v>125</v>
      </c>
      <c r="C114" s="133" t="s">
        <v>94</v>
      </c>
      <c r="D114" s="133" t="s">
        <v>95</v>
      </c>
      <c r="E114" s="134"/>
      <c r="F114" s="130" t="s">
        <v>118</v>
      </c>
      <c r="G114" s="113"/>
    </row>
    <row r="115" spans="1:7" ht="45.75" customHeight="1" x14ac:dyDescent="0.2">
      <c r="A115" s="295"/>
      <c r="B115" s="136" t="s">
        <v>126</v>
      </c>
      <c r="C115" s="133" t="s">
        <v>96</v>
      </c>
      <c r="D115" s="133" t="s">
        <v>97</v>
      </c>
      <c r="E115" s="134"/>
      <c r="F115" s="130" t="s">
        <v>118</v>
      </c>
      <c r="G115" s="113"/>
    </row>
    <row r="116" spans="1:7" ht="45.75" customHeight="1" x14ac:dyDescent="0.2">
      <c r="A116" s="295"/>
      <c r="B116" s="136" t="s">
        <v>127</v>
      </c>
      <c r="C116" s="133" t="s">
        <v>98</v>
      </c>
      <c r="D116" s="133" t="s">
        <v>99</v>
      </c>
      <c r="E116" s="134"/>
      <c r="F116" s="130" t="s">
        <v>118</v>
      </c>
      <c r="G116" s="113"/>
    </row>
    <row r="117" spans="1:7" ht="45.75" customHeight="1" x14ac:dyDescent="0.2">
      <c r="A117" s="295"/>
      <c r="B117" s="136" t="s">
        <v>128</v>
      </c>
      <c r="C117" s="133" t="s">
        <v>100</v>
      </c>
      <c r="D117" s="133" t="s">
        <v>101</v>
      </c>
      <c r="E117" s="134"/>
      <c r="F117" s="130" t="s">
        <v>118</v>
      </c>
      <c r="G117" s="113"/>
    </row>
    <row r="118" spans="1:7" ht="45.75" customHeight="1" x14ac:dyDescent="0.2">
      <c r="A118" s="295"/>
      <c r="B118" s="136" t="s">
        <v>129</v>
      </c>
      <c r="C118" s="133" t="s">
        <v>102</v>
      </c>
      <c r="D118" s="133" t="s">
        <v>103</v>
      </c>
      <c r="E118" s="134"/>
      <c r="F118" s="130" t="s">
        <v>130</v>
      </c>
      <c r="G118" s="113"/>
    </row>
    <row r="119" spans="1:7" ht="45.75" customHeight="1" x14ac:dyDescent="0.2">
      <c r="A119" s="295"/>
      <c r="B119" s="136" t="s">
        <v>131</v>
      </c>
      <c r="C119" s="133" t="s">
        <v>104</v>
      </c>
      <c r="D119" s="133" t="s">
        <v>105</v>
      </c>
      <c r="E119" s="137"/>
      <c r="F119" s="130" t="s">
        <v>118</v>
      </c>
      <c r="G119" s="113"/>
    </row>
    <row r="120" spans="1:7" ht="45.75" customHeight="1" x14ac:dyDescent="0.2">
      <c r="A120" s="289" t="s">
        <v>132</v>
      </c>
      <c r="B120" s="290"/>
      <c r="C120" s="290"/>
      <c r="D120" s="290"/>
      <c r="E120" s="291"/>
      <c r="F120" s="292"/>
      <c r="G120" s="113"/>
    </row>
  </sheetData>
  <mergeCells count="60">
    <mergeCell ref="A120:F120"/>
    <mergeCell ref="A107:A111"/>
    <mergeCell ref="A112:A119"/>
    <mergeCell ref="A103:B103"/>
    <mergeCell ref="C103:D103"/>
    <mergeCell ref="E104:G104"/>
    <mergeCell ref="A105:D105"/>
    <mergeCell ref="A106:C106"/>
    <mergeCell ref="A100:F100"/>
    <mergeCell ref="A101:G101"/>
    <mergeCell ref="A102:B102"/>
    <mergeCell ref="A87:A91"/>
    <mergeCell ref="A92:A99"/>
    <mergeCell ref="A67:A71"/>
    <mergeCell ref="A72:A79"/>
    <mergeCell ref="E84:G84"/>
    <mergeCell ref="A85:D85"/>
    <mergeCell ref="A86:C86"/>
    <mergeCell ref="A80:F80"/>
    <mergeCell ref="A81:G81"/>
    <mergeCell ref="A82:B82"/>
    <mergeCell ref="A83:B83"/>
    <mergeCell ref="C83:D83"/>
    <mergeCell ref="A63:B63"/>
    <mergeCell ref="C63:D63"/>
    <mergeCell ref="E64:G64"/>
    <mergeCell ref="A65:D65"/>
    <mergeCell ref="A66:C66"/>
    <mergeCell ref="A60:F60"/>
    <mergeCell ref="A47:A51"/>
    <mergeCell ref="A52:A59"/>
    <mergeCell ref="A61:G61"/>
    <mergeCell ref="A62:B62"/>
    <mergeCell ref="A43:B43"/>
    <mergeCell ref="C43:D43"/>
    <mergeCell ref="E44:G44"/>
    <mergeCell ref="A45:D45"/>
    <mergeCell ref="A46:C46"/>
    <mergeCell ref="A25:D25"/>
    <mergeCell ref="A26:C26"/>
    <mergeCell ref="A40:F40"/>
    <mergeCell ref="A41:G41"/>
    <mergeCell ref="A42:B42"/>
    <mergeCell ref="A27:A31"/>
    <mergeCell ref="A32:A39"/>
    <mergeCell ref="A23:B23"/>
    <mergeCell ref="C23:D23"/>
    <mergeCell ref="A7:A11"/>
    <mergeCell ref="A12:A19"/>
    <mergeCell ref="E24:G24"/>
    <mergeCell ref="A5:D5"/>
    <mergeCell ref="A6:C6"/>
    <mergeCell ref="A20:F20"/>
    <mergeCell ref="A21:G21"/>
    <mergeCell ref="A22:B22"/>
    <mergeCell ref="A1:G1"/>
    <mergeCell ref="A2:B2"/>
    <mergeCell ref="A3:B3"/>
    <mergeCell ref="C3:D3"/>
    <mergeCell ref="E4:G4"/>
  </mergeCells>
  <phoneticPr fontId="32"/>
  <pageMargins left="0.75" right="0.55000000000000004" top="0.77986111111111112" bottom="0.61944444444444446" header="0.51111111111111107" footer="0.51111111111111107"/>
  <pageSetup paperSize="9" scale="99" orientation="portrait" r:id="rId1"/>
  <headerFooter scaleWithDoc="0" alignWithMargins="0"/>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8"/>
  <sheetViews>
    <sheetView view="pageBreakPreview" topLeftCell="A5" zoomScaleNormal="75" workbookViewId="0">
      <selection activeCell="J18" sqref="J18"/>
    </sheetView>
  </sheetViews>
  <sheetFormatPr defaultColWidth="9" defaultRowHeight="30" customHeight="1" x14ac:dyDescent="0.2"/>
  <cols>
    <col min="1" max="1" width="6" style="101" customWidth="1"/>
    <col min="2" max="2" width="29.33203125" style="101" bestFit="1" customWidth="1"/>
    <col min="3" max="8" width="6.6640625" style="101" customWidth="1"/>
    <col min="9" max="9" width="6.77734375" style="101" customWidth="1"/>
    <col min="10" max="10" width="7.77734375" style="101" customWidth="1"/>
    <col min="11" max="16384" width="9" style="101"/>
  </cols>
  <sheetData>
    <row r="1" spans="1:11" ht="24" customHeight="1" x14ac:dyDescent="0.2">
      <c r="A1" s="296" t="s">
        <v>134</v>
      </c>
      <c r="B1" s="296"/>
      <c r="C1" s="296"/>
      <c r="D1" s="296"/>
      <c r="E1" s="296"/>
      <c r="F1" s="296"/>
      <c r="G1" s="296"/>
      <c r="H1" s="296"/>
      <c r="I1" s="296"/>
      <c r="J1" s="296"/>
    </row>
    <row r="2" spans="1:11" ht="30" customHeight="1" x14ac:dyDescent="0.2">
      <c r="A2" s="102">
        <v>1</v>
      </c>
      <c r="B2" s="297" t="e">
        <f>#REF!</f>
        <v>#REF!</v>
      </c>
      <c r="C2" s="297"/>
      <c r="D2" s="297"/>
      <c r="E2" s="297"/>
      <c r="F2" s="297"/>
      <c r="G2" s="297"/>
      <c r="H2" s="297"/>
      <c r="I2" s="297"/>
      <c r="J2" s="297"/>
    </row>
    <row r="3" spans="1:11" ht="15" customHeight="1" x14ac:dyDescent="0.2">
      <c r="A3" s="298" t="s">
        <v>78</v>
      </c>
      <c r="B3" s="298"/>
      <c r="C3" s="298" t="s">
        <v>135</v>
      </c>
      <c r="D3" s="298"/>
      <c r="E3" s="298"/>
      <c r="F3" s="298"/>
      <c r="G3" s="298"/>
      <c r="H3" s="298"/>
      <c r="I3" s="304" t="s">
        <v>136</v>
      </c>
      <c r="J3" s="301" t="s">
        <v>137</v>
      </c>
    </row>
    <row r="4" spans="1:11" ht="18.75" customHeight="1" x14ac:dyDescent="0.2">
      <c r="A4" s="298"/>
      <c r="B4" s="298"/>
      <c r="C4" s="103" t="s">
        <v>138</v>
      </c>
      <c r="D4" s="103" t="s">
        <v>139</v>
      </c>
      <c r="E4" s="104" t="s">
        <v>140</v>
      </c>
      <c r="F4" s="103" t="s">
        <v>141</v>
      </c>
      <c r="G4" s="103" t="s">
        <v>142</v>
      </c>
      <c r="H4" s="103" t="s">
        <v>143</v>
      </c>
      <c r="I4" s="304"/>
      <c r="J4" s="301"/>
    </row>
    <row r="5" spans="1:11" ht="23.25" customHeight="1" x14ac:dyDescent="0.2">
      <c r="A5" s="105">
        <v>3</v>
      </c>
      <c r="B5" s="106" t="s">
        <v>144</v>
      </c>
      <c r="C5" s="103">
        <v>12</v>
      </c>
      <c r="D5" s="103">
        <v>12</v>
      </c>
      <c r="E5" s="103">
        <v>9</v>
      </c>
      <c r="F5" s="103">
        <v>9</v>
      </c>
      <c r="G5" s="103">
        <v>12</v>
      </c>
      <c r="H5" s="103">
        <v>12</v>
      </c>
      <c r="I5" s="86">
        <f>SUM(C5:H5)</f>
        <v>66</v>
      </c>
      <c r="J5" s="115">
        <v>0</v>
      </c>
    </row>
    <row r="6" spans="1:11" ht="23.25" customHeight="1" x14ac:dyDescent="0.2">
      <c r="A6" s="107" t="s">
        <v>145</v>
      </c>
      <c r="B6" s="108" t="s">
        <v>82</v>
      </c>
      <c r="C6" s="109">
        <v>4</v>
      </c>
      <c r="D6" s="109">
        <v>3</v>
      </c>
      <c r="E6" s="109">
        <v>3</v>
      </c>
      <c r="F6" s="109">
        <v>4</v>
      </c>
      <c r="G6" s="109">
        <v>5</v>
      </c>
      <c r="H6" s="109">
        <v>4</v>
      </c>
      <c r="I6" s="86">
        <f t="shared" ref="I6:I18" si="0">SUM(C6:H6)</f>
        <v>23</v>
      </c>
      <c r="J6" s="98">
        <v>0</v>
      </c>
    </row>
    <row r="7" spans="1:11" ht="23.25" customHeight="1" x14ac:dyDescent="0.2">
      <c r="A7" s="107" t="s">
        <v>146</v>
      </c>
      <c r="B7" s="108" t="s">
        <v>84</v>
      </c>
      <c r="C7" s="109">
        <v>3</v>
      </c>
      <c r="D7" s="109">
        <v>3</v>
      </c>
      <c r="E7" s="109">
        <v>3</v>
      </c>
      <c r="F7" s="109">
        <v>4</v>
      </c>
      <c r="G7" s="109">
        <v>3</v>
      </c>
      <c r="H7" s="109">
        <v>4</v>
      </c>
      <c r="I7" s="86">
        <f t="shared" si="0"/>
        <v>20</v>
      </c>
      <c r="J7" s="98">
        <v>0</v>
      </c>
    </row>
    <row r="8" spans="1:11" ht="23.25" customHeight="1" x14ac:dyDescent="0.2">
      <c r="A8" s="107" t="s">
        <v>147</v>
      </c>
      <c r="B8" s="108" t="s">
        <v>86</v>
      </c>
      <c r="C8" s="109">
        <v>4</v>
      </c>
      <c r="D8" s="109">
        <v>3</v>
      </c>
      <c r="E8" s="109">
        <v>3</v>
      </c>
      <c r="F8" s="109">
        <v>4</v>
      </c>
      <c r="G8" s="109">
        <v>4</v>
      </c>
      <c r="H8" s="109">
        <v>4</v>
      </c>
      <c r="I8" s="86">
        <f t="shared" si="0"/>
        <v>22</v>
      </c>
      <c r="J8" s="98">
        <v>0</v>
      </c>
    </row>
    <row r="9" spans="1:11" ht="23.25" customHeight="1" x14ac:dyDescent="0.2">
      <c r="A9" s="107" t="s">
        <v>148</v>
      </c>
      <c r="B9" s="108" t="s">
        <v>88</v>
      </c>
      <c r="C9" s="109">
        <v>9</v>
      </c>
      <c r="D9" s="109">
        <v>9</v>
      </c>
      <c r="E9" s="109">
        <v>9</v>
      </c>
      <c r="F9" s="109">
        <v>9</v>
      </c>
      <c r="G9" s="109">
        <v>15</v>
      </c>
      <c r="H9" s="109">
        <v>9</v>
      </c>
      <c r="I9" s="86">
        <f t="shared" si="0"/>
        <v>60</v>
      </c>
      <c r="J9" s="98">
        <v>0</v>
      </c>
    </row>
    <row r="10" spans="1:11" ht="23.25" customHeight="1" x14ac:dyDescent="0.2">
      <c r="A10" s="107" t="s">
        <v>149</v>
      </c>
      <c r="B10" s="108" t="s">
        <v>90</v>
      </c>
      <c r="C10" s="109">
        <v>8</v>
      </c>
      <c r="D10" s="109">
        <v>8</v>
      </c>
      <c r="E10" s="109">
        <v>8</v>
      </c>
      <c r="F10" s="109">
        <v>8</v>
      </c>
      <c r="G10" s="109">
        <v>8</v>
      </c>
      <c r="H10" s="109">
        <v>8</v>
      </c>
      <c r="I10" s="86">
        <f t="shared" si="0"/>
        <v>48</v>
      </c>
      <c r="J10" s="98">
        <v>0</v>
      </c>
    </row>
    <row r="11" spans="1:11" ht="23.25" customHeight="1" x14ac:dyDescent="0.2">
      <c r="A11" s="107" t="s">
        <v>150</v>
      </c>
      <c r="B11" s="108" t="s">
        <v>92</v>
      </c>
      <c r="C11" s="109">
        <v>9</v>
      </c>
      <c r="D11" s="109">
        <v>12</v>
      </c>
      <c r="E11" s="109">
        <v>9</v>
      </c>
      <c r="F11" s="109">
        <v>12</v>
      </c>
      <c r="G11" s="109">
        <v>9</v>
      </c>
      <c r="H11" s="109">
        <v>12</v>
      </c>
      <c r="I11" s="86">
        <f t="shared" si="0"/>
        <v>63</v>
      </c>
      <c r="J11" s="98">
        <v>0</v>
      </c>
    </row>
    <row r="12" spans="1:11" ht="23.25" customHeight="1" x14ac:dyDescent="0.2">
      <c r="A12" s="107" t="s">
        <v>151</v>
      </c>
      <c r="B12" s="108" t="s">
        <v>94</v>
      </c>
      <c r="C12" s="109">
        <v>3</v>
      </c>
      <c r="D12" s="109">
        <v>3</v>
      </c>
      <c r="E12" s="109">
        <v>4</v>
      </c>
      <c r="F12" s="109">
        <v>3</v>
      </c>
      <c r="G12" s="109">
        <v>4</v>
      </c>
      <c r="H12" s="109">
        <v>3</v>
      </c>
      <c r="I12" s="86">
        <f t="shared" si="0"/>
        <v>20</v>
      </c>
      <c r="J12" s="98">
        <v>0</v>
      </c>
    </row>
    <row r="13" spans="1:11" ht="23.25" customHeight="1" x14ac:dyDescent="0.2">
      <c r="A13" s="107" t="s">
        <v>152</v>
      </c>
      <c r="B13" s="108" t="s">
        <v>153</v>
      </c>
      <c r="C13" s="109">
        <v>3</v>
      </c>
      <c r="D13" s="109">
        <v>3</v>
      </c>
      <c r="E13" s="109">
        <v>3</v>
      </c>
      <c r="F13" s="109">
        <v>4</v>
      </c>
      <c r="G13" s="109">
        <v>4</v>
      </c>
      <c r="H13" s="109">
        <v>4</v>
      </c>
      <c r="I13" s="86">
        <f t="shared" si="0"/>
        <v>21</v>
      </c>
      <c r="J13" s="98">
        <v>0</v>
      </c>
    </row>
    <row r="14" spans="1:11" ht="23.25" customHeight="1" x14ac:dyDescent="0.2">
      <c r="A14" s="107" t="s">
        <v>154</v>
      </c>
      <c r="B14" s="108" t="s">
        <v>155</v>
      </c>
      <c r="C14" s="109">
        <v>3</v>
      </c>
      <c r="D14" s="109">
        <v>3</v>
      </c>
      <c r="E14" s="109">
        <v>3</v>
      </c>
      <c r="F14" s="109">
        <v>4</v>
      </c>
      <c r="G14" s="109">
        <v>3</v>
      </c>
      <c r="H14" s="109">
        <v>3</v>
      </c>
      <c r="I14" s="86">
        <f t="shared" si="0"/>
        <v>19</v>
      </c>
      <c r="J14" s="109">
        <v>0</v>
      </c>
      <c r="K14" s="116"/>
    </row>
    <row r="15" spans="1:11" ht="23.25" customHeight="1" x14ac:dyDescent="0.2">
      <c r="A15" s="107" t="s">
        <v>156</v>
      </c>
      <c r="B15" s="108" t="s">
        <v>100</v>
      </c>
      <c r="C15" s="109">
        <v>4</v>
      </c>
      <c r="D15" s="109">
        <v>3</v>
      </c>
      <c r="E15" s="109">
        <v>4</v>
      </c>
      <c r="F15" s="109">
        <v>4</v>
      </c>
      <c r="G15" s="109">
        <v>3</v>
      </c>
      <c r="H15" s="109">
        <v>4</v>
      </c>
      <c r="I15" s="86">
        <f t="shared" si="0"/>
        <v>22</v>
      </c>
      <c r="J15" s="109">
        <v>0</v>
      </c>
      <c r="K15" s="116"/>
    </row>
    <row r="16" spans="1:11" ht="23.25" customHeight="1" x14ac:dyDescent="0.2">
      <c r="A16" s="107" t="s">
        <v>157</v>
      </c>
      <c r="B16" s="108" t="s">
        <v>102</v>
      </c>
      <c r="C16" s="109">
        <v>4</v>
      </c>
      <c r="D16" s="109">
        <v>3</v>
      </c>
      <c r="E16" s="109">
        <v>3</v>
      </c>
      <c r="F16" s="109">
        <v>4</v>
      </c>
      <c r="G16" s="109">
        <v>4</v>
      </c>
      <c r="H16" s="109">
        <v>3</v>
      </c>
      <c r="I16" s="86">
        <f t="shared" si="0"/>
        <v>21</v>
      </c>
      <c r="J16" s="109">
        <v>0</v>
      </c>
      <c r="K16" s="116"/>
    </row>
    <row r="17" spans="1:11" ht="23.25" customHeight="1" x14ac:dyDescent="0.2">
      <c r="A17" s="107" t="s">
        <v>158</v>
      </c>
      <c r="B17" s="108" t="s">
        <v>104</v>
      </c>
      <c r="C17" s="109">
        <v>3</v>
      </c>
      <c r="D17" s="109">
        <v>3</v>
      </c>
      <c r="E17" s="109">
        <v>3</v>
      </c>
      <c r="F17" s="109">
        <v>3</v>
      </c>
      <c r="G17" s="109">
        <v>4</v>
      </c>
      <c r="H17" s="109">
        <v>3</v>
      </c>
      <c r="I17" s="86">
        <f t="shared" si="0"/>
        <v>19</v>
      </c>
      <c r="J17" s="109">
        <v>0</v>
      </c>
      <c r="K17" s="116"/>
    </row>
    <row r="18" spans="1:11" ht="30" customHeight="1" x14ac:dyDescent="0.2">
      <c r="A18" s="299" t="s">
        <v>136</v>
      </c>
      <c r="B18" s="299"/>
      <c r="C18" s="94">
        <f t="shared" ref="C18:H18" si="1">SUM(C5:C17)</f>
        <v>69</v>
      </c>
      <c r="D18" s="94">
        <f t="shared" si="1"/>
        <v>68</v>
      </c>
      <c r="E18" s="94">
        <f t="shared" si="1"/>
        <v>64</v>
      </c>
      <c r="F18" s="94">
        <f t="shared" si="1"/>
        <v>72</v>
      </c>
      <c r="G18" s="94">
        <f t="shared" si="1"/>
        <v>78</v>
      </c>
      <c r="H18" s="94">
        <f t="shared" si="1"/>
        <v>73</v>
      </c>
      <c r="I18" s="117">
        <f t="shared" si="0"/>
        <v>424</v>
      </c>
      <c r="J18" s="110">
        <f>SUM(J5:J17)</f>
        <v>0</v>
      </c>
    </row>
    <row r="19" spans="1:11" ht="18" customHeight="1" x14ac:dyDescent="0.2"/>
    <row r="20" spans="1:11" ht="30" customHeight="1" x14ac:dyDescent="0.2">
      <c r="A20" s="102">
        <v>2</v>
      </c>
      <c r="B20" s="297" t="e">
        <f>#REF!</f>
        <v>#REF!</v>
      </c>
      <c r="C20" s="297"/>
      <c r="D20" s="297"/>
      <c r="E20" s="297"/>
      <c r="F20" s="297"/>
      <c r="G20" s="297"/>
      <c r="H20" s="297"/>
      <c r="I20" s="297"/>
      <c r="J20" s="297"/>
    </row>
    <row r="21" spans="1:11" ht="15" customHeight="1" x14ac:dyDescent="0.2">
      <c r="A21" s="300" t="s">
        <v>78</v>
      </c>
      <c r="B21" s="300"/>
      <c r="C21" s="300" t="s">
        <v>135</v>
      </c>
      <c r="D21" s="300"/>
      <c r="E21" s="300"/>
      <c r="F21" s="300"/>
      <c r="G21" s="300"/>
      <c r="H21" s="300"/>
      <c r="I21" s="304" t="s">
        <v>136</v>
      </c>
      <c r="J21" s="302" t="s">
        <v>137</v>
      </c>
    </row>
    <row r="22" spans="1:11" ht="18.75" customHeight="1" x14ac:dyDescent="0.2">
      <c r="A22" s="300"/>
      <c r="B22" s="300"/>
      <c r="C22" s="111" t="str">
        <f t="shared" ref="C22:H22" si="2">C4</f>
        <v>田所</v>
      </c>
      <c r="D22" s="111" t="str">
        <f t="shared" si="2"/>
        <v>成嶋</v>
      </c>
      <c r="E22" s="111" t="str">
        <f t="shared" si="2"/>
        <v>宮島</v>
      </c>
      <c r="F22" s="111" t="str">
        <f t="shared" si="2"/>
        <v>関野</v>
      </c>
      <c r="G22" s="111" t="str">
        <f t="shared" si="2"/>
        <v>廣岡</v>
      </c>
      <c r="H22" s="111" t="str">
        <f t="shared" si="2"/>
        <v>本田</v>
      </c>
      <c r="I22" s="304"/>
      <c r="J22" s="302"/>
    </row>
    <row r="23" spans="1:11" ht="23.25" customHeight="1" x14ac:dyDescent="0.2">
      <c r="A23" s="105">
        <v>3</v>
      </c>
      <c r="B23" s="106" t="s">
        <v>144</v>
      </c>
      <c r="C23" s="111"/>
      <c r="D23" s="111"/>
      <c r="E23" s="111"/>
      <c r="F23" s="111"/>
      <c r="G23" s="111"/>
      <c r="H23" s="111"/>
      <c r="I23" s="86">
        <f t="shared" ref="I23:I36" si="3">SUM(C23:H23)</f>
        <v>0</v>
      </c>
      <c r="J23" s="118"/>
    </row>
    <row r="24" spans="1:11" ht="23.25" customHeight="1" x14ac:dyDescent="0.2">
      <c r="A24" s="112" t="s">
        <v>145</v>
      </c>
      <c r="B24" s="93" t="s">
        <v>82</v>
      </c>
      <c r="C24" s="113"/>
      <c r="D24" s="113"/>
      <c r="E24" s="113"/>
      <c r="F24" s="113"/>
      <c r="G24" s="113"/>
      <c r="H24" s="113"/>
      <c r="I24" s="86">
        <f t="shared" si="3"/>
        <v>0</v>
      </c>
      <c r="J24" s="119"/>
    </row>
    <row r="25" spans="1:11" ht="23.25" customHeight="1" x14ac:dyDescent="0.2">
      <c r="A25" s="112" t="s">
        <v>146</v>
      </c>
      <c r="B25" s="93" t="s">
        <v>84</v>
      </c>
      <c r="C25" s="113"/>
      <c r="D25" s="113"/>
      <c r="E25" s="113"/>
      <c r="F25" s="113"/>
      <c r="G25" s="113"/>
      <c r="H25" s="113"/>
      <c r="I25" s="86">
        <f t="shared" si="3"/>
        <v>0</v>
      </c>
      <c r="J25" s="119"/>
    </row>
    <row r="26" spans="1:11" ht="23.25" customHeight="1" x14ac:dyDescent="0.2">
      <c r="A26" s="112" t="s">
        <v>147</v>
      </c>
      <c r="B26" s="93" t="s">
        <v>86</v>
      </c>
      <c r="C26" s="113"/>
      <c r="D26" s="113"/>
      <c r="E26" s="113"/>
      <c r="F26" s="113"/>
      <c r="G26" s="113"/>
      <c r="H26" s="113"/>
      <c r="I26" s="86">
        <f t="shared" si="3"/>
        <v>0</v>
      </c>
      <c r="J26" s="119"/>
    </row>
    <row r="27" spans="1:11" ht="23.25" customHeight="1" x14ac:dyDescent="0.2">
      <c r="A27" s="112" t="s">
        <v>148</v>
      </c>
      <c r="B27" s="93" t="s">
        <v>88</v>
      </c>
      <c r="C27" s="113"/>
      <c r="D27" s="113"/>
      <c r="E27" s="113"/>
      <c r="F27" s="113"/>
      <c r="G27" s="113"/>
      <c r="H27" s="113"/>
      <c r="I27" s="86">
        <f t="shared" si="3"/>
        <v>0</v>
      </c>
      <c r="J27" s="119"/>
    </row>
    <row r="28" spans="1:11" ht="23.25" customHeight="1" x14ac:dyDescent="0.2">
      <c r="A28" s="112" t="s">
        <v>149</v>
      </c>
      <c r="B28" s="93" t="s">
        <v>90</v>
      </c>
      <c r="C28" s="113"/>
      <c r="D28" s="113"/>
      <c r="E28" s="113"/>
      <c r="F28" s="113"/>
      <c r="G28" s="113"/>
      <c r="H28" s="113"/>
      <c r="I28" s="86">
        <f t="shared" si="3"/>
        <v>0</v>
      </c>
      <c r="J28" s="119"/>
    </row>
    <row r="29" spans="1:11" ht="23.25" customHeight="1" x14ac:dyDescent="0.2">
      <c r="A29" s="112" t="s">
        <v>150</v>
      </c>
      <c r="B29" s="93" t="s">
        <v>92</v>
      </c>
      <c r="C29" s="113"/>
      <c r="D29" s="113"/>
      <c r="E29" s="113"/>
      <c r="F29" s="113"/>
      <c r="G29" s="113"/>
      <c r="H29" s="113"/>
      <c r="I29" s="86">
        <f t="shared" si="3"/>
        <v>0</v>
      </c>
      <c r="J29" s="119"/>
    </row>
    <row r="30" spans="1:11" ht="23.25" customHeight="1" x14ac:dyDescent="0.2">
      <c r="A30" s="112" t="s">
        <v>151</v>
      </c>
      <c r="B30" s="93" t="s">
        <v>94</v>
      </c>
      <c r="C30" s="113"/>
      <c r="D30" s="113"/>
      <c r="E30" s="113"/>
      <c r="F30" s="113"/>
      <c r="G30" s="113"/>
      <c r="H30" s="113"/>
      <c r="I30" s="86">
        <f t="shared" si="3"/>
        <v>0</v>
      </c>
      <c r="J30" s="119"/>
    </row>
    <row r="31" spans="1:11" ht="23.25" customHeight="1" x14ac:dyDescent="0.2">
      <c r="A31" s="112" t="s">
        <v>152</v>
      </c>
      <c r="B31" s="93" t="s">
        <v>153</v>
      </c>
      <c r="C31" s="113"/>
      <c r="D31" s="113"/>
      <c r="E31" s="113"/>
      <c r="F31" s="113"/>
      <c r="G31" s="113"/>
      <c r="H31" s="113"/>
      <c r="I31" s="86">
        <f t="shared" si="3"/>
        <v>0</v>
      </c>
      <c r="J31" s="119"/>
      <c r="K31" s="116"/>
    </row>
    <row r="32" spans="1:11" ht="23.25" customHeight="1" x14ac:dyDescent="0.2">
      <c r="A32" s="112" t="s">
        <v>154</v>
      </c>
      <c r="B32" s="93" t="s">
        <v>155</v>
      </c>
      <c r="C32" s="113"/>
      <c r="D32" s="113"/>
      <c r="E32" s="113"/>
      <c r="F32" s="113"/>
      <c r="G32" s="113"/>
      <c r="H32" s="113"/>
      <c r="I32" s="86">
        <f t="shared" si="3"/>
        <v>0</v>
      </c>
      <c r="J32" s="113"/>
      <c r="K32" s="116"/>
    </row>
    <row r="33" spans="1:11" ht="23.25" customHeight="1" x14ac:dyDescent="0.2">
      <c r="A33" s="112" t="s">
        <v>156</v>
      </c>
      <c r="B33" s="93" t="s">
        <v>100</v>
      </c>
      <c r="C33" s="113"/>
      <c r="D33" s="113"/>
      <c r="E33" s="113"/>
      <c r="F33" s="113"/>
      <c r="G33" s="113"/>
      <c r="H33" s="113"/>
      <c r="I33" s="86">
        <f t="shared" si="3"/>
        <v>0</v>
      </c>
      <c r="J33" s="113"/>
      <c r="K33" s="116"/>
    </row>
    <row r="34" spans="1:11" ht="23.25" customHeight="1" x14ac:dyDescent="0.2">
      <c r="A34" s="112" t="s">
        <v>157</v>
      </c>
      <c r="B34" s="93" t="s">
        <v>102</v>
      </c>
      <c r="C34" s="113"/>
      <c r="D34" s="113"/>
      <c r="E34" s="113"/>
      <c r="F34" s="113"/>
      <c r="G34" s="113"/>
      <c r="H34" s="113"/>
      <c r="I34" s="86">
        <f t="shared" si="3"/>
        <v>0</v>
      </c>
      <c r="J34" s="113"/>
      <c r="K34" s="116"/>
    </row>
    <row r="35" spans="1:11" ht="30" customHeight="1" x14ac:dyDescent="0.2">
      <c r="A35" s="112" t="s">
        <v>158</v>
      </c>
      <c r="B35" s="93" t="s">
        <v>104</v>
      </c>
      <c r="C35" s="113"/>
      <c r="D35" s="113"/>
      <c r="E35" s="113"/>
      <c r="F35" s="113"/>
      <c r="G35" s="113"/>
      <c r="H35" s="113"/>
      <c r="I35" s="86">
        <f t="shared" si="3"/>
        <v>0</v>
      </c>
      <c r="J35" s="113"/>
    </row>
    <row r="36" spans="1:11" ht="30" customHeight="1" x14ac:dyDescent="0.2">
      <c r="A36" s="303" t="s">
        <v>136</v>
      </c>
      <c r="B36" s="303"/>
      <c r="C36" s="94">
        <f t="shared" ref="C36:H36" si="4">SUM(C23:C35)</f>
        <v>0</v>
      </c>
      <c r="D36" s="94">
        <f t="shared" si="4"/>
        <v>0</v>
      </c>
      <c r="E36" s="94">
        <f t="shared" si="4"/>
        <v>0</v>
      </c>
      <c r="F36" s="94">
        <f t="shared" si="4"/>
        <v>0</v>
      </c>
      <c r="G36" s="94">
        <f t="shared" si="4"/>
        <v>0</v>
      </c>
      <c r="H36" s="94">
        <f t="shared" si="4"/>
        <v>0</v>
      </c>
      <c r="I36" s="117">
        <f t="shared" si="3"/>
        <v>0</v>
      </c>
      <c r="J36" s="114">
        <f>SUM(J23:J35)</f>
        <v>0</v>
      </c>
    </row>
    <row r="38" spans="1:11" ht="24.9" customHeight="1" x14ac:dyDescent="0.2">
      <c r="A38" s="102">
        <v>3</v>
      </c>
      <c r="B38" s="297" t="e">
        <f>#REF!</f>
        <v>#REF!</v>
      </c>
      <c r="C38" s="297"/>
      <c r="D38" s="297"/>
      <c r="E38" s="297"/>
      <c r="F38" s="297"/>
      <c r="G38" s="297"/>
      <c r="H38" s="297"/>
      <c r="I38" s="297"/>
      <c r="J38" s="297"/>
    </row>
    <row r="39" spans="1:11" ht="15" customHeight="1" x14ac:dyDescent="0.2">
      <c r="A39" s="300" t="s">
        <v>78</v>
      </c>
      <c r="B39" s="300"/>
      <c r="C39" s="300" t="s">
        <v>135</v>
      </c>
      <c r="D39" s="300"/>
      <c r="E39" s="300"/>
      <c r="F39" s="300"/>
      <c r="G39" s="300"/>
      <c r="H39" s="300"/>
      <c r="I39" s="304" t="s">
        <v>136</v>
      </c>
      <c r="J39" s="302" t="s">
        <v>137</v>
      </c>
    </row>
    <row r="40" spans="1:11" ht="18.75" customHeight="1" x14ac:dyDescent="0.2">
      <c r="A40" s="300"/>
      <c r="B40" s="300"/>
      <c r="C40" s="111" t="str">
        <f t="shared" ref="C40:H40" si="5">C4</f>
        <v>田所</v>
      </c>
      <c r="D40" s="111" t="str">
        <f t="shared" si="5"/>
        <v>成嶋</v>
      </c>
      <c r="E40" s="111" t="str">
        <f t="shared" si="5"/>
        <v>宮島</v>
      </c>
      <c r="F40" s="111" t="str">
        <f t="shared" si="5"/>
        <v>関野</v>
      </c>
      <c r="G40" s="111" t="str">
        <f t="shared" si="5"/>
        <v>廣岡</v>
      </c>
      <c r="H40" s="111" t="str">
        <f t="shared" si="5"/>
        <v>本田</v>
      </c>
      <c r="I40" s="304"/>
      <c r="J40" s="302"/>
    </row>
    <row r="41" spans="1:11" ht="23.25" customHeight="1" x14ac:dyDescent="0.2">
      <c r="A41" s="105">
        <v>3</v>
      </c>
      <c r="B41" s="106" t="s">
        <v>144</v>
      </c>
      <c r="C41" s="111"/>
      <c r="D41" s="111"/>
      <c r="E41" s="111"/>
      <c r="F41" s="111"/>
      <c r="G41" s="111"/>
      <c r="H41" s="111"/>
      <c r="I41" s="86">
        <f>SUM(C41:H41)</f>
        <v>0</v>
      </c>
      <c r="J41" s="118"/>
    </row>
    <row r="42" spans="1:11" ht="23.25" customHeight="1" x14ac:dyDescent="0.2">
      <c r="A42" s="112" t="s">
        <v>145</v>
      </c>
      <c r="B42" s="93" t="s">
        <v>82</v>
      </c>
      <c r="C42" s="113"/>
      <c r="D42" s="113"/>
      <c r="E42" s="113"/>
      <c r="F42" s="113"/>
      <c r="G42" s="113"/>
      <c r="H42" s="113"/>
      <c r="I42" s="86">
        <f t="shared" ref="I42:I54" si="6">SUM(C42:H42)</f>
        <v>0</v>
      </c>
      <c r="J42" s="119"/>
    </row>
    <row r="43" spans="1:11" ht="23.25" customHeight="1" x14ac:dyDescent="0.2">
      <c r="A43" s="112" t="s">
        <v>146</v>
      </c>
      <c r="B43" s="93" t="s">
        <v>84</v>
      </c>
      <c r="C43" s="113"/>
      <c r="D43" s="113"/>
      <c r="E43" s="113"/>
      <c r="F43" s="113"/>
      <c r="G43" s="113"/>
      <c r="H43" s="113"/>
      <c r="I43" s="86">
        <f t="shared" si="6"/>
        <v>0</v>
      </c>
      <c r="J43" s="119"/>
    </row>
    <row r="44" spans="1:11" ht="23.25" customHeight="1" x14ac:dyDescent="0.2">
      <c r="A44" s="112" t="s">
        <v>147</v>
      </c>
      <c r="B44" s="93" t="s">
        <v>86</v>
      </c>
      <c r="C44" s="113"/>
      <c r="D44" s="113"/>
      <c r="E44" s="113"/>
      <c r="F44" s="113"/>
      <c r="G44" s="113"/>
      <c r="H44" s="113"/>
      <c r="I44" s="86">
        <f t="shared" si="6"/>
        <v>0</v>
      </c>
      <c r="J44" s="119"/>
    </row>
    <row r="45" spans="1:11" ht="23.25" customHeight="1" x14ac:dyDescent="0.2">
      <c r="A45" s="112" t="s">
        <v>148</v>
      </c>
      <c r="B45" s="93" t="s">
        <v>88</v>
      </c>
      <c r="C45" s="113"/>
      <c r="D45" s="113"/>
      <c r="E45" s="113"/>
      <c r="F45" s="113"/>
      <c r="G45" s="113"/>
      <c r="H45" s="113"/>
      <c r="I45" s="86">
        <f t="shared" si="6"/>
        <v>0</v>
      </c>
      <c r="J45" s="119"/>
    </row>
    <row r="46" spans="1:11" ht="23.25" customHeight="1" x14ac:dyDescent="0.2">
      <c r="A46" s="112" t="s">
        <v>149</v>
      </c>
      <c r="B46" s="93" t="s">
        <v>90</v>
      </c>
      <c r="C46" s="113"/>
      <c r="D46" s="113"/>
      <c r="E46" s="113"/>
      <c r="F46" s="113"/>
      <c r="G46" s="113"/>
      <c r="H46" s="113"/>
      <c r="I46" s="86">
        <f t="shared" si="6"/>
        <v>0</v>
      </c>
      <c r="J46" s="119"/>
    </row>
    <row r="47" spans="1:11" ht="23.25" customHeight="1" x14ac:dyDescent="0.2">
      <c r="A47" s="112" t="s">
        <v>150</v>
      </c>
      <c r="B47" s="93" t="s">
        <v>92</v>
      </c>
      <c r="C47" s="113"/>
      <c r="D47" s="113"/>
      <c r="E47" s="113"/>
      <c r="F47" s="113"/>
      <c r="G47" s="113"/>
      <c r="H47" s="113"/>
      <c r="I47" s="86">
        <f t="shared" si="6"/>
        <v>0</v>
      </c>
      <c r="J47" s="119"/>
    </row>
    <row r="48" spans="1:11" ht="23.25" customHeight="1" x14ac:dyDescent="0.2">
      <c r="A48" s="112" t="s">
        <v>151</v>
      </c>
      <c r="B48" s="93" t="s">
        <v>94</v>
      </c>
      <c r="C48" s="113"/>
      <c r="D48" s="113"/>
      <c r="E48" s="113"/>
      <c r="F48" s="113"/>
      <c r="G48" s="113"/>
      <c r="H48" s="113"/>
      <c r="I48" s="86">
        <f t="shared" si="6"/>
        <v>0</v>
      </c>
      <c r="J48" s="119"/>
    </row>
    <row r="49" spans="1:11" ht="23.25" customHeight="1" x14ac:dyDescent="0.2">
      <c r="A49" s="112" t="s">
        <v>152</v>
      </c>
      <c r="B49" s="93" t="s">
        <v>153</v>
      </c>
      <c r="C49" s="113"/>
      <c r="D49" s="113"/>
      <c r="E49" s="113"/>
      <c r="F49" s="113"/>
      <c r="G49" s="113"/>
      <c r="H49" s="113"/>
      <c r="I49" s="86">
        <f t="shared" si="6"/>
        <v>0</v>
      </c>
      <c r="J49" s="119"/>
    </row>
    <row r="50" spans="1:11" ht="23.25" customHeight="1" x14ac:dyDescent="0.2">
      <c r="A50" s="112" t="s">
        <v>154</v>
      </c>
      <c r="B50" s="93" t="s">
        <v>155</v>
      </c>
      <c r="C50" s="113"/>
      <c r="D50" s="113"/>
      <c r="E50" s="113"/>
      <c r="F50" s="113"/>
      <c r="G50" s="113"/>
      <c r="H50" s="113"/>
      <c r="I50" s="86">
        <f t="shared" si="6"/>
        <v>0</v>
      </c>
      <c r="J50" s="113"/>
      <c r="K50" s="116"/>
    </row>
    <row r="51" spans="1:11" ht="23.25" customHeight="1" x14ac:dyDescent="0.2">
      <c r="A51" s="112" t="s">
        <v>156</v>
      </c>
      <c r="B51" s="93" t="s">
        <v>100</v>
      </c>
      <c r="C51" s="113"/>
      <c r="D51" s="113"/>
      <c r="E51" s="113"/>
      <c r="F51" s="113"/>
      <c r="G51" s="113"/>
      <c r="H51" s="113"/>
      <c r="I51" s="86">
        <f t="shared" si="6"/>
        <v>0</v>
      </c>
      <c r="J51" s="113"/>
      <c r="K51" s="116"/>
    </row>
    <row r="52" spans="1:11" ht="23.25" customHeight="1" x14ac:dyDescent="0.2">
      <c r="A52" s="112" t="s">
        <v>157</v>
      </c>
      <c r="B52" s="93" t="s">
        <v>102</v>
      </c>
      <c r="C52" s="113"/>
      <c r="D52" s="113"/>
      <c r="E52" s="113"/>
      <c r="F52" s="113"/>
      <c r="G52" s="113"/>
      <c r="H52" s="113"/>
      <c r="I52" s="86">
        <f t="shared" si="6"/>
        <v>0</v>
      </c>
      <c r="J52" s="113"/>
      <c r="K52" s="116"/>
    </row>
    <row r="53" spans="1:11" ht="23.25" customHeight="1" x14ac:dyDescent="0.2">
      <c r="A53" s="112" t="s">
        <v>158</v>
      </c>
      <c r="B53" s="93" t="s">
        <v>104</v>
      </c>
      <c r="C53" s="113"/>
      <c r="D53" s="113"/>
      <c r="E53" s="113"/>
      <c r="F53" s="113"/>
      <c r="G53" s="113"/>
      <c r="H53" s="113"/>
      <c r="I53" s="86">
        <f t="shared" si="6"/>
        <v>0</v>
      </c>
      <c r="J53" s="113"/>
      <c r="K53" s="116"/>
    </row>
    <row r="54" spans="1:11" ht="30" customHeight="1" x14ac:dyDescent="0.2">
      <c r="A54" s="303" t="s">
        <v>136</v>
      </c>
      <c r="B54" s="303"/>
      <c r="C54" s="94">
        <f t="shared" ref="C54:H54" si="7">SUM(C41:C53)</f>
        <v>0</v>
      </c>
      <c r="D54" s="94">
        <f t="shared" si="7"/>
        <v>0</v>
      </c>
      <c r="E54" s="94">
        <f t="shared" si="7"/>
        <v>0</v>
      </c>
      <c r="F54" s="94">
        <f t="shared" si="7"/>
        <v>0</v>
      </c>
      <c r="G54" s="94">
        <f t="shared" si="7"/>
        <v>0</v>
      </c>
      <c r="H54" s="94">
        <f t="shared" si="7"/>
        <v>0</v>
      </c>
      <c r="I54" s="117">
        <f t="shared" si="6"/>
        <v>0</v>
      </c>
      <c r="J54" s="114">
        <f>SUM(J42:J53)</f>
        <v>0</v>
      </c>
    </row>
    <row r="56" spans="1:11" ht="30" customHeight="1" x14ac:dyDescent="0.2">
      <c r="A56" s="102">
        <v>4</v>
      </c>
      <c r="B56" s="297" t="e">
        <f>#REF!</f>
        <v>#REF!</v>
      </c>
      <c r="C56" s="297"/>
      <c r="D56" s="297"/>
      <c r="E56" s="297"/>
      <c r="F56" s="297"/>
      <c r="G56" s="297"/>
      <c r="H56" s="297"/>
      <c r="I56" s="297"/>
      <c r="J56" s="297"/>
    </row>
    <row r="57" spans="1:11" ht="15" customHeight="1" x14ac:dyDescent="0.2">
      <c r="A57" s="298" t="s">
        <v>78</v>
      </c>
      <c r="B57" s="298"/>
      <c r="C57" s="298" t="s">
        <v>135</v>
      </c>
      <c r="D57" s="298"/>
      <c r="E57" s="298"/>
      <c r="F57" s="298"/>
      <c r="G57" s="298"/>
      <c r="H57" s="298"/>
      <c r="I57" s="304" t="s">
        <v>136</v>
      </c>
      <c r="J57" s="301" t="s">
        <v>137</v>
      </c>
    </row>
    <row r="58" spans="1:11" ht="18.75" customHeight="1" x14ac:dyDescent="0.2">
      <c r="A58" s="298"/>
      <c r="B58" s="298"/>
      <c r="C58" s="103" t="str">
        <f t="shared" ref="C58:H58" si="8">C4</f>
        <v>田所</v>
      </c>
      <c r="D58" s="103" t="str">
        <f t="shared" si="8"/>
        <v>成嶋</v>
      </c>
      <c r="E58" s="103" t="str">
        <f t="shared" si="8"/>
        <v>宮島</v>
      </c>
      <c r="F58" s="103" t="str">
        <f t="shared" si="8"/>
        <v>関野</v>
      </c>
      <c r="G58" s="103" t="str">
        <f t="shared" si="8"/>
        <v>廣岡</v>
      </c>
      <c r="H58" s="103" t="str">
        <f t="shared" si="8"/>
        <v>本田</v>
      </c>
      <c r="I58" s="304"/>
      <c r="J58" s="301"/>
    </row>
    <row r="59" spans="1:11" ht="23.25" customHeight="1" x14ac:dyDescent="0.2">
      <c r="A59" s="105">
        <v>3</v>
      </c>
      <c r="B59" s="106" t="s">
        <v>144</v>
      </c>
      <c r="C59" s="103"/>
      <c r="D59" s="103"/>
      <c r="E59" s="103"/>
      <c r="F59" s="103"/>
      <c r="G59" s="103"/>
      <c r="H59" s="103"/>
      <c r="I59" s="86">
        <f>SUM(C59:H59)</f>
        <v>0</v>
      </c>
      <c r="J59" s="115"/>
    </row>
    <row r="60" spans="1:11" ht="23.25" customHeight="1" x14ac:dyDescent="0.2">
      <c r="A60" s="107" t="s">
        <v>145</v>
      </c>
      <c r="B60" s="108" t="s">
        <v>82</v>
      </c>
      <c r="C60" s="109"/>
      <c r="D60" s="109"/>
      <c r="E60" s="109"/>
      <c r="F60" s="109"/>
      <c r="G60" s="109"/>
      <c r="H60" s="109"/>
      <c r="I60" s="86">
        <f>SUM(C60:H60)</f>
        <v>0</v>
      </c>
      <c r="J60" s="98"/>
    </row>
    <row r="61" spans="1:11" ht="23.25" customHeight="1" x14ac:dyDescent="0.2">
      <c r="A61" s="107" t="s">
        <v>146</v>
      </c>
      <c r="B61" s="108" t="s">
        <v>84</v>
      </c>
      <c r="C61" s="109"/>
      <c r="D61" s="109"/>
      <c r="E61" s="109"/>
      <c r="F61" s="109"/>
      <c r="G61" s="109"/>
      <c r="H61" s="109"/>
      <c r="I61" s="86">
        <f t="shared" ref="I61:I72" si="9">SUM(C61:H61)</f>
        <v>0</v>
      </c>
      <c r="J61" s="98"/>
    </row>
    <row r="62" spans="1:11" ht="23.25" customHeight="1" x14ac:dyDescent="0.2">
      <c r="A62" s="107" t="s">
        <v>147</v>
      </c>
      <c r="B62" s="108" t="s">
        <v>86</v>
      </c>
      <c r="C62" s="109"/>
      <c r="D62" s="109"/>
      <c r="E62" s="109"/>
      <c r="F62" s="109"/>
      <c r="G62" s="109"/>
      <c r="H62" s="109"/>
      <c r="I62" s="86">
        <f t="shared" si="9"/>
        <v>0</v>
      </c>
      <c r="J62" s="98"/>
    </row>
    <row r="63" spans="1:11" ht="23.25" customHeight="1" x14ac:dyDescent="0.2">
      <c r="A63" s="107" t="s">
        <v>148</v>
      </c>
      <c r="B63" s="108" t="s">
        <v>88</v>
      </c>
      <c r="C63" s="109"/>
      <c r="D63" s="109"/>
      <c r="E63" s="109"/>
      <c r="F63" s="109"/>
      <c r="G63" s="109"/>
      <c r="H63" s="109"/>
      <c r="I63" s="86">
        <f t="shared" si="9"/>
        <v>0</v>
      </c>
      <c r="J63" s="98"/>
    </row>
    <row r="64" spans="1:11" ht="23.25" customHeight="1" x14ac:dyDescent="0.2">
      <c r="A64" s="107" t="s">
        <v>149</v>
      </c>
      <c r="B64" s="108" t="s">
        <v>90</v>
      </c>
      <c r="C64" s="109"/>
      <c r="D64" s="109"/>
      <c r="E64" s="109"/>
      <c r="F64" s="109"/>
      <c r="G64" s="109"/>
      <c r="H64" s="109"/>
      <c r="I64" s="86">
        <f t="shared" si="9"/>
        <v>0</v>
      </c>
      <c r="J64" s="98"/>
    </row>
    <row r="65" spans="1:11" ht="23.25" customHeight="1" x14ac:dyDescent="0.2">
      <c r="A65" s="107" t="s">
        <v>150</v>
      </c>
      <c r="B65" s="108" t="s">
        <v>92</v>
      </c>
      <c r="C65" s="109"/>
      <c r="D65" s="109"/>
      <c r="E65" s="109"/>
      <c r="F65" s="109"/>
      <c r="G65" s="109"/>
      <c r="H65" s="109"/>
      <c r="I65" s="86">
        <f t="shared" si="9"/>
        <v>0</v>
      </c>
      <c r="J65" s="98"/>
    </row>
    <row r="66" spans="1:11" ht="23.25" customHeight="1" x14ac:dyDescent="0.2">
      <c r="A66" s="107" t="s">
        <v>151</v>
      </c>
      <c r="B66" s="108" t="s">
        <v>94</v>
      </c>
      <c r="C66" s="109"/>
      <c r="D66" s="109"/>
      <c r="E66" s="109"/>
      <c r="F66" s="109"/>
      <c r="G66" s="109"/>
      <c r="H66" s="109"/>
      <c r="I66" s="86">
        <f t="shared" si="9"/>
        <v>0</v>
      </c>
      <c r="J66" s="98"/>
    </row>
    <row r="67" spans="1:11" ht="23.25" customHeight="1" x14ac:dyDescent="0.2">
      <c r="A67" s="107" t="s">
        <v>152</v>
      </c>
      <c r="B67" s="108" t="s">
        <v>153</v>
      </c>
      <c r="C67" s="109"/>
      <c r="D67" s="109"/>
      <c r="E67" s="109"/>
      <c r="F67" s="109"/>
      <c r="G67" s="109"/>
      <c r="H67" s="109"/>
      <c r="I67" s="86">
        <f t="shared" si="9"/>
        <v>0</v>
      </c>
      <c r="J67" s="98"/>
    </row>
    <row r="68" spans="1:11" ht="23.25" customHeight="1" x14ac:dyDescent="0.2">
      <c r="A68" s="107" t="s">
        <v>154</v>
      </c>
      <c r="B68" s="108" t="s">
        <v>155</v>
      </c>
      <c r="C68" s="109"/>
      <c r="D68" s="109"/>
      <c r="E68" s="109"/>
      <c r="F68" s="109"/>
      <c r="G68" s="109"/>
      <c r="H68" s="109"/>
      <c r="I68" s="86">
        <f t="shared" si="9"/>
        <v>0</v>
      </c>
      <c r="J68" s="109"/>
      <c r="K68" s="116"/>
    </row>
    <row r="69" spans="1:11" ht="23.25" customHeight="1" x14ac:dyDescent="0.2">
      <c r="A69" s="107" t="s">
        <v>156</v>
      </c>
      <c r="B69" s="108" t="s">
        <v>100</v>
      </c>
      <c r="C69" s="109"/>
      <c r="D69" s="109"/>
      <c r="E69" s="109"/>
      <c r="F69" s="109"/>
      <c r="G69" s="109"/>
      <c r="H69" s="109"/>
      <c r="I69" s="86">
        <f t="shared" si="9"/>
        <v>0</v>
      </c>
      <c r="J69" s="109"/>
      <c r="K69" s="116"/>
    </row>
    <row r="70" spans="1:11" ht="23.25" customHeight="1" x14ac:dyDescent="0.2">
      <c r="A70" s="107" t="s">
        <v>157</v>
      </c>
      <c r="B70" s="108" t="s">
        <v>102</v>
      </c>
      <c r="C70" s="109"/>
      <c r="D70" s="109"/>
      <c r="E70" s="109"/>
      <c r="F70" s="109"/>
      <c r="G70" s="109"/>
      <c r="H70" s="109"/>
      <c r="I70" s="86">
        <f t="shared" si="9"/>
        <v>0</v>
      </c>
      <c r="J70" s="109"/>
      <c r="K70" s="116"/>
    </row>
    <row r="71" spans="1:11" ht="23.25" customHeight="1" x14ac:dyDescent="0.2">
      <c r="A71" s="107" t="s">
        <v>158</v>
      </c>
      <c r="B71" s="108" t="s">
        <v>104</v>
      </c>
      <c r="C71" s="109"/>
      <c r="D71" s="109"/>
      <c r="E71" s="109"/>
      <c r="F71" s="109"/>
      <c r="G71" s="109"/>
      <c r="H71" s="109"/>
      <c r="I71" s="86">
        <f t="shared" si="9"/>
        <v>0</v>
      </c>
      <c r="J71" s="109"/>
      <c r="K71" s="116"/>
    </row>
    <row r="72" spans="1:11" ht="30" customHeight="1" x14ac:dyDescent="0.2">
      <c r="A72" s="299" t="s">
        <v>136</v>
      </c>
      <c r="B72" s="299"/>
      <c r="C72" s="94">
        <f t="shared" ref="C72:H72" si="10">SUM(C59:C71)</f>
        <v>0</v>
      </c>
      <c r="D72" s="94">
        <f t="shared" si="10"/>
        <v>0</v>
      </c>
      <c r="E72" s="94">
        <f t="shared" si="10"/>
        <v>0</v>
      </c>
      <c r="F72" s="94">
        <f t="shared" si="10"/>
        <v>0</v>
      </c>
      <c r="G72" s="94">
        <f t="shared" si="10"/>
        <v>0</v>
      </c>
      <c r="H72" s="94">
        <f t="shared" si="10"/>
        <v>0</v>
      </c>
      <c r="I72" s="117">
        <f t="shared" si="9"/>
        <v>0</v>
      </c>
      <c r="J72" s="110">
        <f>SUM(J59:J71)</f>
        <v>0</v>
      </c>
    </row>
    <row r="73" spans="1:11" ht="30" customHeight="1" x14ac:dyDescent="0.2">
      <c r="A73" s="120"/>
      <c r="B73" s="120"/>
      <c r="C73" s="120"/>
      <c r="D73" s="120"/>
      <c r="E73" s="120"/>
      <c r="F73" s="120"/>
      <c r="G73" s="120"/>
      <c r="H73" s="120"/>
      <c r="I73" s="120"/>
      <c r="J73" s="120"/>
    </row>
    <row r="74" spans="1:11" ht="24.9" customHeight="1" x14ac:dyDescent="0.2">
      <c r="A74" s="102">
        <v>5</v>
      </c>
      <c r="B74" s="297" t="e">
        <f>#REF!</f>
        <v>#REF!</v>
      </c>
      <c r="C74" s="297"/>
      <c r="D74" s="297"/>
      <c r="E74" s="297"/>
      <c r="F74" s="297"/>
      <c r="G74" s="297"/>
      <c r="H74" s="297"/>
      <c r="I74" s="297"/>
      <c r="J74" s="297"/>
    </row>
    <row r="75" spans="1:11" ht="15.9" customHeight="1" x14ac:dyDescent="0.2">
      <c r="A75" s="298" t="s">
        <v>78</v>
      </c>
      <c r="B75" s="298"/>
      <c r="C75" s="298" t="s">
        <v>135</v>
      </c>
      <c r="D75" s="298"/>
      <c r="E75" s="298"/>
      <c r="F75" s="298"/>
      <c r="G75" s="298"/>
      <c r="H75" s="298"/>
      <c r="I75" s="304" t="s">
        <v>136</v>
      </c>
      <c r="J75" s="301" t="s">
        <v>137</v>
      </c>
    </row>
    <row r="76" spans="1:11" ht="18.899999999999999" customHeight="1" x14ac:dyDescent="0.2">
      <c r="A76" s="298"/>
      <c r="B76" s="298"/>
      <c r="C76" s="103" t="str">
        <f t="shared" ref="C76:H76" si="11">C4</f>
        <v>田所</v>
      </c>
      <c r="D76" s="103" t="str">
        <f t="shared" si="11"/>
        <v>成嶋</v>
      </c>
      <c r="E76" s="103" t="str">
        <f t="shared" si="11"/>
        <v>宮島</v>
      </c>
      <c r="F76" s="103" t="str">
        <f t="shared" si="11"/>
        <v>関野</v>
      </c>
      <c r="G76" s="103" t="str">
        <f t="shared" si="11"/>
        <v>廣岡</v>
      </c>
      <c r="H76" s="103" t="str">
        <f t="shared" si="11"/>
        <v>本田</v>
      </c>
      <c r="I76" s="304"/>
      <c r="J76" s="301"/>
    </row>
    <row r="77" spans="1:11" ht="23.25" customHeight="1" x14ac:dyDescent="0.2">
      <c r="A77" s="105">
        <v>3</v>
      </c>
      <c r="B77" s="106" t="s">
        <v>144</v>
      </c>
      <c r="C77" s="103"/>
      <c r="D77" s="103"/>
      <c r="E77" s="103"/>
      <c r="F77" s="103"/>
      <c r="G77" s="103"/>
      <c r="H77" s="103"/>
      <c r="I77" s="86">
        <f>SUM(C77:H77)</f>
        <v>0</v>
      </c>
      <c r="J77" s="115"/>
    </row>
    <row r="78" spans="1:11" ht="23.25" customHeight="1" x14ac:dyDescent="0.2">
      <c r="A78" s="107" t="s">
        <v>145</v>
      </c>
      <c r="B78" s="108" t="s">
        <v>82</v>
      </c>
      <c r="C78" s="109"/>
      <c r="D78" s="109"/>
      <c r="E78" s="109"/>
      <c r="F78" s="109"/>
      <c r="G78" s="109"/>
      <c r="H78" s="109"/>
      <c r="I78" s="86">
        <f t="shared" ref="I78:I90" si="12">SUM(C78:H78)</f>
        <v>0</v>
      </c>
      <c r="J78" s="98"/>
    </row>
    <row r="79" spans="1:11" ht="23.25" customHeight="1" x14ac:dyDescent="0.2">
      <c r="A79" s="107" t="s">
        <v>146</v>
      </c>
      <c r="B79" s="108" t="s">
        <v>84</v>
      </c>
      <c r="C79" s="109"/>
      <c r="D79" s="109"/>
      <c r="E79" s="109"/>
      <c r="F79" s="109"/>
      <c r="G79" s="109"/>
      <c r="H79" s="109"/>
      <c r="I79" s="86">
        <f t="shared" si="12"/>
        <v>0</v>
      </c>
      <c r="J79" s="98"/>
    </row>
    <row r="80" spans="1:11" ht="23.25" customHeight="1" x14ac:dyDescent="0.2">
      <c r="A80" s="107" t="s">
        <v>147</v>
      </c>
      <c r="B80" s="108" t="s">
        <v>86</v>
      </c>
      <c r="C80" s="109"/>
      <c r="D80" s="109"/>
      <c r="E80" s="109"/>
      <c r="F80" s="109"/>
      <c r="G80" s="109"/>
      <c r="H80" s="109"/>
      <c r="I80" s="86">
        <f t="shared" si="12"/>
        <v>0</v>
      </c>
      <c r="J80" s="98"/>
    </row>
    <row r="81" spans="1:10" ht="23.25" customHeight="1" x14ac:dyDescent="0.2">
      <c r="A81" s="107" t="s">
        <v>148</v>
      </c>
      <c r="B81" s="108" t="s">
        <v>88</v>
      </c>
      <c r="C81" s="109"/>
      <c r="D81" s="109"/>
      <c r="E81" s="109"/>
      <c r="F81" s="109"/>
      <c r="G81" s="109"/>
      <c r="H81" s="109"/>
      <c r="I81" s="86">
        <f t="shared" si="12"/>
        <v>0</v>
      </c>
      <c r="J81" s="98"/>
    </row>
    <row r="82" spans="1:10" ht="23.25" customHeight="1" x14ac:dyDescent="0.2">
      <c r="A82" s="107" t="s">
        <v>149</v>
      </c>
      <c r="B82" s="108" t="s">
        <v>90</v>
      </c>
      <c r="C82" s="109"/>
      <c r="D82" s="109"/>
      <c r="E82" s="109"/>
      <c r="F82" s="109"/>
      <c r="G82" s="109"/>
      <c r="H82" s="109"/>
      <c r="I82" s="86">
        <f t="shared" si="12"/>
        <v>0</v>
      </c>
      <c r="J82" s="98"/>
    </row>
    <row r="83" spans="1:10" ht="23.25" customHeight="1" x14ac:dyDescent="0.2">
      <c r="A83" s="107" t="s">
        <v>150</v>
      </c>
      <c r="B83" s="108" t="s">
        <v>92</v>
      </c>
      <c r="C83" s="109"/>
      <c r="D83" s="109"/>
      <c r="E83" s="109"/>
      <c r="F83" s="109"/>
      <c r="G83" s="109"/>
      <c r="H83" s="109"/>
      <c r="I83" s="86">
        <f t="shared" si="12"/>
        <v>0</v>
      </c>
      <c r="J83" s="98"/>
    </row>
    <row r="84" spans="1:10" ht="23.25" customHeight="1" x14ac:dyDescent="0.2">
      <c r="A84" s="107" t="s">
        <v>151</v>
      </c>
      <c r="B84" s="108" t="s">
        <v>94</v>
      </c>
      <c r="C84" s="109"/>
      <c r="D84" s="109"/>
      <c r="E84" s="109"/>
      <c r="F84" s="109"/>
      <c r="G84" s="109"/>
      <c r="H84" s="109"/>
      <c r="I84" s="86">
        <f t="shared" si="12"/>
        <v>0</v>
      </c>
      <c r="J84" s="98"/>
    </row>
    <row r="85" spans="1:10" ht="23.25" customHeight="1" x14ac:dyDescent="0.2">
      <c r="A85" s="107" t="s">
        <v>152</v>
      </c>
      <c r="B85" s="108" t="s">
        <v>153</v>
      </c>
      <c r="C85" s="109"/>
      <c r="D85" s="109"/>
      <c r="E85" s="109"/>
      <c r="F85" s="109"/>
      <c r="G85" s="109"/>
      <c r="H85" s="109"/>
      <c r="I85" s="86">
        <f t="shared" si="12"/>
        <v>0</v>
      </c>
      <c r="J85" s="98"/>
    </row>
    <row r="86" spans="1:10" ht="23.25" customHeight="1" x14ac:dyDescent="0.2">
      <c r="A86" s="107" t="s">
        <v>154</v>
      </c>
      <c r="B86" s="108" t="s">
        <v>155</v>
      </c>
      <c r="C86" s="109"/>
      <c r="D86" s="109"/>
      <c r="E86" s="109"/>
      <c r="F86" s="109"/>
      <c r="G86" s="109"/>
      <c r="H86" s="109"/>
      <c r="I86" s="86">
        <f t="shared" si="12"/>
        <v>0</v>
      </c>
      <c r="J86" s="109"/>
    </row>
    <row r="87" spans="1:10" ht="23.25" customHeight="1" x14ac:dyDescent="0.2">
      <c r="A87" s="107" t="s">
        <v>156</v>
      </c>
      <c r="B87" s="108" t="s">
        <v>100</v>
      </c>
      <c r="C87" s="109"/>
      <c r="D87" s="109"/>
      <c r="E87" s="109"/>
      <c r="F87" s="109"/>
      <c r="G87" s="109"/>
      <c r="H87" s="109"/>
      <c r="I87" s="86">
        <f t="shared" si="12"/>
        <v>0</v>
      </c>
      <c r="J87" s="109"/>
    </row>
    <row r="88" spans="1:10" ht="23.25" customHeight="1" x14ac:dyDescent="0.2">
      <c r="A88" s="107" t="s">
        <v>157</v>
      </c>
      <c r="B88" s="108" t="s">
        <v>102</v>
      </c>
      <c r="C88" s="109"/>
      <c r="D88" s="109"/>
      <c r="E88" s="109"/>
      <c r="F88" s="109"/>
      <c r="G88" s="109"/>
      <c r="H88" s="109"/>
      <c r="I88" s="86">
        <f t="shared" si="12"/>
        <v>0</v>
      </c>
      <c r="J88" s="109"/>
    </row>
    <row r="89" spans="1:10" ht="23.25" customHeight="1" x14ac:dyDescent="0.2">
      <c r="A89" s="107" t="s">
        <v>158</v>
      </c>
      <c r="B89" s="108" t="s">
        <v>104</v>
      </c>
      <c r="C89" s="109"/>
      <c r="D89" s="109"/>
      <c r="E89" s="109"/>
      <c r="F89" s="109"/>
      <c r="G89" s="109"/>
      <c r="H89" s="109"/>
      <c r="I89" s="86">
        <f t="shared" si="12"/>
        <v>0</v>
      </c>
      <c r="J89" s="109"/>
    </row>
    <row r="90" spans="1:10" ht="30" customHeight="1" x14ac:dyDescent="0.2">
      <c r="A90" s="299" t="s">
        <v>136</v>
      </c>
      <c r="B90" s="299"/>
      <c r="C90" s="94">
        <f t="shared" ref="C90:H90" si="13">SUM(C77:C89)</f>
        <v>0</v>
      </c>
      <c r="D90" s="94">
        <f t="shared" si="13"/>
        <v>0</v>
      </c>
      <c r="E90" s="94">
        <f t="shared" si="13"/>
        <v>0</v>
      </c>
      <c r="F90" s="94">
        <f t="shared" si="13"/>
        <v>0</v>
      </c>
      <c r="G90" s="94">
        <f t="shared" si="13"/>
        <v>0</v>
      </c>
      <c r="H90" s="94">
        <f t="shared" si="13"/>
        <v>0</v>
      </c>
      <c r="I90" s="117">
        <f t="shared" si="12"/>
        <v>0</v>
      </c>
      <c r="J90" s="110">
        <f>SUM(J77:J89)</f>
        <v>0</v>
      </c>
    </row>
    <row r="91" spans="1:10" ht="30" customHeight="1" x14ac:dyDescent="0.2">
      <c r="A91" s="120"/>
      <c r="B91" s="120"/>
      <c r="C91" s="120"/>
      <c r="D91" s="120"/>
      <c r="E91" s="120"/>
      <c r="F91" s="120"/>
      <c r="G91" s="120"/>
      <c r="H91" s="120"/>
      <c r="I91" s="120"/>
      <c r="J91" s="120"/>
    </row>
    <row r="92" spans="1:10" ht="24" customHeight="1" x14ac:dyDescent="0.2">
      <c r="A92" s="102">
        <v>6</v>
      </c>
      <c r="B92" s="297" t="e">
        <f>#REF!</f>
        <v>#REF!</v>
      </c>
      <c r="C92" s="297"/>
      <c r="D92" s="297"/>
      <c r="E92" s="297"/>
      <c r="F92" s="297"/>
      <c r="G92" s="297"/>
      <c r="H92" s="297"/>
      <c r="I92" s="297"/>
      <c r="J92" s="297"/>
    </row>
    <row r="93" spans="1:10" ht="18" customHeight="1" x14ac:dyDescent="0.2">
      <c r="A93" s="298" t="s">
        <v>78</v>
      </c>
      <c r="B93" s="298"/>
      <c r="C93" s="298" t="s">
        <v>135</v>
      </c>
      <c r="D93" s="298"/>
      <c r="E93" s="298"/>
      <c r="F93" s="298"/>
      <c r="G93" s="298"/>
      <c r="H93" s="298"/>
      <c r="I93" s="304" t="s">
        <v>136</v>
      </c>
      <c r="J93" s="301" t="s">
        <v>137</v>
      </c>
    </row>
    <row r="94" spans="1:10" ht="15.9" customHeight="1" x14ac:dyDescent="0.2">
      <c r="A94" s="298"/>
      <c r="B94" s="298"/>
      <c r="C94" s="103" t="str">
        <f t="shared" ref="C94:H94" si="14">C4</f>
        <v>田所</v>
      </c>
      <c r="D94" s="103" t="str">
        <f t="shared" si="14"/>
        <v>成嶋</v>
      </c>
      <c r="E94" s="103" t="str">
        <f t="shared" si="14"/>
        <v>宮島</v>
      </c>
      <c r="F94" s="103" t="str">
        <f t="shared" si="14"/>
        <v>関野</v>
      </c>
      <c r="G94" s="103" t="str">
        <f t="shared" si="14"/>
        <v>廣岡</v>
      </c>
      <c r="H94" s="103" t="str">
        <f t="shared" si="14"/>
        <v>本田</v>
      </c>
      <c r="I94" s="304"/>
      <c r="J94" s="301"/>
    </row>
    <row r="95" spans="1:10" ht="23.25" customHeight="1" x14ac:dyDescent="0.2">
      <c r="A95" s="105">
        <v>3</v>
      </c>
      <c r="B95" s="106" t="s">
        <v>144</v>
      </c>
      <c r="C95" s="103"/>
      <c r="D95" s="103"/>
      <c r="E95" s="103"/>
      <c r="F95" s="103"/>
      <c r="G95" s="103"/>
      <c r="H95" s="103"/>
      <c r="I95" s="86">
        <f>SUM(C95:H95)</f>
        <v>0</v>
      </c>
      <c r="J95" s="115"/>
    </row>
    <row r="96" spans="1:10" ht="23.25" customHeight="1" x14ac:dyDescent="0.2">
      <c r="A96" s="107" t="s">
        <v>145</v>
      </c>
      <c r="B96" s="108" t="s">
        <v>82</v>
      </c>
      <c r="C96" s="109"/>
      <c r="D96" s="109"/>
      <c r="E96" s="109"/>
      <c r="F96" s="109"/>
      <c r="G96" s="109"/>
      <c r="H96" s="109"/>
      <c r="I96" s="86">
        <f t="shared" ref="I96:I108" si="15">SUM(C96:H96)</f>
        <v>0</v>
      </c>
      <c r="J96" s="98"/>
    </row>
    <row r="97" spans="1:10" ht="23.25" customHeight="1" x14ac:dyDescent="0.2">
      <c r="A97" s="107" t="s">
        <v>146</v>
      </c>
      <c r="B97" s="108" t="s">
        <v>84</v>
      </c>
      <c r="C97" s="109"/>
      <c r="D97" s="109"/>
      <c r="E97" s="109"/>
      <c r="F97" s="109"/>
      <c r="G97" s="109"/>
      <c r="H97" s="109"/>
      <c r="I97" s="86">
        <f t="shared" si="15"/>
        <v>0</v>
      </c>
      <c r="J97" s="98"/>
    </row>
    <row r="98" spans="1:10" ht="23.25" customHeight="1" x14ac:dyDescent="0.2">
      <c r="A98" s="107" t="s">
        <v>147</v>
      </c>
      <c r="B98" s="108" t="s">
        <v>86</v>
      </c>
      <c r="C98" s="109"/>
      <c r="D98" s="109"/>
      <c r="E98" s="109"/>
      <c r="F98" s="109"/>
      <c r="G98" s="109"/>
      <c r="H98" s="109"/>
      <c r="I98" s="86">
        <f t="shared" si="15"/>
        <v>0</v>
      </c>
      <c r="J98" s="98"/>
    </row>
    <row r="99" spans="1:10" ht="23.25" customHeight="1" x14ac:dyDescent="0.2">
      <c r="A99" s="107" t="s">
        <v>148</v>
      </c>
      <c r="B99" s="108" t="s">
        <v>88</v>
      </c>
      <c r="C99" s="109"/>
      <c r="D99" s="109"/>
      <c r="E99" s="109"/>
      <c r="F99" s="109"/>
      <c r="G99" s="109"/>
      <c r="H99" s="109"/>
      <c r="I99" s="86">
        <f t="shared" si="15"/>
        <v>0</v>
      </c>
      <c r="J99" s="98"/>
    </row>
    <row r="100" spans="1:10" ht="23.25" customHeight="1" x14ac:dyDescent="0.2">
      <c r="A100" s="107" t="s">
        <v>149</v>
      </c>
      <c r="B100" s="108" t="s">
        <v>90</v>
      </c>
      <c r="C100" s="109"/>
      <c r="D100" s="109"/>
      <c r="E100" s="109"/>
      <c r="F100" s="109"/>
      <c r="G100" s="109"/>
      <c r="H100" s="109"/>
      <c r="I100" s="86">
        <f t="shared" si="15"/>
        <v>0</v>
      </c>
      <c r="J100" s="98"/>
    </row>
    <row r="101" spans="1:10" ht="23.25" customHeight="1" x14ac:dyDescent="0.2">
      <c r="A101" s="107" t="s">
        <v>150</v>
      </c>
      <c r="B101" s="108" t="s">
        <v>92</v>
      </c>
      <c r="C101" s="109"/>
      <c r="D101" s="109"/>
      <c r="E101" s="109"/>
      <c r="F101" s="109"/>
      <c r="G101" s="109"/>
      <c r="H101" s="109"/>
      <c r="I101" s="86">
        <f t="shared" si="15"/>
        <v>0</v>
      </c>
      <c r="J101" s="98"/>
    </row>
    <row r="102" spans="1:10" ht="23.25" customHeight="1" x14ac:dyDescent="0.2">
      <c r="A102" s="107" t="s">
        <v>151</v>
      </c>
      <c r="B102" s="108" t="s">
        <v>94</v>
      </c>
      <c r="C102" s="109"/>
      <c r="D102" s="109"/>
      <c r="E102" s="109"/>
      <c r="F102" s="109"/>
      <c r="G102" s="109"/>
      <c r="H102" s="109"/>
      <c r="I102" s="86">
        <f t="shared" si="15"/>
        <v>0</v>
      </c>
      <c r="J102" s="98"/>
    </row>
    <row r="103" spans="1:10" ht="23.25" customHeight="1" x14ac:dyDescent="0.2">
      <c r="A103" s="107" t="s">
        <v>152</v>
      </c>
      <c r="B103" s="108" t="s">
        <v>153</v>
      </c>
      <c r="C103" s="109"/>
      <c r="D103" s="109"/>
      <c r="E103" s="109"/>
      <c r="F103" s="109"/>
      <c r="G103" s="109"/>
      <c r="H103" s="109"/>
      <c r="I103" s="86">
        <f t="shared" si="15"/>
        <v>0</v>
      </c>
      <c r="J103" s="98"/>
    </row>
    <row r="104" spans="1:10" ht="23.25" customHeight="1" x14ac:dyDescent="0.2">
      <c r="A104" s="107" t="s">
        <v>154</v>
      </c>
      <c r="B104" s="108" t="s">
        <v>155</v>
      </c>
      <c r="C104" s="109"/>
      <c r="D104" s="109"/>
      <c r="E104" s="109"/>
      <c r="F104" s="109"/>
      <c r="G104" s="109"/>
      <c r="H104" s="109"/>
      <c r="I104" s="86">
        <f t="shared" si="15"/>
        <v>0</v>
      </c>
      <c r="J104" s="109"/>
    </row>
    <row r="105" spans="1:10" ht="23.25" customHeight="1" x14ac:dyDescent="0.2">
      <c r="A105" s="107" t="s">
        <v>156</v>
      </c>
      <c r="B105" s="108" t="s">
        <v>100</v>
      </c>
      <c r="C105" s="109"/>
      <c r="D105" s="109"/>
      <c r="E105" s="109"/>
      <c r="F105" s="109"/>
      <c r="G105" s="109"/>
      <c r="H105" s="109"/>
      <c r="I105" s="86">
        <f t="shared" si="15"/>
        <v>0</v>
      </c>
      <c r="J105" s="109"/>
    </row>
    <row r="106" spans="1:10" ht="23.25" customHeight="1" x14ac:dyDescent="0.2">
      <c r="A106" s="107" t="s">
        <v>157</v>
      </c>
      <c r="B106" s="108" t="s">
        <v>102</v>
      </c>
      <c r="C106" s="109"/>
      <c r="D106" s="109"/>
      <c r="E106" s="109"/>
      <c r="F106" s="109"/>
      <c r="G106" s="109"/>
      <c r="H106" s="109"/>
      <c r="I106" s="86">
        <f t="shared" si="15"/>
        <v>0</v>
      </c>
      <c r="J106" s="109"/>
    </row>
    <row r="107" spans="1:10" ht="23.25" customHeight="1" x14ac:dyDescent="0.2">
      <c r="A107" s="107" t="s">
        <v>158</v>
      </c>
      <c r="B107" s="108" t="s">
        <v>104</v>
      </c>
      <c r="C107" s="109"/>
      <c r="D107" s="109"/>
      <c r="E107" s="109"/>
      <c r="F107" s="109"/>
      <c r="G107" s="109"/>
      <c r="H107" s="109"/>
      <c r="I107" s="86">
        <f t="shared" si="15"/>
        <v>0</v>
      </c>
      <c r="J107" s="109"/>
    </row>
    <row r="108" spans="1:10" ht="23.25" customHeight="1" x14ac:dyDescent="0.2">
      <c r="A108" s="299" t="s">
        <v>136</v>
      </c>
      <c r="B108" s="299"/>
      <c r="C108" s="94">
        <f t="shared" ref="C108:H108" si="16">SUM(C95:C107)</f>
        <v>0</v>
      </c>
      <c r="D108" s="94">
        <f t="shared" si="16"/>
        <v>0</v>
      </c>
      <c r="E108" s="94">
        <f t="shared" si="16"/>
        <v>0</v>
      </c>
      <c r="F108" s="94">
        <f t="shared" si="16"/>
        <v>0</v>
      </c>
      <c r="G108" s="94">
        <f t="shared" si="16"/>
        <v>0</v>
      </c>
      <c r="H108" s="94">
        <f t="shared" si="16"/>
        <v>0</v>
      </c>
      <c r="I108" s="117">
        <f t="shared" si="15"/>
        <v>0</v>
      </c>
      <c r="J108" s="110">
        <f>SUM(J95:J107)</f>
        <v>0</v>
      </c>
    </row>
  </sheetData>
  <mergeCells count="37">
    <mergeCell ref="A108:B108"/>
    <mergeCell ref="I3:I4"/>
    <mergeCell ref="I21:I22"/>
    <mergeCell ref="I39:I40"/>
    <mergeCell ref="I57:I58"/>
    <mergeCell ref="I75:I76"/>
    <mergeCell ref="I93:I94"/>
    <mergeCell ref="A3:B4"/>
    <mergeCell ref="A21:B22"/>
    <mergeCell ref="A39:B40"/>
    <mergeCell ref="C93:H93"/>
    <mergeCell ref="J75:J76"/>
    <mergeCell ref="J93:J94"/>
    <mergeCell ref="A75:B76"/>
    <mergeCell ref="A93:B94"/>
    <mergeCell ref="A72:B72"/>
    <mergeCell ref="B74:J74"/>
    <mergeCell ref="C75:H75"/>
    <mergeCell ref="A90:B90"/>
    <mergeCell ref="B92:J92"/>
    <mergeCell ref="C39:H39"/>
    <mergeCell ref="A54:B54"/>
    <mergeCell ref="B56:J56"/>
    <mergeCell ref="C57:H57"/>
    <mergeCell ref="J39:J40"/>
    <mergeCell ref="J57:J58"/>
    <mergeCell ref="A57:B58"/>
    <mergeCell ref="C21:H21"/>
    <mergeCell ref="J3:J4"/>
    <mergeCell ref="J21:J22"/>
    <mergeCell ref="A36:B36"/>
    <mergeCell ref="B38:J38"/>
    <mergeCell ref="A1:J1"/>
    <mergeCell ref="B2:J2"/>
    <mergeCell ref="C3:H3"/>
    <mergeCell ref="A18:B18"/>
    <mergeCell ref="B20:J20"/>
  </mergeCells>
  <phoneticPr fontId="32"/>
  <pageMargins left="0.75" right="0.55000000000000004" top="0.77986111111111112" bottom="0.61944444444444446" header="0.51111111111111107" footer="0.51111111111111107"/>
  <pageSetup paperSize="9" scale="93" orientation="portrait" r:id="rId1"/>
  <headerFooter scaleWithDoc="0" alignWithMargins="0"/>
  <rowBreaks count="3" manualBreakCount="3">
    <brk id="36" max="16383" man="1"/>
    <brk id="72" max="16383" man="1"/>
    <brk id="10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view="pageBreakPreview" zoomScaleNormal="75" workbookViewId="0">
      <pane xSplit="1" ySplit="5" topLeftCell="B6" activePane="bottomRight" state="frozen"/>
      <selection pane="topRight"/>
      <selection pane="bottomLeft"/>
      <selection pane="bottomRight" activeCell="D27" sqref="D27"/>
    </sheetView>
  </sheetViews>
  <sheetFormatPr defaultColWidth="9" defaultRowHeight="13.2" x14ac:dyDescent="0.2"/>
  <cols>
    <col min="1" max="1" width="36.33203125" customWidth="1"/>
    <col min="2" max="2" width="15.6640625" customWidth="1"/>
    <col min="3" max="3" width="6.88671875" customWidth="1"/>
    <col min="4" max="4" width="15.6640625" customWidth="1"/>
    <col min="5" max="5" width="6.88671875" customWidth="1"/>
    <col min="6" max="6" width="15.6640625" customWidth="1"/>
    <col min="7" max="7" width="6.88671875" customWidth="1"/>
    <col min="8" max="8" width="15.6640625" customWidth="1"/>
    <col min="10" max="10" width="15.6640625" customWidth="1"/>
    <col min="12" max="12" width="15.6640625" customWidth="1"/>
  </cols>
  <sheetData>
    <row r="1" spans="1:13" ht="29.25" customHeight="1" x14ac:dyDescent="0.2">
      <c r="A1" s="305" t="s">
        <v>159</v>
      </c>
      <c r="B1" s="305"/>
      <c r="C1" s="305"/>
      <c r="D1" s="305"/>
      <c r="E1" s="305"/>
      <c r="F1" s="305"/>
      <c r="G1" s="305"/>
      <c r="H1" s="305"/>
      <c r="I1" s="305"/>
      <c r="J1" s="305"/>
      <c r="K1" s="305"/>
      <c r="L1" s="305"/>
      <c r="M1" s="305"/>
    </row>
    <row r="2" spans="1:13" ht="22.5" customHeight="1" x14ac:dyDescent="0.2">
      <c r="A2" s="307" t="s">
        <v>78</v>
      </c>
      <c r="B2" s="306">
        <v>1</v>
      </c>
      <c r="C2" s="306"/>
      <c r="D2" s="306">
        <v>2</v>
      </c>
      <c r="E2" s="306"/>
      <c r="F2" s="306">
        <v>3</v>
      </c>
      <c r="G2" s="306"/>
      <c r="H2" s="306">
        <v>4</v>
      </c>
      <c r="I2" s="306"/>
      <c r="J2" s="306">
        <v>5</v>
      </c>
      <c r="K2" s="306"/>
      <c r="L2" s="306">
        <v>6</v>
      </c>
      <c r="M2" s="306"/>
    </row>
    <row r="3" spans="1:13" ht="40.5" customHeight="1" x14ac:dyDescent="0.2">
      <c r="A3" s="308"/>
      <c r="B3" s="310" t="e">
        <f>#REF!</f>
        <v>#REF!</v>
      </c>
      <c r="C3" s="311"/>
      <c r="D3" s="310" t="e">
        <f>#REF!</f>
        <v>#REF!</v>
      </c>
      <c r="E3" s="311"/>
      <c r="F3" s="310" t="e">
        <f>#REF!</f>
        <v>#REF!</v>
      </c>
      <c r="G3" s="311"/>
      <c r="H3" s="310" t="e">
        <f>#REF!</f>
        <v>#REF!</v>
      </c>
      <c r="I3" s="311"/>
      <c r="J3" s="310" t="e">
        <f>#REF!</f>
        <v>#REF!</v>
      </c>
      <c r="K3" s="311"/>
      <c r="L3" s="310" t="e">
        <f>#REF!</f>
        <v>#REF!</v>
      </c>
      <c r="M3" s="311"/>
    </row>
    <row r="4" spans="1:13" ht="40.5" customHeight="1" x14ac:dyDescent="0.2">
      <c r="A4" s="308"/>
      <c r="B4" s="310" t="e">
        <f>#REF!</f>
        <v>#REF!</v>
      </c>
      <c r="C4" s="311"/>
      <c r="D4" s="310" t="e">
        <f>#REF!</f>
        <v>#REF!</v>
      </c>
      <c r="E4" s="311"/>
      <c r="F4" s="310" t="e">
        <f>#REF!</f>
        <v>#REF!</v>
      </c>
      <c r="G4" s="311"/>
      <c r="H4" s="310" t="e">
        <f>#REF!</f>
        <v>#REF!</v>
      </c>
      <c r="I4" s="311"/>
      <c r="J4" s="310" t="e">
        <f>#REF!</f>
        <v>#REF!</v>
      </c>
      <c r="K4" s="311"/>
      <c r="L4" s="310" t="e">
        <f>#REF!</f>
        <v>#REF!</v>
      </c>
      <c r="M4" s="311"/>
    </row>
    <row r="5" spans="1:13" ht="30" customHeight="1" x14ac:dyDescent="0.2">
      <c r="A5" s="309"/>
      <c r="B5" s="87" t="s">
        <v>160</v>
      </c>
      <c r="C5" s="88" t="s">
        <v>137</v>
      </c>
      <c r="D5" s="89" t="s">
        <v>160</v>
      </c>
      <c r="E5" s="88" t="s">
        <v>137</v>
      </c>
      <c r="F5" s="89" t="s">
        <v>160</v>
      </c>
      <c r="G5" s="88" t="s">
        <v>137</v>
      </c>
      <c r="H5" s="87" t="s">
        <v>160</v>
      </c>
      <c r="I5" s="88" t="s">
        <v>137</v>
      </c>
      <c r="J5" s="89" t="s">
        <v>160</v>
      </c>
      <c r="K5" s="88" t="s">
        <v>137</v>
      </c>
      <c r="L5" s="89" t="s">
        <v>160</v>
      </c>
      <c r="M5" s="88" t="s">
        <v>137</v>
      </c>
    </row>
    <row r="6" spans="1:13" ht="30" customHeight="1" x14ac:dyDescent="0.2">
      <c r="A6" s="90" t="s">
        <v>161</v>
      </c>
      <c r="B6" s="91">
        <f>'2次集計表'!I5</f>
        <v>66</v>
      </c>
      <c r="C6" s="92">
        <f>'2次集計表'!J5</f>
        <v>0</v>
      </c>
      <c r="D6" s="91">
        <f>'2次集計表'!I23</f>
        <v>0</v>
      </c>
      <c r="E6" s="92">
        <f>'2次集計表'!J23</f>
        <v>0</v>
      </c>
      <c r="F6" s="91">
        <f>'2次集計表'!I41</f>
        <v>0</v>
      </c>
      <c r="G6" s="92">
        <f>'2次集計表'!J41</f>
        <v>0</v>
      </c>
      <c r="H6" s="91">
        <f>'2次集計表'!I59</f>
        <v>0</v>
      </c>
      <c r="I6" s="92">
        <f>'2次集計表'!J59</f>
        <v>0</v>
      </c>
      <c r="J6" s="91">
        <f>'2次集計表'!I77</f>
        <v>0</v>
      </c>
      <c r="K6" s="92">
        <f>'2次集計表'!J77</f>
        <v>0</v>
      </c>
      <c r="L6" s="91">
        <f>'2次集計表'!I95</f>
        <v>0</v>
      </c>
      <c r="M6" s="92">
        <f>'2次集計表'!J95</f>
        <v>0</v>
      </c>
    </row>
    <row r="7" spans="1:13" ht="27" customHeight="1" x14ac:dyDescent="0.2">
      <c r="A7" s="93" t="s">
        <v>82</v>
      </c>
      <c r="B7" s="91">
        <f>'2次集計表'!I6</f>
        <v>23</v>
      </c>
      <c r="C7" s="92">
        <f>'2次集計表'!J6</f>
        <v>0</v>
      </c>
      <c r="D7" s="91">
        <f>'2次集計表'!I24</f>
        <v>0</v>
      </c>
      <c r="E7" s="92">
        <f>'2次集計表'!J24</f>
        <v>0</v>
      </c>
      <c r="F7" s="91">
        <f>'2次集計表'!I42</f>
        <v>0</v>
      </c>
      <c r="G7" s="92">
        <f>'2次集計表'!J42</f>
        <v>0</v>
      </c>
      <c r="H7" s="91">
        <f>'2次集計表'!I60</f>
        <v>0</v>
      </c>
      <c r="I7" s="92">
        <f>'2次集計表'!J60</f>
        <v>0</v>
      </c>
      <c r="J7" s="91">
        <f>'2次集計表'!I78</f>
        <v>0</v>
      </c>
      <c r="K7" s="92">
        <f>'2次集計表'!J78</f>
        <v>0</v>
      </c>
      <c r="L7" s="91">
        <f>'2次集計表'!I96</f>
        <v>0</v>
      </c>
      <c r="M7" s="92">
        <f>'2次集計表'!J96</f>
        <v>0</v>
      </c>
    </row>
    <row r="8" spans="1:13" ht="27" customHeight="1" x14ac:dyDescent="0.2">
      <c r="A8" s="93" t="s">
        <v>84</v>
      </c>
      <c r="B8" s="91">
        <f>'2次集計表'!I7</f>
        <v>20</v>
      </c>
      <c r="C8" s="92">
        <f>'2次集計表'!J7</f>
        <v>0</v>
      </c>
      <c r="D8" s="91">
        <f>'2次集計表'!I25</f>
        <v>0</v>
      </c>
      <c r="E8" s="92">
        <f>'2次集計表'!J25</f>
        <v>0</v>
      </c>
      <c r="F8" s="91">
        <f>'2次集計表'!I43</f>
        <v>0</v>
      </c>
      <c r="G8" s="92">
        <f>'2次集計表'!J43</f>
        <v>0</v>
      </c>
      <c r="H8" s="91">
        <f>'2次集計表'!I61</f>
        <v>0</v>
      </c>
      <c r="I8" s="92">
        <f>'2次集計表'!J61</f>
        <v>0</v>
      </c>
      <c r="J8" s="91">
        <f>'2次集計表'!I79</f>
        <v>0</v>
      </c>
      <c r="K8" s="92">
        <f>'2次集計表'!J79</f>
        <v>0</v>
      </c>
      <c r="L8" s="91">
        <f>'2次集計表'!I97</f>
        <v>0</v>
      </c>
      <c r="M8" s="92">
        <f>'2次集計表'!J97</f>
        <v>0</v>
      </c>
    </row>
    <row r="9" spans="1:13" ht="27" customHeight="1" x14ac:dyDescent="0.2">
      <c r="A9" s="93" t="s">
        <v>86</v>
      </c>
      <c r="B9" s="91">
        <f>'2次集計表'!I8</f>
        <v>22</v>
      </c>
      <c r="C9" s="92">
        <f>'2次集計表'!J8</f>
        <v>0</v>
      </c>
      <c r="D9" s="91">
        <f>'2次集計表'!I26</f>
        <v>0</v>
      </c>
      <c r="E9" s="92">
        <f>'2次集計表'!J26</f>
        <v>0</v>
      </c>
      <c r="F9" s="91">
        <f>'2次集計表'!I44</f>
        <v>0</v>
      </c>
      <c r="G9" s="92">
        <f>'2次集計表'!J44</f>
        <v>0</v>
      </c>
      <c r="H9" s="91">
        <f>'2次集計表'!I62</f>
        <v>0</v>
      </c>
      <c r="I9" s="92">
        <f>'2次集計表'!J62</f>
        <v>0</v>
      </c>
      <c r="J9" s="91">
        <f>'2次集計表'!I80</f>
        <v>0</v>
      </c>
      <c r="K9" s="92">
        <f>'2次集計表'!J80</f>
        <v>0</v>
      </c>
      <c r="L9" s="91">
        <f>'2次集計表'!I98</f>
        <v>0</v>
      </c>
      <c r="M9" s="92">
        <f>'2次集計表'!J98</f>
        <v>0</v>
      </c>
    </row>
    <row r="10" spans="1:13" ht="27" customHeight="1" x14ac:dyDescent="0.2">
      <c r="A10" s="93" t="s">
        <v>88</v>
      </c>
      <c r="B10" s="91">
        <f>'2次集計表'!I9</f>
        <v>60</v>
      </c>
      <c r="C10" s="92">
        <f>'2次集計表'!J9</f>
        <v>0</v>
      </c>
      <c r="D10" s="91">
        <f>'2次集計表'!I27</f>
        <v>0</v>
      </c>
      <c r="E10" s="92">
        <f>'2次集計表'!J27</f>
        <v>0</v>
      </c>
      <c r="F10" s="91">
        <f>'2次集計表'!I45</f>
        <v>0</v>
      </c>
      <c r="G10" s="92">
        <f>'2次集計表'!J45</f>
        <v>0</v>
      </c>
      <c r="H10" s="91">
        <f>'2次集計表'!I63</f>
        <v>0</v>
      </c>
      <c r="I10" s="92">
        <f>'2次集計表'!J63</f>
        <v>0</v>
      </c>
      <c r="J10" s="91">
        <f>'2次集計表'!I81</f>
        <v>0</v>
      </c>
      <c r="K10" s="92">
        <f>'2次集計表'!J81</f>
        <v>0</v>
      </c>
      <c r="L10" s="91">
        <f>'2次集計表'!I99</f>
        <v>0</v>
      </c>
      <c r="M10" s="92">
        <f>'2次集計表'!J99</f>
        <v>0</v>
      </c>
    </row>
    <row r="11" spans="1:13" ht="27" customHeight="1" x14ac:dyDescent="0.2">
      <c r="A11" s="93" t="s">
        <v>90</v>
      </c>
      <c r="B11" s="91">
        <f>'2次集計表'!I10</f>
        <v>48</v>
      </c>
      <c r="C11" s="92">
        <f>'2次集計表'!J10</f>
        <v>0</v>
      </c>
      <c r="D11" s="91">
        <f>'2次集計表'!I28</f>
        <v>0</v>
      </c>
      <c r="E11" s="92">
        <f>'2次集計表'!J28</f>
        <v>0</v>
      </c>
      <c r="F11" s="91">
        <f>'2次集計表'!I46</f>
        <v>0</v>
      </c>
      <c r="G11" s="92">
        <f>'2次集計表'!J46</f>
        <v>0</v>
      </c>
      <c r="H11" s="91">
        <f>'2次集計表'!I64</f>
        <v>0</v>
      </c>
      <c r="I11" s="92">
        <f>'2次集計表'!J64</f>
        <v>0</v>
      </c>
      <c r="J11" s="91">
        <f>'2次集計表'!I82</f>
        <v>0</v>
      </c>
      <c r="K11" s="92">
        <f>'2次集計表'!J82</f>
        <v>0</v>
      </c>
      <c r="L11" s="91">
        <f>'2次集計表'!I100</f>
        <v>0</v>
      </c>
      <c r="M11" s="92">
        <f>'2次集計表'!J100</f>
        <v>0</v>
      </c>
    </row>
    <row r="12" spans="1:13" ht="27" customHeight="1" x14ac:dyDescent="0.2">
      <c r="A12" s="93" t="s">
        <v>92</v>
      </c>
      <c r="B12" s="91">
        <f>'2次集計表'!I11</f>
        <v>63</v>
      </c>
      <c r="C12" s="92">
        <f>'2次集計表'!J11</f>
        <v>0</v>
      </c>
      <c r="D12" s="91">
        <f>'2次集計表'!I29</f>
        <v>0</v>
      </c>
      <c r="E12" s="92">
        <f>'2次集計表'!J29</f>
        <v>0</v>
      </c>
      <c r="F12" s="91">
        <f>'2次集計表'!I47</f>
        <v>0</v>
      </c>
      <c r="G12" s="92">
        <f>'2次集計表'!J47</f>
        <v>0</v>
      </c>
      <c r="H12" s="91">
        <f>'2次集計表'!I65</f>
        <v>0</v>
      </c>
      <c r="I12" s="92">
        <f>'2次集計表'!J65</f>
        <v>0</v>
      </c>
      <c r="J12" s="91">
        <f>'2次集計表'!I83</f>
        <v>0</v>
      </c>
      <c r="K12" s="92">
        <f>'2次集計表'!J83</f>
        <v>0</v>
      </c>
      <c r="L12" s="91">
        <f>'2次集計表'!I101</f>
        <v>0</v>
      </c>
      <c r="M12" s="92">
        <f>'2次集計表'!J101</f>
        <v>0</v>
      </c>
    </row>
    <row r="13" spans="1:13" ht="27" customHeight="1" x14ac:dyDescent="0.2">
      <c r="A13" s="93" t="s">
        <v>94</v>
      </c>
      <c r="B13" s="91">
        <f>'2次集計表'!I12</f>
        <v>20</v>
      </c>
      <c r="C13" s="92">
        <f>'2次集計表'!J12</f>
        <v>0</v>
      </c>
      <c r="D13" s="91">
        <f>'2次集計表'!I30</f>
        <v>0</v>
      </c>
      <c r="E13" s="92">
        <f>'2次集計表'!J30</f>
        <v>0</v>
      </c>
      <c r="F13" s="91">
        <f>'2次集計表'!I48</f>
        <v>0</v>
      </c>
      <c r="G13" s="92">
        <f>'2次集計表'!J48</f>
        <v>0</v>
      </c>
      <c r="H13" s="91">
        <f>'2次集計表'!I66</f>
        <v>0</v>
      </c>
      <c r="I13" s="92">
        <f>'2次集計表'!J66</f>
        <v>0</v>
      </c>
      <c r="J13" s="91">
        <f>'2次集計表'!I84</f>
        <v>0</v>
      </c>
      <c r="K13" s="92">
        <f>'2次集計表'!J84</f>
        <v>0</v>
      </c>
      <c r="L13" s="91">
        <f>'2次集計表'!I102</f>
        <v>0</v>
      </c>
      <c r="M13" s="92">
        <f>'2次集計表'!J102</f>
        <v>0</v>
      </c>
    </row>
    <row r="14" spans="1:13" ht="27" customHeight="1" x14ac:dyDescent="0.2">
      <c r="A14" s="93" t="s">
        <v>153</v>
      </c>
      <c r="B14" s="91">
        <f>'2次集計表'!I13</f>
        <v>21</v>
      </c>
      <c r="C14" s="92">
        <f>'2次集計表'!J13</f>
        <v>0</v>
      </c>
      <c r="D14" s="91">
        <f>'2次集計表'!I31</f>
        <v>0</v>
      </c>
      <c r="E14" s="92">
        <f>'2次集計表'!J31</f>
        <v>0</v>
      </c>
      <c r="F14" s="91">
        <f>'2次集計表'!I49</f>
        <v>0</v>
      </c>
      <c r="G14" s="92">
        <f>'2次集計表'!J49</f>
        <v>0</v>
      </c>
      <c r="H14" s="91">
        <f>'2次集計表'!I67</f>
        <v>0</v>
      </c>
      <c r="I14" s="92">
        <f>'2次集計表'!J67</f>
        <v>0</v>
      </c>
      <c r="J14" s="91">
        <f>'2次集計表'!I85</f>
        <v>0</v>
      </c>
      <c r="K14" s="92">
        <f>'2次集計表'!J85</f>
        <v>0</v>
      </c>
      <c r="L14" s="91">
        <f>'2次集計表'!I103</f>
        <v>0</v>
      </c>
      <c r="M14" s="92">
        <f>'2次集計表'!J103</f>
        <v>0</v>
      </c>
    </row>
    <row r="15" spans="1:13" ht="27" customHeight="1" x14ac:dyDescent="0.2">
      <c r="A15" s="93" t="s">
        <v>155</v>
      </c>
      <c r="B15" s="91">
        <f>'2次集計表'!I14</f>
        <v>19</v>
      </c>
      <c r="C15" s="92">
        <f>'2次集計表'!J14</f>
        <v>0</v>
      </c>
      <c r="D15" s="91">
        <f>'2次集計表'!I32</f>
        <v>0</v>
      </c>
      <c r="E15" s="92">
        <f>'2次集計表'!J32</f>
        <v>0</v>
      </c>
      <c r="F15" s="91">
        <f>'2次集計表'!I50</f>
        <v>0</v>
      </c>
      <c r="G15" s="92">
        <f>'2次集計表'!J50</f>
        <v>0</v>
      </c>
      <c r="H15" s="91">
        <f>'2次集計表'!I68</f>
        <v>0</v>
      </c>
      <c r="I15" s="92">
        <f>'2次集計表'!J68</f>
        <v>0</v>
      </c>
      <c r="J15" s="91">
        <f>'2次集計表'!I86</f>
        <v>0</v>
      </c>
      <c r="K15" s="92">
        <f>'2次集計表'!J86</f>
        <v>0</v>
      </c>
      <c r="L15" s="91">
        <f>'2次集計表'!I104</f>
        <v>0</v>
      </c>
      <c r="M15" s="92">
        <f>'2次集計表'!J104</f>
        <v>0</v>
      </c>
    </row>
    <row r="16" spans="1:13" ht="27" customHeight="1" x14ac:dyDescent="0.2">
      <c r="A16" s="93" t="s">
        <v>100</v>
      </c>
      <c r="B16" s="91">
        <f>'2次集計表'!I15</f>
        <v>22</v>
      </c>
      <c r="C16" s="92">
        <f>'2次集計表'!J15</f>
        <v>0</v>
      </c>
      <c r="D16" s="91">
        <f>'2次集計表'!I33</f>
        <v>0</v>
      </c>
      <c r="E16" s="92">
        <f>'2次集計表'!J33</f>
        <v>0</v>
      </c>
      <c r="F16" s="91">
        <f>'2次集計表'!I51</f>
        <v>0</v>
      </c>
      <c r="G16" s="92">
        <f>'2次集計表'!J51</f>
        <v>0</v>
      </c>
      <c r="H16" s="91">
        <f>'2次集計表'!I69</f>
        <v>0</v>
      </c>
      <c r="I16" s="92">
        <f>'2次集計表'!J69</f>
        <v>0</v>
      </c>
      <c r="J16" s="91">
        <f>'2次集計表'!I87</f>
        <v>0</v>
      </c>
      <c r="K16" s="92">
        <f>'2次集計表'!J87</f>
        <v>0</v>
      </c>
      <c r="L16" s="91">
        <f>'2次集計表'!I105</f>
        <v>0</v>
      </c>
      <c r="M16" s="92">
        <f>'2次集計表'!J105</f>
        <v>0</v>
      </c>
    </row>
    <row r="17" spans="1:13" ht="27" customHeight="1" x14ac:dyDescent="0.2">
      <c r="A17" s="93" t="s">
        <v>102</v>
      </c>
      <c r="B17" s="91">
        <f>'2次集計表'!I16</f>
        <v>21</v>
      </c>
      <c r="C17" s="92">
        <f>'2次集計表'!J16</f>
        <v>0</v>
      </c>
      <c r="D17" s="91">
        <f>'2次集計表'!I34</f>
        <v>0</v>
      </c>
      <c r="E17" s="92">
        <f>'2次集計表'!J34</f>
        <v>0</v>
      </c>
      <c r="F17" s="91">
        <f>'2次集計表'!I52</f>
        <v>0</v>
      </c>
      <c r="G17" s="92">
        <f>'2次集計表'!J52</f>
        <v>0</v>
      </c>
      <c r="H17" s="91">
        <f>'2次集計表'!I70</f>
        <v>0</v>
      </c>
      <c r="I17" s="92">
        <f>'2次集計表'!J70</f>
        <v>0</v>
      </c>
      <c r="J17" s="91">
        <f>'2次集計表'!I88</f>
        <v>0</v>
      </c>
      <c r="K17" s="92">
        <f>'2次集計表'!J88</f>
        <v>0</v>
      </c>
      <c r="L17" s="91">
        <f>'2次集計表'!I106</f>
        <v>0</v>
      </c>
      <c r="M17" s="92">
        <f>'2次集計表'!J106</f>
        <v>0</v>
      </c>
    </row>
    <row r="18" spans="1:13" ht="27" customHeight="1" x14ac:dyDescent="0.2">
      <c r="A18" s="93" t="s">
        <v>104</v>
      </c>
      <c r="B18" s="91">
        <f>'2次集計表'!I17</f>
        <v>19</v>
      </c>
      <c r="C18" s="92">
        <f>'2次集計表'!J17</f>
        <v>0</v>
      </c>
      <c r="D18" s="91">
        <f>'2次集計表'!I35</f>
        <v>0</v>
      </c>
      <c r="E18" s="92">
        <f>'2次集計表'!J35</f>
        <v>0</v>
      </c>
      <c r="F18" s="91">
        <f>'2次集計表'!I53</f>
        <v>0</v>
      </c>
      <c r="G18" s="92">
        <f>'2次集計表'!J53</f>
        <v>0</v>
      </c>
      <c r="H18" s="91">
        <f>'2次集計表'!I71</f>
        <v>0</v>
      </c>
      <c r="I18" s="92">
        <f>'2次集計表'!J71</f>
        <v>0</v>
      </c>
      <c r="J18" s="91">
        <f>'2次集計表'!I89</f>
        <v>0</v>
      </c>
      <c r="K18" s="92">
        <f>'2次集計表'!J89</f>
        <v>0</v>
      </c>
      <c r="L18" s="91">
        <f>'2次集計表'!I107</f>
        <v>0</v>
      </c>
      <c r="M18" s="92">
        <f>'2次集計表'!J107</f>
        <v>0</v>
      </c>
    </row>
    <row r="19" spans="1:13" ht="27.75" customHeight="1" x14ac:dyDescent="0.2">
      <c r="A19" s="94" t="s">
        <v>162</v>
      </c>
      <c r="B19" s="95">
        <f t="shared" ref="B19:M19" si="0">SUM(B6:B18)</f>
        <v>424</v>
      </c>
      <c r="C19" s="96">
        <f t="shared" si="0"/>
        <v>0</v>
      </c>
      <c r="D19" s="95">
        <f t="shared" si="0"/>
        <v>0</v>
      </c>
      <c r="E19" s="96">
        <f t="shared" si="0"/>
        <v>0</v>
      </c>
      <c r="F19" s="95">
        <f t="shared" si="0"/>
        <v>0</v>
      </c>
      <c r="G19" s="96">
        <f t="shared" si="0"/>
        <v>0</v>
      </c>
      <c r="H19" s="95">
        <f t="shared" si="0"/>
        <v>0</v>
      </c>
      <c r="I19" s="96">
        <f t="shared" si="0"/>
        <v>0</v>
      </c>
      <c r="J19" s="95">
        <f t="shared" si="0"/>
        <v>0</v>
      </c>
      <c r="K19" s="96">
        <f t="shared" si="0"/>
        <v>0</v>
      </c>
      <c r="L19" s="95">
        <f t="shared" si="0"/>
        <v>0</v>
      </c>
      <c r="M19" s="96">
        <f t="shared" si="0"/>
        <v>0</v>
      </c>
    </row>
    <row r="20" spans="1:13" ht="24.75" customHeight="1" x14ac:dyDescent="0.2">
      <c r="A20" s="97" t="s">
        <v>163</v>
      </c>
      <c r="B20" s="312"/>
      <c r="C20" s="312"/>
      <c r="D20" s="312"/>
      <c r="E20" s="312"/>
      <c r="F20" s="312"/>
      <c r="G20" s="312"/>
      <c r="H20" s="312"/>
      <c r="I20" s="312"/>
      <c r="J20" s="312"/>
      <c r="K20" s="312"/>
      <c r="L20" s="312"/>
      <c r="M20" s="312"/>
    </row>
    <row r="21" spans="1:13" ht="27" customHeight="1" x14ac:dyDescent="0.2">
      <c r="A21" s="98" t="s">
        <v>71</v>
      </c>
      <c r="B21" s="313">
        <f>'1次審査結果'!C3</f>
        <v>0</v>
      </c>
      <c r="C21" s="313"/>
      <c r="D21" s="313">
        <f>'1次審査結果'!$C5</f>
        <v>0</v>
      </c>
      <c r="E21" s="313"/>
      <c r="F21" s="313">
        <f>'1次審査結果'!$C7</f>
        <v>0</v>
      </c>
      <c r="G21" s="313"/>
      <c r="H21" s="313">
        <f>'1次審査結果'!$C9</f>
        <v>0</v>
      </c>
      <c r="I21" s="313"/>
      <c r="J21" s="313">
        <f>'1次審査結果'!$C11</f>
        <v>0</v>
      </c>
      <c r="K21" s="313"/>
      <c r="L21" s="313">
        <f>'1次審査結果'!$C13</f>
        <v>0</v>
      </c>
      <c r="M21" s="313"/>
    </row>
    <row r="22" spans="1:13" ht="27" customHeight="1" x14ac:dyDescent="0.2">
      <c r="A22" s="98" t="s">
        <v>72</v>
      </c>
      <c r="B22" s="313">
        <f>'1次審査結果'!D3</f>
        <v>0</v>
      </c>
      <c r="C22" s="313"/>
      <c r="D22" s="313">
        <f>'1次審査結果'!$D5</f>
        <v>0</v>
      </c>
      <c r="E22" s="313"/>
      <c r="F22" s="313">
        <f>'1次審査結果'!$D7</f>
        <v>0</v>
      </c>
      <c r="G22" s="313"/>
      <c r="H22" s="313">
        <f>'1次審査結果'!$D9</f>
        <v>0</v>
      </c>
      <c r="I22" s="313"/>
      <c r="J22" s="313">
        <f>'1次審査結果'!$D9</f>
        <v>0</v>
      </c>
      <c r="K22" s="313"/>
      <c r="L22" s="313">
        <f>'1次審査結果'!$D11</f>
        <v>0</v>
      </c>
      <c r="M22" s="313"/>
    </row>
    <row r="23" spans="1:13" ht="28.5" customHeight="1" x14ac:dyDescent="0.2">
      <c r="A23" s="94" t="s">
        <v>164</v>
      </c>
      <c r="B23" s="314">
        <f>SUM(B21:C22)</f>
        <v>0</v>
      </c>
      <c r="C23" s="314"/>
      <c r="D23" s="314">
        <f>SUM(D21:E22)</f>
        <v>0</v>
      </c>
      <c r="E23" s="314"/>
      <c r="F23" s="314">
        <f>SUM(F21:G22)</f>
        <v>0</v>
      </c>
      <c r="G23" s="314"/>
      <c r="H23" s="314">
        <f>SUM(H21:I22)</f>
        <v>0</v>
      </c>
      <c r="I23" s="314"/>
      <c r="J23" s="314">
        <f>SUM(J21:K22)</f>
        <v>0</v>
      </c>
      <c r="K23" s="314"/>
      <c r="L23" s="314">
        <f>SUM(L21:M22)</f>
        <v>0</v>
      </c>
      <c r="M23" s="314"/>
    </row>
    <row r="24" spans="1:13" ht="18.75" customHeight="1" x14ac:dyDescent="0.2">
      <c r="A24" s="99"/>
      <c r="B24" s="315"/>
      <c r="C24" s="315"/>
      <c r="D24" s="315"/>
      <c r="E24" s="315"/>
      <c r="F24" s="315"/>
      <c r="G24" s="315"/>
    </row>
    <row r="25" spans="1:13" ht="29.25" customHeight="1" x14ac:dyDescent="0.2">
      <c r="A25" s="100" t="s">
        <v>165</v>
      </c>
      <c r="B25" s="316">
        <f>SUM(B19,B23)</f>
        <v>424</v>
      </c>
      <c r="C25" s="317"/>
      <c r="D25" s="316">
        <f>SUM(D19,D23)</f>
        <v>0</v>
      </c>
      <c r="E25" s="317"/>
      <c r="F25" s="316">
        <f>SUM(F19,F23)</f>
        <v>0</v>
      </c>
      <c r="G25" s="317"/>
      <c r="H25" s="316">
        <f>SUM(H19,H23)</f>
        <v>0</v>
      </c>
      <c r="I25" s="317"/>
      <c r="J25" s="316">
        <f>SUM(J19,J23)</f>
        <v>0</v>
      </c>
      <c r="K25" s="317"/>
      <c r="L25" s="316">
        <f>SUM(L19,L23)</f>
        <v>0</v>
      </c>
      <c r="M25" s="317"/>
    </row>
    <row r="26" spans="1:13" ht="29.25" customHeight="1" x14ac:dyDescent="0.2">
      <c r="A26" s="100" t="s">
        <v>166</v>
      </c>
      <c r="B26" s="316" t="s">
        <v>167</v>
      </c>
      <c r="C26" s="317"/>
      <c r="D26" s="316"/>
      <c r="E26" s="317"/>
      <c r="F26" s="316"/>
      <c r="G26" s="317"/>
      <c r="H26" s="316"/>
      <c r="I26" s="317"/>
      <c r="J26" s="316"/>
      <c r="K26" s="317"/>
      <c r="L26" s="316"/>
      <c r="M26" s="317"/>
    </row>
    <row r="27" spans="1:13" ht="24.75" customHeight="1" x14ac:dyDescent="0.2"/>
  </sheetData>
  <mergeCells count="59">
    <mergeCell ref="L26:M26"/>
    <mergeCell ref="B26:C26"/>
    <mergeCell ref="D26:E26"/>
    <mergeCell ref="F26:G26"/>
    <mergeCell ref="H26:I26"/>
    <mergeCell ref="J26:K26"/>
    <mergeCell ref="L23:M23"/>
    <mergeCell ref="B24:C24"/>
    <mergeCell ref="D24:E24"/>
    <mergeCell ref="F24:G24"/>
    <mergeCell ref="B25:C25"/>
    <mergeCell ref="D25:E25"/>
    <mergeCell ref="F25:G25"/>
    <mergeCell ref="H25:I25"/>
    <mergeCell ref="J25:K25"/>
    <mergeCell ref="L25:M25"/>
    <mergeCell ref="B23:C23"/>
    <mergeCell ref="D23:E23"/>
    <mergeCell ref="F23:G23"/>
    <mergeCell ref="H23:I23"/>
    <mergeCell ref="J23:K23"/>
    <mergeCell ref="L21:M21"/>
    <mergeCell ref="B22:C22"/>
    <mergeCell ref="D22:E22"/>
    <mergeCell ref="F22:G22"/>
    <mergeCell ref="H22:I22"/>
    <mergeCell ref="J22:K22"/>
    <mergeCell ref="L22:M22"/>
    <mergeCell ref="B21:C21"/>
    <mergeCell ref="D21:E21"/>
    <mergeCell ref="F21:G21"/>
    <mergeCell ref="H21:I21"/>
    <mergeCell ref="J21:K21"/>
    <mergeCell ref="F4:G4"/>
    <mergeCell ref="H4:I4"/>
    <mergeCell ref="J4:K4"/>
    <mergeCell ref="L4:M4"/>
    <mergeCell ref="B20:C20"/>
    <mergeCell ref="D20:E20"/>
    <mergeCell ref="F20:G20"/>
    <mergeCell ref="H20:I20"/>
    <mergeCell ref="J20:K20"/>
    <mergeCell ref="L20:M20"/>
    <mergeCell ref="A1:M1"/>
    <mergeCell ref="B2:C2"/>
    <mergeCell ref="D2:E2"/>
    <mergeCell ref="F2:G2"/>
    <mergeCell ref="H2:I2"/>
    <mergeCell ref="J2:K2"/>
    <mergeCell ref="L2:M2"/>
    <mergeCell ref="A2:A5"/>
    <mergeCell ref="B3:C3"/>
    <mergeCell ref="D3:E3"/>
    <mergeCell ref="F3:G3"/>
    <mergeCell ref="H3:I3"/>
    <mergeCell ref="J3:K3"/>
    <mergeCell ref="L3:M3"/>
    <mergeCell ref="B4:C4"/>
    <mergeCell ref="D4:E4"/>
  </mergeCells>
  <phoneticPr fontId="32"/>
  <dataValidations count="1">
    <dataValidation type="list" allowBlank="1" showInputMessage="1" showErrorMessage="1" sqref="B26:C26 D26:E26 F26:G26 H26:I26 J26:K26 L26:M26" xr:uid="{00000000-0002-0000-0800-000000000000}">
      <formula1>"選定,選定対象外"</formula1>
    </dataValidation>
  </dataValidations>
  <pageMargins left="0.8305555555555556" right="0.55069444444444449" top="0.68888888888888888" bottom="0.5" header="0.51111111111111107" footer="0.51111111111111107"/>
  <pageSetup paperSize="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整備予定</vt:lpstr>
      <vt:lpstr>事前相談</vt:lpstr>
      <vt:lpstr>様式１５－１（指導監査課）</vt:lpstr>
      <vt:lpstr>様式１５－２（都市計画課，建築指導課，宅地課）</vt:lpstr>
      <vt:lpstr>1次審査結果</vt:lpstr>
      <vt:lpstr>2次メモ</vt:lpstr>
      <vt:lpstr>2次採点表</vt:lpstr>
      <vt:lpstr>2次集計表</vt:lpstr>
      <vt:lpstr>2次審査結果</vt:lpstr>
      <vt:lpstr>選定委員資料</vt:lpstr>
      <vt:lpstr>職員1</vt:lpstr>
      <vt:lpstr>職員2</vt:lpstr>
      <vt:lpstr>職員3</vt:lpstr>
      <vt:lpstr>職員4</vt:lpstr>
      <vt:lpstr>職員5</vt:lpstr>
      <vt:lpstr>職員6</vt:lpstr>
      <vt:lpstr>職員7</vt:lpstr>
      <vt:lpstr>'2次メモ'!Print_Area</vt:lpstr>
      <vt:lpstr>'2次採点表'!Print_Area</vt:lpstr>
      <vt:lpstr>'2次集計表'!Print_Area</vt:lpstr>
      <vt:lpstr>'2次審査結果'!Print_Area</vt:lpstr>
      <vt:lpstr>選定委員資料!Print_Area</vt:lpstr>
      <vt:lpstr>'様式１５－１（指導監査課）'!Print_Area</vt:lpstr>
      <vt:lpstr>'様式１５－２（都市計画課，建築指導課，宅地課）'!Print_Area</vt:lpstr>
    </vt:vector>
  </TitlesOfParts>
  <Manager/>
  <Company>柏市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kodomoseisaku4</dc:creator>
  <cp:keywords/>
  <dc:description/>
  <cp:lastModifiedBy>高齢者支援課８</cp:lastModifiedBy>
  <cp:revision/>
  <cp:lastPrinted>2022-04-14T04:43:57Z</cp:lastPrinted>
  <dcterms:created xsi:type="dcterms:W3CDTF">2012-01-04T01:00:26Z</dcterms:created>
  <dcterms:modified xsi:type="dcterms:W3CDTF">2025-04-16T01:56:36Z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