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KWServer01\指導監査課\Ｒ０５年度\99課の庶務等に関すること\9908様式制定改廃関係書(10)\介護\"/>
    </mc:Choice>
  </mc:AlternateContent>
  <xr:revisionPtr revIDLastSave="0" documentId="13_ncr:1_{F9CB3D3C-58BE-426F-86FD-F454773AFF58}" xr6:coauthVersionLast="47" xr6:coauthVersionMax="47" xr10:uidLastSave="{00000000-0000-0000-0000-000000000000}"/>
  <bookViews>
    <workbookView xWindow="-110" yWindow="-110" windowWidth="19420" windowHeight="10420" tabRatio="665" xr2:uid="{00000000-000D-0000-FFFF-FFFF00000000}"/>
  </bookViews>
  <sheets>
    <sheet name="様式３（小多機等）" sheetId="10" r:id="rId1"/>
    <sheet name="様式３（シフト記号表）"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L22" i="11"/>
  <c r="D22" i="11"/>
  <c r="T21" i="11"/>
  <c r="R21" i="11"/>
  <c r="X21" i="11" s="1"/>
  <c r="L21" i="11"/>
  <c r="D21" i="11"/>
  <c r="T20" i="11"/>
  <c r="R20" i="11"/>
  <c r="X20" i="11" s="1"/>
  <c r="L20" i="11"/>
  <c r="D20" i="11"/>
  <c r="T19" i="11"/>
  <c r="R19" i="11"/>
  <c r="X19" i="11" s="1"/>
  <c r="L19" i="11"/>
  <c r="D19" i="11"/>
  <c r="T18" i="11"/>
  <c r="R18" i="11"/>
  <c r="X18" i="11" s="1"/>
  <c r="L18" i="11"/>
  <c r="D18" i="11"/>
  <c r="T17" i="11"/>
  <c r="R17" i="11"/>
  <c r="X17" i="11" s="1"/>
  <c r="L17" i="11"/>
  <c r="D17" i="11"/>
  <c r="T16" i="11"/>
  <c r="R16" i="11"/>
  <c r="X16" i="11" s="1"/>
  <c r="L16" i="11"/>
  <c r="D16" i="11"/>
  <c r="T15" i="11"/>
  <c r="R15" i="11"/>
  <c r="X15" i="11" s="1"/>
  <c r="L15" i="11"/>
  <c r="D15" i="11"/>
  <c r="T14" i="11"/>
  <c r="R14" i="11"/>
  <c r="X14" i="11" s="1"/>
  <c r="L14" i="11"/>
  <c r="D14" i="11"/>
  <c r="T13" i="11"/>
  <c r="R13" i="11"/>
  <c r="X13" i="11" s="1"/>
  <c r="L13" i="11"/>
  <c r="D13" i="11"/>
  <c r="T12" i="11"/>
  <c r="R12" i="11"/>
  <c r="X12" i="11" s="1"/>
  <c r="L12" i="11"/>
  <c r="D12" i="11"/>
  <c r="T11" i="11"/>
  <c r="R11" i="11"/>
  <c r="X11" i="11" s="1"/>
  <c r="L11" i="11"/>
  <c r="D11" i="11"/>
  <c r="T10" i="11"/>
  <c r="R10" i="11"/>
  <c r="X10" i="11" s="1"/>
  <c r="L10" i="11"/>
  <c r="D10" i="11"/>
  <c r="T9" i="11"/>
  <c r="R9" i="11"/>
  <c r="X9" i="11" s="1"/>
  <c r="L9" i="11"/>
  <c r="D9" i="11"/>
  <c r="T8" i="11"/>
  <c r="R8" i="11"/>
  <c r="X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7" i="11" l="1"/>
  <c r="Z8" i="11"/>
  <c r="Z9" i="11"/>
  <c r="Z10" i="11"/>
  <c r="Z11" i="11"/>
  <c r="Z12" i="11"/>
  <c r="Z13" i="11"/>
  <c r="Z14" i="11"/>
  <c r="Z15" i="11"/>
  <c r="Z16" i="11"/>
  <c r="Z17" i="11"/>
  <c r="Z18" i="11"/>
  <c r="Z19" i="11"/>
  <c r="Z20" i="11"/>
  <c r="Z21" i="11"/>
  <c r="Z22" i="11"/>
  <c r="Z46" i="11"/>
  <c r="L47" i="11"/>
  <c r="L44" i="11"/>
  <c r="X41" i="11"/>
  <c r="Z41" i="11" s="1"/>
  <c r="X47" i="1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Z47" i="11" l="1"/>
</calcChain>
</file>

<file path=xl/sharedStrings.xml><?xml version="1.0" encoding="utf-8"?>
<sst xmlns="http://schemas.openxmlformats.org/spreadsheetml/2006/main" count="573" uniqueCount="145">
  <si>
    <t>）</t>
    <phoneticPr fontId="1"/>
  </si>
  <si>
    <t>A</t>
    <phoneticPr fontId="1"/>
  </si>
  <si>
    <t>B</t>
    <phoneticPr fontId="1"/>
  </si>
  <si>
    <t>C</t>
    <phoneticPr fontId="1"/>
  </si>
  <si>
    <t>D</t>
    <phoneticPr fontId="1"/>
  </si>
  <si>
    <t>記号</t>
    <rPh sb="0" eb="2">
      <t>キゴウ</t>
    </rPh>
    <phoneticPr fontId="1"/>
  </si>
  <si>
    <t>区分</t>
    <rPh sb="0" eb="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</si>
  <si>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</si>
  <si>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</si>
  <si>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</si>
  <si>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</si>
  <si>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</si>
  <si>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</si>
  <si>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</si>
  <si>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</si>
  <si>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</si>
  <si>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</si>
  <si>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</si>
  <si>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</si>
  <si>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</si>
  <si>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</si>
  <si>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</si>
  <si>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</si>
  <si>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(1)</t>
    <phoneticPr fontId="1"/>
  </si>
  <si>
    <t>時間/月</t>
    <rPh sb="0" eb="2">
      <t>ジカン</t>
    </rPh>
    <rPh sb="3" eb="4">
      <t>ツキ</t>
    </rPh>
    <phoneticPr fontId="1"/>
  </si>
  <si>
    <t>(2)</t>
    <phoneticPr fontId="1"/>
  </si>
  <si>
    <t>予定</t>
  </si>
  <si>
    <t>４週</t>
  </si>
  <si>
    <t>　　　 その他、特記事項欄としてもご活用ください。</t>
    <rPh sb="6" eb="7">
      <t>タ</t>
    </rPh>
    <rPh sb="8" eb="10">
      <t>トッキ</t>
    </rPh>
    <rPh sb="10" eb="12">
      <t>ジコウ</t>
    </rPh>
    <rPh sb="12" eb="13">
      <t>ラン</t>
    </rPh>
    <rPh sb="18" eb="20">
      <t>カツヨウ</t>
    </rPh>
    <phoneticPr fontId="2"/>
  </si>
  <si>
    <t>　　  ※ 指定基準の確認に際しては、４週分の入力で差し支えありません。</t>
  </si>
  <si>
    <t>従業者の勤務の体制及び勤務形態一覧表　</t>
  </si>
  <si>
    <t>サービス種別（</t>
    <rPh sb="4" eb="6">
      <t>シュベツ</t>
    </rPh>
    <phoneticPr fontId="1"/>
  </si>
  <si>
    <t>事業所名（</t>
    <rPh sb="0" eb="3">
      <t>ジギョウショ</t>
    </rPh>
    <rPh sb="3" eb="4">
      <t>メイ</t>
    </rPh>
    <phoneticPr fontId="1"/>
  </si>
  <si>
    <t>～</t>
    <phoneticPr fontId="1"/>
  </si>
  <si>
    <t>(6) 
職種</t>
    <phoneticPr fontId="2"/>
  </si>
  <si>
    <t>(7)
勤務
形態</t>
    <phoneticPr fontId="2"/>
  </si>
  <si>
    <t>(9) 氏　名</t>
    <phoneticPr fontId="2"/>
  </si>
  <si>
    <t>(10)</t>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</si>
  <si>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</si>
  <si>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</si>
  <si>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</si>
  <si>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</si>
  <si>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</si>
  <si>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</si>
  <si>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</si>
  <si>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</si>
  <si>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</si>
  <si>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</si>
  <si>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</si>
  <si>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</si>
  <si>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</si>
  <si>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(6) 従業者の職種を入力してください。</t>
    <rPh sb="5" eb="8">
      <t>ジュウギョウシャ</t>
    </rPh>
    <rPh sb="9" eb="11">
      <t>ショクシュ</t>
    </rPh>
    <rPh sb="12" eb="14">
      <t>ニュウリョク</t>
    </rPh>
    <phoneticPr fontId="2"/>
  </si>
  <si>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</si>
  <si>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</si>
  <si>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</si>
  <si>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</si>
  <si>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</si>
  <si>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勤務時間</t>
    <rPh sb="0" eb="2">
      <t>キンム</t>
    </rPh>
    <rPh sb="2" eb="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</si>
  <si>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</si>
  <si>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</si>
  <si>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</si>
  <si>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</si>
  <si>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</si>
  <si>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</si>
  <si>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</si>
  <si>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</si>
  <si>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</si>
  <si>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</si>
  <si>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</si>
  <si>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</si>
  <si>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</si>
  <si>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</si>
  <si>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</si>
  <si>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</si>
  <si>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</si>
  <si>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</si>
  <si>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</si>
  <si>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</si>
  <si>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</si>
  <si>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</si>
  <si>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</si>
  <si>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</si>
  <si>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</si>
  <si>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</si>
  <si>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</si>
  <si>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</si>
  <si>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</si>
  <si>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</si>
  <si>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</si>
  <si>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</si>
  <si>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</si>
  <si>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</si>
  <si>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</si>
  <si>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</si>
  <si>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</si>
  <si>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</si>
  <si>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（前年度の平均値または推定数）</t>
    <rPh sb="1" eb="4">
      <t>ゼンネンド</t>
    </rPh>
    <rPh sb="5" eb="8">
      <t>ヘイキンチ</t>
    </rPh>
    <rPh sb="11" eb="14">
      <t>スイテイスウ</t>
    </rPh>
    <phoneticPr fontId="1"/>
  </si>
  <si>
    <t>人</t>
    <rPh sb="0" eb="1">
      <t>ニン</t>
    </rPh>
    <phoneticPr fontId="1"/>
  </si>
  <si>
    <t>シフト記号</t>
    <rPh sb="3" eb="5">
      <t>キゴウ</t>
    </rPh>
    <phoneticPr fontId="13"/>
  </si>
  <si>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</si>
  <si>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</si>
  <si>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</si>
  <si>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</si>
  <si>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</si>
  <si>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</si>
  <si>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</si>
  <si>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</si>
  <si>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</si>
  <si>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</si>
  <si>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</si>
  <si>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</si>
  <si>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</si>
  <si>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</si>
  <si>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</si>
  <si>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</si>
  <si>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</si>
  <si>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</si>
  <si>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</si>
  <si>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</si>
  <si>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</si>
  <si>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</si>
  <si>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</si>
  <si>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</si>
  <si>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</si>
  <si>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</si>
  <si>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</si>
  <si>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</si>
  <si>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</si>
  <si>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</si>
  <si>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</si>
  <si>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</si>
  <si>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</si>
  <si>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</si>
  <si>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</si>
  <si>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</si>
  <si>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</si>
  <si>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</si>
  <si>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</si>
  <si>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</si>
  <si>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</si>
  <si>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</si>
  <si>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</si>
  <si>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</si>
  <si>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（17) 必要項目を満たしていれば、各事業所で使用するシフト表等をもって代替書類として差し支えありません。</t>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</si>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</sst>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u/>
      <sz val="16"/>
      <name val="HGSｺﾞｼｯｸE"/>
      <family val="3"/>
      <charset val="128"/>
    </font>
    <font>
      <sz val="1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1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1">
    <xf numFmtId="0" fontId="0" fillId="0" borderId="0">
      <alignment vertical="center"/>
    </xf>
  </cellStyleXfs>
  <cellXfs count="318">
    <xf numFmtId="0" fontId="0" fillId="0" borderId="0" xfId="0">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5" fillId="0" borderId="0" xfId="0" applyFont="1" applyFill="1" applyAlignment="1">
      <alignment vertical="center"/>
    </xf>
    <xf numFmtId="0" fontId="5" fillId="3" borderId="0" xfId="0" applyFont="1" applyFill="1" applyBorder="1" applyAlignment="1" applyProtection="1">
      <alignment vertical="center"/>
    </xf>
    <xf numFmtId="0" fontId="6" fillId="0" borderId="0" xfId="0" applyFont="1" applyBorder="1" applyProtection="1">
      <alignment vertical="center"/>
    </xf>
    <xf numFmtId="0" fontId="5" fillId="3" borderId="0" xfId="0" applyFont="1" applyFill="1" applyBorder="1" applyAlignment="1" applyProtection="1">
      <alignment horizontal="center" vertical="center"/>
    </xf>
    <xf numFmtId="0" fontId="5" fillId="3" borderId="0" xfId="0" applyFont="1" applyFill="1" applyBorder="1" applyProtection="1">
      <alignment vertical="center"/>
    </xf>
    <xf numFmtId="0" fontId="5" fillId="0" borderId="0" xfId="0" applyFont="1" applyBorder="1" applyProtection="1">
      <alignment vertical="center"/>
    </xf>
    <xf numFmtId="0" fontId="5" fillId="0" borderId="0" xfId="0" applyFont="1" applyProtection="1">
      <alignment vertical="center"/>
    </xf>
    <xf numFmtId="20" fontId="5" fillId="3" borderId="0" xfId="0" applyNumberFormat="1" applyFont="1" applyFill="1" applyBorder="1" applyAlignment="1" applyProtection="1">
      <alignment vertical="center"/>
    </xf>
    <xf numFmtId="0" fontId="5" fillId="3" borderId="0" xfId="0" applyFont="1" applyFill="1" applyBorder="1" applyAlignment="1" applyProtection="1">
      <alignment horizontal="left" vertical="center"/>
    </xf>
    <xf numFmtId="0" fontId="5" fillId="0" borderId="0" xfId="0" applyFont="1" applyBorder="1" applyAlignment="1" applyProtection="1">
      <alignment horizontal="center" vertical="center"/>
    </xf>
    <xf numFmtId="0" fontId="5" fillId="3" borderId="0" xfId="0" applyFont="1" applyFill="1" applyProtection="1">
      <alignment vertical="center"/>
    </xf>
    <xf numFmtId="0" fontId="4" fillId="3" borderId="7"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Protection="1">
      <alignment vertical="center"/>
    </xf>
    <xf numFmtId="0" fontId="6" fillId="0" borderId="0" xfId="0" applyFont="1">
      <alignment vertical="center"/>
    </xf>
    <xf numFmtId="0" fontId="5" fillId="3" borderId="0" xfId="0" quotePrefix="1" applyFont="1" applyFill="1" applyBorder="1" applyAlignment="1">
      <alignment vertical="center"/>
    </xf>
    <xf numFmtId="0" fontId="5" fillId="0" borderId="0" xfId="0" applyFont="1" applyAlignment="1">
      <alignment horizontal="righ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176" fontId="5" fillId="0" borderId="0" xfId="0" applyNumberFormat="1" applyFont="1" applyBorder="1" applyAlignment="1" applyProtection="1">
      <alignment vertical="center"/>
    </xf>
    <xf numFmtId="0" fontId="6" fillId="0" borderId="0" xfId="0" applyFont="1" applyBorder="1" applyAlignment="1" applyProtection="1">
      <alignment horizontal="center" vertical="center"/>
    </xf>
    <xf numFmtId="20" fontId="5" fillId="0" borderId="0" xfId="0" applyNumberFormat="1" applyFont="1" applyBorder="1" applyAlignment="1" applyProtection="1">
      <alignment vertical="center"/>
    </xf>
    <xf numFmtId="0" fontId="5" fillId="0" borderId="0" xfId="0" applyFont="1" applyBorder="1" applyAlignment="1" applyProtection="1">
      <alignment vertical="center"/>
    </xf>
    <xf numFmtId="0" fontId="5" fillId="3" borderId="0" xfId="0" applyFont="1" applyFill="1" applyBorder="1" applyAlignment="1" applyProtection="1">
      <alignment vertical="center"/>
      <protection locked="0"/>
    </xf>
    <xf numFmtId="0" fontId="6" fillId="0" borderId="0" xfId="0" applyFont="1" applyBorder="1" applyAlignment="1" applyProtection="1">
      <alignment vertical="center"/>
    </xf>
    <xf numFmtId="0" fontId="5" fillId="0" borderId="0" xfId="0" applyFont="1" applyAlignment="1" applyProtection="1">
      <alignment horizontal="center" vertical="center"/>
    </xf>
    <xf numFmtId="0" fontId="4" fillId="0" borderId="0" xfId="0" applyFont="1" applyBorder="1" applyAlignment="1" applyProtection="1">
      <alignment vertical="center"/>
    </xf>
    <xf numFmtId="0" fontId="5" fillId="0" borderId="0" xfId="0" applyFont="1" applyAlignment="1" applyProtection="1">
      <alignment horizontal="right" vertical="center"/>
    </xf>
    <xf numFmtId="0" fontId="6" fillId="0" borderId="0" xfId="0" applyFont="1" applyAlignment="1">
      <alignment horizontal="center" vertical="center"/>
    </xf>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4"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Fill="1">
      <alignment vertical="center"/>
    </xf>
    <xf numFmtId="177" fontId="5" fillId="3" borderId="48" xfId="0" applyNumberFormat="1" applyFont="1" applyFill="1" applyBorder="1" applyAlignment="1">
      <alignment horizontal="center" vertical="center" shrinkToFit="1"/>
    </xf>
    <xf numFmtId="177" fontId="5" fillId="3" borderId="49" xfId="0" applyNumberFormat="1" applyFont="1" applyFill="1" applyBorder="1" applyAlignment="1">
      <alignment horizontal="center" vertical="center" shrinkToFit="1"/>
    </xf>
    <xf numFmtId="177" fontId="5" fillId="3" borderId="50" xfId="0" applyNumberFormat="1" applyFont="1" applyFill="1" applyBorder="1" applyAlignment="1">
      <alignment horizontal="center" vertical="center" shrinkToFit="1"/>
    </xf>
    <xf numFmtId="177" fontId="5" fillId="3" borderId="58" xfId="0" applyNumberFormat="1" applyFont="1" applyFill="1" applyBorder="1" applyAlignment="1">
      <alignment horizontal="center" vertical="center" shrinkToFit="1"/>
    </xf>
    <xf numFmtId="177" fontId="5" fillId="3" borderId="59" xfId="0" applyNumberFormat="1" applyFont="1" applyFill="1" applyBorder="1" applyAlignment="1">
      <alignment horizontal="center" vertical="center" shrinkToFit="1"/>
    </xf>
    <xf numFmtId="177" fontId="5" fillId="3" borderId="60" xfId="0" applyNumberFormat="1" applyFont="1" applyFill="1" applyBorder="1" applyAlignment="1">
      <alignment horizontal="center" vertical="center" shrinkToFit="1"/>
    </xf>
    <xf numFmtId="177" fontId="7" fillId="3" borderId="6" xfId="0" applyNumberFormat="1" applyFont="1" applyFill="1" applyBorder="1" applyAlignment="1" applyProtection="1">
      <alignment horizontal="center" vertical="center" shrinkToFit="1"/>
      <protection locked="0"/>
    </xf>
    <xf numFmtId="177" fontId="7" fillId="3" borderId="8" xfId="0" applyNumberFormat="1" applyFont="1" applyFill="1" applyBorder="1" applyAlignment="1" applyProtection="1">
      <alignment horizontal="center" vertical="center" shrinkToFit="1"/>
      <protection locked="0"/>
    </xf>
    <xf numFmtId="0" fontId="5" fillId="3" borderId="0" xfId="0" applyFont="1" applyFill="1">
      <alignment vertical="center"/>
    </xf>
    <xf numFmtId="0" fontId="5" fillId="0" borderId="0" xfId="0" applyFont="1" applyFill="1">
      <alignment vertical="center"/>
    </xf>
    <xf numFmtId="0" fontId="5" fillId="0" borderId="0" xfId="0" applyFont="1" applyFill="1" applyAlignment="1">
      <alignment vertical="center" textRotation="90"/>
    </xf>
    <xf numFmtId="0" fontId="5" fillId="0" borderId="0" xfId="0" applyFont="1" applyFill="1" applyAlignment="1">
      <alignment horizontal="left" vertical="center"/>
    </xf>
    <xf numFmtId="177" fontId="7" fillId="3" borderId="14" xfId="0" applyNumberFormat="1" applyFont="1" applyFill="1" applyBorder="1" applyAlignment="1" applyProtection="1">
      <alignment horizontal="center" vertical="center" shrinkToFit="1"/>
      <protection locked="0"/>
    </xf>
    <xf numFmtId="177" fontId="7" fillId="3" borderId="16" xfId="0" applyNumberFormat="1" applyFont="1" applyFill="1" applyBorder="1" applyAlignment="1" applyProtection="1">
      <alignment horizontal="center" vertical="center" shrinkToFit="1"/>
      <protection locked="0"/>
    </xf>
    <xf numFmtId="0" fontId="10" fillId="3" borderId="0" xfId="0" applyFont="1" applyFill="1" applyAlignment="1" applyProtection="1">
      <alignment horizontal="left" vertical="center"/>
    </xf>
    <xf numFmtId="0" fontId="11" fillId="3" borderId="0" xfId="0" applyFont="1" applyFill="1" applyAlignment="1" applyProtection="1">
      <alignment horizontal="center" vertical="center"/>
    </xf>
    <xf numFmtId="0" fontId="11" fillId="3" borderId="0" xfId="0" applyFont="1" applyFill="1" applyProtection="1">
      <alignment vertical="center"/>
    </xf>
    <xf numFmtId="0" fontId="11" fillId="3" borderId="0" xfId="0" applyFont="1" applyFill="1" applyAlignment="1" applyProtection="1">
      <alignment horizontal="left" vertical="center"/>
    </xf>
    <xf numFmtId="0" fontId="11" fillId="4" borderId="7" xfId="0" applyFont="1" applyFill="1" applyBorder="1" applyAlignment="1" applyProtection="1">
      <alignment horizontal="center" vertical="center"/>
      <protection locked="0"/>
    </xf>
    <xf numFmtId="20" fontId="11" fillId="4" borderId="7" xfId="0" applyNumberFormat="1" applyFont="1" applyFill="1" applyBorder="1" applyAlignment="1" applyProtection="1">
      <alignment horizontal="center" vertical="center"/>
      <protection locked="0"/>
    </xf>
    <xf numFmtId="178" fontId="11" fillId="3" borderId="7" xfId="0" applyNumberFormat="1" applyFont="1" applyFill="1" applyBorder="1" applyAlignment="1" applyProtection="1">
      <alignment horizontal="center" vertical="center"/>
    </xf>
    <xf numFmtId="0" fontId="11" fillId="3" borderId="7" xfId="0" applyNumberFormat="1" applyFont="1" applyFill="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20" fontId="11" fillId="3" borderId="7" xfId="0" applyNumberFormat="1" applyFont="1" applyFill="1" applyBorder="1" applyAlignment="1" applyProtection="1">
      <alignment horizontal="center" vertical="center"/>
    </xf>
    <xf numFmtId="0" fontId="6"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center" vertical="center"/>
    </xf>
    <xf numFmtId="0" fontId="7" fillId="0" borderId="0" xfId="0" applyFont="1">
      <alignment vertical="center"/>
    </xf>
    <xf numFmtId="0" fontId="7" fillId="0" borderId="27" xfId="0" applyNumberFormat="1" applyFont="1" applyFill="1" applyBorder="1" applyAlignment="1">
      <alignment horizontal="center" vertical="center" wrapText="1"/>
    </xf>
    <xf numFmtId="0" fontId="7"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5" fillId="0" borderId="92" xfId="0" applyFont="1" applyBorder="1" applyAlignment="1">
      <alignment horizontal="center" vertical="center"/>
    </xf>
    <xf numFmtId="0" fontId="5" fillId="3" borderId="0" xfId="0" applyFont="1" applyFill="1" applyAlignment="1" applyProtection="1">
      <alignment horizontal="right" vertical="center"/>
    </xf>
    <xf numFmtId="0" fontId="12" fillId="3" borderId="0" xfId="0" applyFont="1" applyFill="1">
      <alignment vertical="center"/>
    </xf>
    <xf numFmtId="0" fontId="11" fillId="3" borderId="0" xfId="0" applyFont="1" applyFill="1">
      <alignment vertical="center"/>
    </xf>
    <xf numFmtId="0" fontId="12" fillId="3" borderId="0" xfId="0" applyFont="1" applyFill="1" applyAlignment="1">
      <alignment horizontal="left" vertical="center"/>
    </xf>
    <xf numFmtId="0" fontId="11" fillId="3" borderId="0" xfId="0" applyFont="1" applyFill="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3" borderId="0" xfId="0" applyFont="1" applyFill="1" applyAlignment="1" applyProtection="1">
      <alignment horizontal="right" vertical="center"/>
      <protection locked="0"/>
    </xf>
    <xf numFmtId="0" fontId="11" fillId="3" borderId="0" xfId="0" applyFont="1" applyFill="1" applyProtection="1">
      <alignment vertical="center"/>
      <protection locked="0"/>
    </xf>
    <xf numFmtId="20" fontId="11" fillId="3" borderId="7" xfId="0" applyNumberFormat="1" applyFont="1" applyFill="1" applyBorder="1" applyAlignment="1" applyProtection="1">
      <alignment horizontal="center" vertical="center"/>
      <protection locked="0"/>
    </xf>
    <xf numFmtId="0" fontId="14" fillId="4" borderId="32" xfId="0" applyFont="1" applyFill="1" applyBorder="1" applyAlignment="1" applyProtection="1">
      <alignment horizontal="center" vertical="center"/>
      <protection locked="0"/>
    </xf>
    <xf numFmtId="0" fontId="14" fillId="4" borderId="37" xfId="0"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5" fillId="0" borderId="28" xfId="0" applyFont="1" applyBorder="1" applyAlignment="1">
      <alignment vertical="center"/>
    </xf>
    <xf numFmtId="0" fontId="5" fillId="0" borderId="29" xfId="0" applyFont="1" applyBorder="1" applyAlignment="1">
      <alignment vertical="center"/>
    </xf>
    <xf numFmtId="0" fontId="5" fillId="0" borderId="29" xfId="0" quotePrefix="1" applyFont="1" applyBorder="1" applyAlignment="1">
      <alignment vertical="center"/>
    </xf>
    <xf numFmtId="0" fontId="5" fillId="3" borderId="29" xfId="0" applyFont="1" applyFill="1" applyBorder="1" applyAlignment="1">
      <alignment vertical="center"/>
    </xf>
    <xf numFmtId="0" fontId="5" fillId="0" borderId="99" xfId="0" applyFont="1" applyBorder="1" applyAlignment="1">
      <alignment vertical="center"/>
    </xf>
    <xf numFmtId="0" fontId="5" fillId="0" borderId="17"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5" fillId="0" borderId="26" xfId="0" applyFont="1" applyBorder="1" applyAlignment="1">
      <alignment horizontal="center" vertical="center"/>
    </xf>
    <xf numFmtId="0" fontId="3" fillId="0" borderId="51" xfId="0" applyFont="1" applyBorder="1" applyAlignment="1">
      <alignment vertical="center"/>
    </xf>
    <xf numFmtId="0" fontId="3" fillId="0" borderId="46" xfId="0" applyFont="1" applyBorder="1" applyAlignment="1">
      <alignment vertical="center"/>
    </xf>
    <xf numFmtId="0" fontId="9" fillId="0" borderId="46" xfId="0" applyFont="1" applyBorder="1" applyAlignment="1">
      <alignment vertical="center"/>
    </xf>
    <xf numFmtId="0" fontId="9" fillId="0" borderId="47" xfId="0" applyFont="1" applyBorder="1" applyAlignment="1">
      <alignment vertical="center"/>
    </xf>
    <xf numFmtId="0" fontId="3" fillId="0" borderId="100" xfId="0" applyFont="1" applyBorder="1" applyAlignment="1">
      <alignment vertical="center"/>
    </xf>
    <xf numFmtId="0" fontId="3" fillId="0" borderId="34" xfId="0" applyFont="1" applyBorder="1" applyAlignment="1">
      <alignment vertical="center"/>
    </xf>
    <xf numFmtId="0" fontId="9" fillId="0" borderId="101" xfId="0" applyFont="1" applyBorder="1" applyAlignment="1">
      <alignment vertical="center"/>
    </xf>
    <xf numFmtId="0" fontId="9" fillId="0" borderId="102" xfId="0" applyFont="1" applyBorder="1" applyAlignment="1">
      <alignment horizontal="center" vertical="center"/>
    </xf>
    <xf numFmtId="0" fontId="5" fillId="0" borderId="87" xfId="0" applyFont="1" applyBorder="1" applyAlignment="1">
      <alignment vertical="center"/>
    </xf>
    <xf numFmtId="0" fontId="3" fillId="0" borderId="67" xfId="0" applyFont="1" applyBorder="1" applyAlignment="1">
      <alignment vertical="center"/>
    </xf>
    <xf numFmtId="0" fontId="3" fillId="0" borderId="65" xfId="0" applyFont="1" applyBorder="1" applyAlignment="1">
      <alignment vertical="center"/>
    </xf>
    <xf numFmtId="0" fontId="9" fillId="0" borderId="65" xfId="0" applyFont="1" applyBorder="1" applyAlignment="1">
      <alignment vertical="center"/>
    </xf>
    <xf numFmtId="0" fontId="9" fillId="0" borderId="68"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horizontal="center" vertical="center"/>
    </xf>
    <xf numFmtId="0" fontId="3" fillId="0" borderId="101" xfId="0" applyFont="1" applyBorder="1" applyAlignment="1">
      <alignment vertical="center"/>
    </xf>
    <xf numFmtId="0" fontId="9" fillId="0" borderId="34" xfId="0" applyFont="1" applyBorder="1" applyAlignment="1">
      <alignment vertical="center"/>
    </xf>
    <xf numFmtId="0" fontId="9" fillId="0" borderId="63" xfId="0" applyFont="1" applyBorder="1" applyAlignment="1">
      <alignment horizontal="center" vertical="center"/>
    </xf>
    <xf numFmtId="0" fontId="9" fillId="0" borderId="5" xfId="0" applyFont="1" applyBorder="1" applyAlignment="1">
      <alignment vertical="center"/>
    </xf>
    <xf numFmtId="0" fontId="3" fillId="0" borderId="62" xfId="0" applyFont="1" applyBorder="1" applyAlignment="1">
      <alignment vertical="center"/>
    </xf>
    <xf numFmtId="0" fontId="3" fillId="0" borderId="56" xfId="0" applyFont="1" applyBorder="1" applyAlignment="1">
      <alignment vertical="center"/>
    </xf>
    <xf numFmtId="0" fontId="9" fillId="0" borderId="56" xfId="0" applyFont="1" applyBorder="1" applyAlignment="1">
      <alignment vertical="center"/>
    </xf>
    <xf numFmtId="0" fontId="9" fillId="0" borderId="57" xfId="0" applyFont="1" applyBorder="1" applyAlignment="1">
      <alignment horizontal="center" vertical="center"/>
    </xf>
    <xf numFmtId="0" fontId="3" fillId="0" borderId="103" xfId="0" applyFont="1" applyBorder="1" applyAlignment="1">
      <alignment vertical="center"/>
    </xf>
    <xf numFmtId="0" fontId="3" fillId="0" borderId="69" xfId="0" applyFont="1" applyBorder="1" applyAlignment="1">
      <alignment vertical="center"/>
    </xf>
    <xf numFmtId="0" fontId="9" fillId="0" borderId="69" xfId="0" applyFont="1" applyBorder="1" applyAlignment="1">
      <alignment vertical="center"/>
    </xf>
    <xf numFmtId="0" fontId="9" fillId="0" borderId="7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horizontal="center" vertical="center"/>
    </xf>
    <xf numFmtId="0" fontId="3" fillId="0" borderId="0" xfId="0" applyFont="1">
      <alignment vertical="center"/>
    </xf>
    <xf numFmtId="0" fontId="9"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5" fillId="3" borderId="23" xfId="0" applyNumberFormat="1" applyFont="1" applyFill="1" applyBorder="1" applyAlignment="1" applyProtection="1">
      <alignment horizontal="center" vertical="center" shrinkToFit="1"/>
      <protection locked="0"/>
    </xf>
    <xf numFmtId="177" fontId="5" fillId="3" borderId="74" xfId="0" applyNumberFormat="1" applyFont="1" applyFill="1" applyBorder="1" applyAlignment="1" applyProtection="1">
      <alignment horizontal="center" vertical="center" shrinkToFit="1"/>
      <protection locked="0"/>
    </xf>
    <xf numFmtId="177" fontId="5" fillId="3" borderId="73" xfId="0" applyNumberFormat="1" applyFont="1" applyFill="1" applyBorder="1" applyAlignment="1" applyProtection="1">
      <alignment horizontal="center" vertical="center" shrinkToFit="1"/>
      <protection locked="0"/>
    </xf>
    <xf numFmtId="177" fontId="5" fillId="3" borderId="40" xfId="0" applyNumberFormat="1" applyFont="1" applyFill="1" applyBorder="1" applyAlignment="1" applyProtection="1">
      <alignment horizontal="center" vertical="center" shrinkToFit="1"/>
      <protection locked="0"/>
    </xf>
    <xf numFmtId="177" fontId="5" fillId="3" borderId="41" xfId="0" applyNumberFormat="1" applyFont="1" applyFill="1" applyBorder="1" applyAlignment="1" applyProtection="1">
      <alignment horizontal="center" vertical="center" shrinkToFit="1"/>
      <protection locked="0"/>
    </xf>
    <xf numFmtId="177" fontId="5" fillId="3" borderId="42" xfId="0" applyNumberFormat="1" applyFont="1" applyFill="1" applyBorder="1" applyAlignment="1" applyProtection="1">
      <alignment horizontal="center" vertical="center" shrinkToFit="1"/>
      <protection locked="0"/>
    </xf>
    <xf numFmtId="177" fontId="7" fillId="3" borderId="104" xfId="0" applyNumberFormat="1" applyFont="1" applyFill="1" applyBorder="1" applyAlignment="1" applyProtection="1">
      <alignment horizontal="center" vertical="center" shrinkToFit="1"/>
      <protection locked="0"/>
    </xf>
    <xf numFmtId="177" fontId="7" fillId="3" borderId="89" xfId="0" applyNumberFormat="1" applyFont="1" applyFill="1" applyBorder="1" applyAlignment="1" applyProtection="1">
      <alignment horizontal="center" vertical="center" shrinkToFit="1"/>
      <protection locked="0"/>
    </xf>
    <xf numFmtId="177" fontId="7" fillId="3" borderId="90" xfId="0" applyNumberFormat="1" applyFont="1" applyFill="1" applyBorder="1" applyAlignment="1" applyProtection="1">
      <alignment horizontal="center" vertical="center" shrinkToFit="1"/>
      <protection locked="0"/>
    </xf>
    <xf numFmtId="177" fontId="7" fillId="3" borderId="88" xfId="0" applyNumberFormat="1" applyFont="1" applyFill="1" applyBorder="1" applyAlignment="1" applyProtection="1">
      <alignment horizontal="center" vertical="center" shrinkToFit="1"/>
      <protection locked="0"/>
    </xf>
    <xf numFmtId="177" fontId="7" fillId="3" borderId="105" xfId="0" applyNumberFormat="1" applyFont="1" applyFill="1" applyBorder="1" applyAlignment="1" applyProtection="1">
      <alignment horizontal="center" vertical="center" shrinkToFit="1"/>
      <protection locked="0"/>
    </xf>
    <xf numFmtId="177" fontId="7" fillId="3" borderId="61" xfId="0" applyNumberFormat="1" applyFont="1" applyFill="1" applyBorder="1" applyAlignment="1" applyProtection="1">
      <alignment horizontal="center" vertical="center" shrinkToFit="1"/>
      <protection locked="0"/>
    </xf>
    <xf numFmtId="177" fontId="7" fillId="3" borderId="59" xfId="0" applyNumberFormat="1" applyFont="1" applyFill="1" applyBorder="1" applyAlignment="1" applyProtection="1">
      <alignment horizontal="center" vertical="center" shrinkToFit="1"/>
      <protection locked="0"/>
    </xf>
    <xf numFmtId="177" fontId="7" fillId="3" borderId="60" xfId="0" applyNumberFormat="1" applyFont="1" applyFill="1" applyBorder="1" applyAlignment="1" applyProtection="1">
      <alignment horizontal="center" vertical="center" shrinkToFit="1"/>
      <protection locked="0"/>
    </xf>
    <xf numFmtId="177" fontId="7" fillId="3" borderId="58" xfId="0" applyNumberFormat="1" applyFont="1" applyFill="1" applyBorder="1" applyAlignment="1" applyProtection="1">
      <alignment horizontal="center" vertical="center" shrinkToFit="1"/>
      <protection locked="0"/>
    </xf>
    <xf numFmtId="177" fontId="7" fillId="3" borderId="107" xfId="0" applyNumberFormat="1" applyFont="1" applyFill="1" applyBorder="1" applyAlignment="1" applyProtection="1">
      <alignment horizontal="center" vertical="center" shrinkToFit="1"/>
      <protection locked="0"/>
    </xf>
    <xf numFmtId="177" fontId="7" fillId="3" borderId="109" xfId="0" applyNumberFormat="1" applyFont="1" applyFill="1" applyBorder="1" applyAlignment="1" applyProtection="1">
      <alignment horizontal="center" vertical="center" shrinkToFit="1"/>
      <protection locked="0"/>
    </xf>
    <xf numFmtId="177" fontId="7" fillId="3" borderId="97" xfId="0" applyNumberFormat="1" applyFont="1" applyFill="1" applyBorder="1" applyAlignment="1" applyProtection="1">
      <alignment horizontal="center" vertical="center" shrinkToFit="1"/>
      <protection locked="0"/>
    </xf>
    <xf numFmtId="177" fontId="7" fillId="3" borderId="110" xfId="0" applyNumberFormat="1" applyFont="1" applyFill="1" applyBorder="1" applyAlignment="1" applyProtection="1">
      <alignment horizontal="center" vertical="center" shrinkToFit="1"/>
      <protection locked="0"/>
    </xf>
    <xf numFmtId="0" fontId="5" fillId="0" borderId="0" xfId="0" applyFont="1" applyFill="1" applyAlignment="1">
      <alignment horizontal="left" vertical="center" wrapText="1"/>
    </xf>
    <xf numFmtId="0" fontId="16" fillId="3" borderId="32" xfId="0" applyFont="1" applyFill="1" applyBorder="1" applyAlignment="1" applyProtection="1">
      <alignment horizontal="center" vertical="center" shrinkToFit="1"/>
    </xf>
    <xf numFmtId="0" fontId="16" fillId="3" borderId="54"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1" fillId="4" borderId="7" xfId="0" applyNumberFormat="1" applyFont="1" applyFill="1" applyBorder="1" applyAlignment="1" applyProtection="1">
      <alignment horizontal="center" vertical="center"/>
      <protection locked="0"/>
    </xf>
    <xf numFmtId="0" fontId="6" fillId="3" borderId="0" xfId="0" applyFont="1" applyFill="1" applyAlignment="1" applyProtection="1">
      <alignment horizontal="center" vertical="center" shrinkToFit="1"/>
      <protection locked="0"/>
    </xf>
    <xf numFmtId="0" fontId="6" fillId="4"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6" fillId="3" borderId="0" xfId="0" applyFont="1" applyFill="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3" borderId="10"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176" fontId="5" fillId="0" borderId="0" xfId="0" applyNumberFormat="1" applyFont="1" applyBorder="1" applyAlignment="1" applyProtection="1">
      <alignment horizontal="center" vertical="center"/>
    </xf>
    <xf numFmtId="0" fontId="4" fillId="0" borderId="8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20" fontId="5" fillId="3" borderId="10" xfId="0" applyNumberFormat="1" applyFont="1" applyFill="1" applyBorder="1" applyAlignment="1" applyProtection="1">
      <alignment horizontal="center" vertical="center"/>
      <protection locked="0"/>
    </xf>
    <xf numFmtId="20" fontId="5" fillId="3" borderId="19" xfId="0" applyNumberFormat="1" applyFont="1" applyFill="1" applyBorder="1" applyAlignment="1" applyProtection="1">
      <alignment horizontal="center" vertical="center"/>
      <protection locked="0"/>
    </xf>
    <xf numFmtId="20" fontId="5" fillId="3" borderId="9" xfId="0" applyNumberFormat="1" applyFont="1" applyFill="1" applyBorder="1" applyAlignment="1" applyProtection="1">
      <alignment horizontal="center" vertical="center"/>
      <protection locked="0"/>
    </xf>
    <xf numFmtId="0" fontId="5" fillId="3" borderId="64" xfId="0" applyFont="1" applyFill="1" applyBorder="1" applyAlignment="1" applyProtection="1">
      <alignment horizontal="center" vertical="center" shrinkToFit="1"/>
      <protection locked="0"/>
    </xf>
    <xf numFmtId="0" fontId="5" fillId="3" borderId="65" xfId="0" applyFont="1" applyFill="1" applyBorder="1" applyAlignment="1" applyProtection="1">
      <alignment horizontal="center" vertical="center" shrinkToFit="1"/>
      <protection locked="0"/>
    </xf>
    <xf numFmtId="0" fontId="5" fillId="3" borderId="66" xfId="0" applyFont="1" applyFill="1" applyBorder="1" applyAlignment="1" applyProtection="1">
      <alignment horizontal="center" vertical="center" shrinkToFit="1"/>
      <protection locked="0"/>
    </xf>
    <xf numFmtId="0" fontId="5" fillId="3" borderId="36"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5" fillId="3" borderId="52"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0" fontId="5" fillId="3" borderId="53" xfId="0" applyFont="1" applyFill="1" applyBorder="1" applyAlignment="1" applyProtection="1">
      <alignment horizontal="center" vertical="center" shrinkToFit="1"/>
      <protection locked="0"/>
    </xf>
    <xf numFmtId="0" fontId="5" fillId="3" borderId="32" xfId="0" applyFont="1" applyFill="1" applyBorder="1" applyAlignment="1" applyProtection="1">
      <alignment horizontal="center" vertical="center" wrapText="1"/>
      <protection locked="0"/>
    </xf>
    <xf numFmtId="0" fontId="5" fillId="3" borderId="37" xfId="0" applyFont="1" applyFill="1" applyBorder="1" applyAlignment="1" applyProtection="1">
      <alignment horizontal="center" vertical="center" wrapText="1"/>
      <protection locked="0"/>
    </xf>
    <xf numFmtId="0" fontId="5" fillId="3" borderId="54" xfId="0" applyFont="1" applyFill="1" applyBorder="1" applyAlignment="1" applyProtection="1">
      <alignment horizontal="center" vertical="center" wrapText="1"/>
      <protection locked="0"/>
    </xf>
    <xf numFmtId="0" fontId="5" fillId="3" borderId="67" xfId="0" applyFont="1" applyFill="1" applyBorder="1" applyAlignment="1" applyProtection="1">
      <alignment horizontal="center" vertical="center" wrapText="1"/>
      <protection locked="0"/>
    </xf>
    <xf numFmtId="0" fontId="5" fillId="3" borderId="65" xfId="0" applyFont="1" applyFill="1" applyBorder="1" applyAlignment="1" applyProtection="1">
      <alignment horizontal="center" vertical="center" wrapText="1"/>
      <protection locked="0"/>
    </xf>
    <xf numFmtId="0" fontId="5" fillId="3" borderId="66"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3" borderId="34" xfId="0" applyFont="1" applyFill="1" applyBorder="1" applyAlignment="1" applyProtection="1">
      <alignment horizontal="center" vertical="center" wrapText="1"/>
      <protection locked="0"/>
    </xf>
    <xf numFmtId="0" fontId="5" fillId="3" borderId="53" xfId="0" applyFont="1" applyFill="1" applyBorder="1" applyAlignment="1" applyProtection="1">
      <alignment horizontal="center" vertical="center" wrapText="1"/>
      <protection locked="0"/>
    </xf>
    <xf numFmtId="0" fontId="5" fillId="3" borderId="67" xfId="0" applyFont="1" applyFill="1" applyBorder="1" applyAlignment="1" applyProtection="1">
      <alignment horizontal="left" vertical="center" shrinkToFit="1"/>
      <protection locked="0"/>
    </xf>
    <xf numFmtId="0" fontId="5" fillId="3" borderId="65" xfId="0" applyFont="1" applyFill="1" applyBorder="1" applyAlignment="1" applyProtection="1">
      <alignment horizontal="left" vertical="center" shrinkToFit="1"/>
      <protection locked="0"/>
    </xf>
    <xf numFmtId="0" fontId="5" fillId="3" borderId="66" xfId="0" applyFont="1" applyFill="1" applyBorder="1" applyAlignment="1" applyProtection="1">
      <alignment horizontal="left" vertical="center" shrinkToFit="1"/>
      <protection locked="0"/>
    </xf>
    <xf numFmtId="0" fontId="5" fillId="3" borderId="4" xfId="0" applyFont="1" applyFill="1" applyBorder="1" applyAlignment="1" applyProtection="1">
      <alignment horizontal="left" vertical="center" shrinkToFit="1"/>
      <protection locked="0"/>
    </xf>
    <xf numFmtId="0" fontId="5" fillId="3" borderId="0" xfId="0" applyFont="1" applyFill="1" applyBorder="1" applyAlignment="1" applyProtection="1">
      <alignment horizontal="left" vertical="center" shrinkToFit="1"/>
      <protection locked="0"/>
    </xf>
    <xf numFmtId="0" fontId="5" fillId="3" borderId="23" xfId="0" applyFont="1" applyFill="1" applyBorder="1" applyAlignment="1" applyProtection="1">
      <alignment horizontal="left" vertical="center" shrinkToFit="1"/>
      <protection locked="0"/>
    </xf>
    <xf numFmtId="0" fontId="5" fillId="3" borderId="33" xfId="0" applyFont="1" applyFill="1" applyBorder="1" applyAlignment="1" applyProtection="1">
      <alignment horizontal="left" vertical="center" shrinkToFit="1"/>
      <protection locked="0"/>
    </xf>
    <xf numFmtId="0" fontId="5" fillId="3" borderId="34" xfId="0" applyFont="1" applyFill="1" applyBorder="1" applyAlignment="1" applyProtection="1">
      <alignment horizontal="left" vertical="center" shrinkToFit="1"/>
      <protection locked="0"/>
    </xf>
    <xf numFmtId="0" fontId="5" fillId="3" borderId="53" xfId="0" applyFont="1" applyFill="1" applyBorder="1" applyAlignment="1" applyProtection="1">
      <alignment horizontal="left" vertical="center" shrinkToFit="1"/>
      <protection locked="0"/>
    </xf>
    <xf numFmtId="177" fontId="5" fillId="3" borderId="94" xfId="0" applyNumberFormat="1" applyFont="1" applyFill="1" applyBorder="1" applyAlignment="1">
      <alignment horizontal="center" vertical="center" wrapText="1"/>
    </xf>
    <xf numFmtId="177" fontId="5" fillId="3" borderId="72" xfId="0" applyNumberFormat="1" applyFont="1" applyFill="1" applyBorder="1" applyAlignment="1">
      <alignment horizontal="center" vertical="center" wrapText="1"/>
    </xf>
    <xf numFmtId="0" fontId="5" fillId="3" borderId="18"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xf numFmtId="0" fontId="5" fillId="3" borderId="35"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shrinkToFit="1"/>
      <protection locked="0"/>
    </xf>
    <xf numFmtId="0" fontId="5" fillId="3" borderId="2" xfId="0" applyFont="1" applyFill="1" applyBorder="1" applyAlignment="1" applyProtection="1">
      <alignment horizontal="left" vertical="center" shrinkToFit="1"/>
      <protection locked="0"/>
    </xf>
    <xf numFmtId="0" fontId="5" fillId="3" borderId="24" xfId="0" applyFont="1" applyFill="1" applyBorder="1" applyAlignment="1" applyProtection="1">
      <alignment horizontal="left" vertical="center" shrinkToFit="1"/>
      <protection locked="0"/>
    </xf>
    <xf numFmtId="177" fontId="5" fillId="3" borderId="91" xfId="0" applyNumberFormat="1" applyFont="1" applyFill="1" applyBorder="1" applyAlignment="1">
      <alignment horizontal="center" vertical="center" wrapText="1"/>
    </xf>
    <xf numFmtId="177" fontId="5" fillId="3" borderId="44" xfId="0" applyNumberFormat="1" applyFont="1" applyFill="1" applyBorder="1" applyAlignment="1">
      <alignment horizontal="center" vertical="center" wrapText="1"/>
    </xf>
    <xf numFmtId="177" fontId="5" fillId="3" borderId="71" xfId="0" applyNumberFormat="1" applyFont="1" applyFill="1" applyBorder="1" applyAlignment="1">
      <alignment horizontal="center" vertical="center" wrapText="1"/>
    </xf>
    <xf numFmtId="0" fontId="5" fillId="3" borderId="64" xfId="0" applyFont="1" applyFill="1" applyBorder="1" applyAlignment="1" applyProtection="1">
      <alignment horizontal="left" vertical="center" wrapText="1"/>
      <protection locked="0"/>
    </xf>
    <xf numFmtId="0" fontId="5" fillId="3" borderId="65" xfId="0" applyFont="1" applyFill="1" applyBorder="1" applyAlignment="1" applyProtection="1">
      <alignment horizontal="left" vertical="center" wrapText="1"/>
      <protection locked="0"/>
    </xf>
    <xf numFmtId="0" fontId="5" fillId="3" borderId="68" xfId="0" applyFont="1" applyFill="1" applyBorder="1" applyAlignment="1" applyProtection="1">
      <alignment horizontal="left" vertical="center" wrapText="1"/>
      <protection locked="0"/>
    </xf>
    <xf numFmtId="0" fontId="5" fillId="3" borderId="36"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52"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63" xfId="0" applyFont="1" applyFill="1" applyBorder="1" applyAlignment="1" applyProtection="1">
      <alignment horizontal="left" vertical="center" wrapText="1"/>
      <protection locked="0"/>
    </xf>
    <xf numFmtId="177" fontId="5" fillId="3" borderId="93" xfId="0" applyNumberFormat="1" applyFont="1" applyFill="1" applyBorder="1" applyAlignment="1">
      <alignment horizontal="center" vertical="center" wrapText="1"/>
    </xf>
    <xf numFmtId="177" fontId="5" fillId="3" borderId="47" xfId="0" applyNumberFormat="1" applyFont="1" applyFill="1" applyBorder="1" applyAlignment="1">
      <alignment horizontal="center" vertical="center" wrapText="1"/>
    </xf>
    <xf numFmtId="177" fontId="5" fillId="3" borderId="45" xfId="0" applyNumberFormat="1" applyFont="1" applyFill="1" applyBorder="1" applyAlignment="1">
      <alignment horizontal="center" vertical="center" wrapText="1"/>
    </xf>
    <xf numFmtId="177" fontId="5" fillId="3" borderId="95" xfId="0" applyNumberFormat="1" applyFont="1" applyFill="1" applyBorder="1" applyAlignment="1">
      <alignment horizontal="center" vertical="center" wrapText="1"/>
    </xf>
    <xf numFmtId="177" fontId="5" fillId="3" borderId="57" xfId="0" applyNumberFormat="1" applyFont="1" applyFill="1" applyBorder="1" applyAlignment="1">
      <alignment horizontal="center" vertical="center" wrapText="1"/>
    </xf>
    <xf numFmtId="177" fontId="5" fillId="3" borderId="55" xfId="0" applyNumberFormat="1" applyFont="1" applyFill="1" applyBorder="1" applyAlignment="1">
      <alignment horizontal="center" vertical="center" wrapText="1"/>
    </xf>
    <xf numFmtId="0" fontId="5" fillId="3" borderId="18"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177" fontId="5" fillId="3" borderId="43" xfId="0" applyNumberFormat="1" applyFont="1" applyFill="1" applyBorder="1" applyAlignment="1">
      <alignment horizontal="center" vertical="center" wrapText="1"/>
    </xf>
    <xf numFmtId="0" fontId="5" fillId="3" borderId="38" xfId="0"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39"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left" vertical="center" shrinkToFit="1"/>
      <protection locked="0"/>
    </xf>
    <xf numFmtId="0" fontId="5" fillId="3" borderId="12" xfId="0" applyFont="1" applyFill="1" applyBorder="1" applyAlignment="1" applyProtection="1">
      <alignment horizontal="left" vertical="center" shrinkToFit="1"/>
      <protection locked="0"/>
    </xf>
    <xf numFmtId="0" fontId="5" fillId="3" borderId="22" xfId="0" applyFont="1" applyFill="1" applyBorder="1" applyAlignment="1" applyProtection="1">
      <alignment horizontal="left" vertical="center" shrinkToFit="1"/>
      <protection locked="0"/>
    </xf>
    <xf numFmtId="0" fontId="5" fillId="3" borderId="7" xfId="0" applyFont="1" applyFill="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177" fontId="7" fillId="0" borderId="106" xfId="0" applyNumberFormat="1" applyFont="1" applyBorder="1" applyAlignment="1">
      <alignment horizontal="center" vertical="center" shrinkToFit="1"/>
    </xf>
    <xf numFmtId="177" fontId="7" fillId="0" borderId="76" xfId="0" applyNumberFormat="1" applyFont="1" applyBorder="1" applyAlignment="1">
      <alignment horizontal="center" vertical="center" shrinkToFit="1"/>
    </xf>
    <xf numFmtId="177" fontId="7" fillId="0" borderId="108" xfId="0" applyNumberFormat="1" applyFont="1" applyBorder="1" applyAlignment="1">
      <alignment horizontal="center" vertical="center" shrinkToFit="1"/>
    </xf>
    <xf numFmtId="177" fontId="7" fillId="0" borderId="79" xfId="0" applyNumberFormat="1" applyFont="1" applyBorder="1" applyAlignment="1">
      <alignment horizontal="center" vertical="center" shrinkToFit="1"/>
    </xf>
    <xf numFmtId="177" fontId="7" fillId="0" borderId="111" xfId="0" applyNumberFormat="1" applyFont="1" applyBorder="1" applyAlignment="1">
      <alignment horizontal="center" vertical="center" shrinkToFit="1"/>
    </xf>
    <xf numFmtId="177" fontId="7" fillId="0" borderId="82" xfId="0" applyNumberFormat="1" applyFont="1" applyBorder="1" applyAlignment="1">
      <alignment horizontal="center" vertical="center" shrinkToFi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11" fillId="3" borderId="7" xfId="0" applyFont="1" applyFill="1" applyBorder="1" applyAlignment="1" applyProtection="1">
      <alignment horizontal="center" vertical="center"/>
    </xf>
  </cellXfs>
  <cellStyles count="1">
    <cellStyle name="標準" xfId="0" builtinId="0"/>
  </cellStyles>
  <dxfs count="9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K109"/>
  <sheetViews>
    <sheetView showGridLines="0" tabSelected="1" view="pageBreakPreview" zoomScale="75" zoomScaleNormal="55" zoomScaleSheetLayoutView="75" workbookViewId="0">
      <selection activeCell="J6" sqref="J6"/>
    </sheetView>
  </sheetViews>
  <sheetFormatPr defaultColWidth="4.5" defaultRowHeight="14" x14ac:dyDescent="0.55000000000000004"/>
  <cols>
    <col min="1" max="1" width="0.83203125" style="38" customWidth="1"/>
    <col min="2" max="58" width="5.75" style="38" customWidth="1"/>
    <col min="59" max="59" width="1.08203125" style="38" customWidth="1"/>
    <col min="60" max="16384" width="4.5" style="38"/>
  </cols>
  <sheetData>
    <row r="1" spans="2:63" s="16" customFormat="1" ht="20.25" customHeight="1" x14ac:dyDescent="0.55000000000000004">
      <c r="C1" s="17" t="s">
        <v>144</v>
      </c>
      <c r="D1" s="17"/>
      <c r="E1" s="17"/>
      <c r="F1" s="17"/>
      <c r="I1" s="18" t="s">
        <v>30</v>
      </c>
      <c r="L1" s="17"/>
      <c r="M1" s="17"/>
      <c r="N1" s="17"/>
      <c r="O1" s="17"/>
      <c r="P1" s="17"/>
      <c r="Q1" s="17"/>
      <c r="R1" s="17"/>
      <c r="S1" s="17"/>
      <c r="AO1" s="19" t="s">
        <v>31</v>
      </c>
      <c r="AP1" s="169" t="s">
        <v>137</v>
      </c>
      <c r="AQ1" s="169"/>
      <c r="AR1" s="169"/>
      <c r="AS1" s="169"/>
      <c r="AT1" s="169"/>
      <c r="AU1" s="169"/>
      <c r="AV1" s="169"/>
      <c r="AW1" s="169"/>
      <c r="AX1" s="169"/>
      <c r="AY1" s="169"/>
      <c r="AZ1" s="169"/>
      <c r="BA1" s="169"/>
      <c r="BB1" s="169"/>
      <c r="BC1" s="169"/>
      <c r="BD1" s="169"/>
      <c r="BE1" s="169"/>
      <c r="BF1" s="19" t="s">
        <v>0</v>
      </c>
    </row>
    <row r="2" spans="2:63" s="21" customFormat="1" ht="20.25" customHeight="1" x14ac:dyDescent="0.55000000000000004">
      <c r="F2" s="18"/>
      <c r="I2" s="18"/>
      <c r="J2" s="18"/>
      <c r="L2" s="19"/>
      <c r="M2" s="19"/>
      <c r="N2" s="19"/>
      <c r="O2" s="19"/>
      <c r="P2" s="19"/>
      <c r="Q2" s="19"/>
      <c r="R2" s="19"/>
      <c r="S2" s="19"/>
      <c r="X2" s="2" t="s">
        <v>13</v>
      </c>
      <c r="Y2" s="170">
        <v>3</v>
      </c>
      <c r="Z2" s="170"/>
      <c r="AA2" s="2" t="s">
        <v>12</v>
      </c>
      <c r="AB2" s="171">
        <f>IF(Y2=0,"",YEAR(DATE(2018+Y2,1,1)))</f>
        <v>2021</v>
      </c>
      <c r="AC2" s="171"/>
      <c r="AD2" s="1" t="s">
        <v>14</v>
      </c>
      <c r="AE2" s="1" t="s">
        <v>15</v>
      </c>
      <c r="AF2" s="170">
        <v>4</v>
      </c>
      <c r="AG2" s="170"/>
      <c r="AH2" s="1" t="s">
        <v>16</v>
      </c>
      <c r="AO2" s="19" t="s">
        <v>32</v>
      </c>
      <c r="AP2" s="172"/>
      <c r="AQ2" s="172"/>
      <c r="AR2" s="172"/>
      <c r="AS2" s="172"/>
      <c r="AT2" s="172"/>
      <c r="AU2" s="172"/>
      <c r="AV2" s="172"/>
      <c r="AW2" s="172"/>
      <c r="AX2" s="172"/>
      <c r="AY2" s="172"/>
      <c r="AZ2" s="172"/>
      <c r="BA2" s="172"/>
      <c r="BB2" s="172"/>
      <c r="BC2" s="172"/>
      <c r="BD2" s="172"/>
      <c r="BE2" s="172"/>
      <c r="BF2" s="19" t="s">
        <v>0</v>
      </c>
      <c r="BG2" s="19"/>
      <c r="BH2" s="19"/>
      <c r="BI2" s="19"/>
    </row>
    <row r="3" spans="2:63" s="21" customFormat="1" ht="20.25" customHeight="1" x14ac:dyDescent="0.55000000000000004">
      <c r="F3" s="18"/>
      <c r="I3" s="18"/>
      <c r="K3" s="19"/>
      <c r="L3" s="19"/>
      <c r="M3" s="19"/>
      <c r="N3" s="19"/>
      <c r="O3" s="19"/>
      <c r="P3" s="19"/>
      <c r="Q3" s="19"/>
      <c r="Y3" s="76"/>
      <c r="Z3" s="76"/>
      <c r="AA3" s="77"/>
      <c r="AB3" s="78"/>
      <c r="AC3" s="77"/>
      <c r="AZ3" s="22" t="s">
        <v>23</v>
      </c>
      <c r="BA3" s="173" t="s">
        <v>27</v>
      </c>
      <c r="BB3" s="174"/>
      <c r="BC3" s="174"/>
      <c r="BD3" s="175"/>
      <c r="BE3" s="19"/>
    </row>
    <row r="4" spans="2:63" s="21" customFormat="1" ht="20.25" customHeight="1" x14ac:dyDescent="0.55000000000000004">
      <c r="F4" s="18"/>
      <c r="I4" s="18"/>
      <c r="K4" s="19"/>
      <c r="L4" s="19"/>
      <c r="M4" s="19"/>
      <c r="N4" s="19"/>
      <c r="O4" s="19"/>
      <c r="P4" s="19"/>
      <c r="Q4" s="19"/>
      <c r="Y4" s="76"/>
      <c r="Z4" s="76"/>
      <c r="AA4" s="77"/>
      <c r="AB4" s="78"/>
      <c r="AC4" s="77"/>
      <c r="AZ4" s="22" t="s">
        <v>25</v>
      </c>
      <c r="BA4" s="173" t="s">
        <v>26</v>
      </c>
      <c r="BB4" s="174"/>
      <c r="BC4" s="174"/>
      <c r="BD4" s="175"/>
      <c r="BE4" s="19"/>
    </row>
    <row r="5" spans="2:63" s="21" customFormat="1" ht="5.15" customHeight="1" x14ac:dyDescent="0.55000000000000004">
      <c r="F5" s="18"/>
      <c r="I5" s="18"/>
      <c r="K5" s="19"/>
      <c r="L5" s="19"/>
      <c r="M5" s="19"/>
      <c r="N5" s="19"/>
      <c r="O5" s="19"/>
      <c r="P5" s="19"/>
      <c r="Q5" s="19"/>
      <c r="Y5" s="35"/>
      <c r="Z5" s="35"/>
      <c r="AF5" s="16"/>
      <c r="AG5" s="16"/>
      <c r="AH5" s="16"/>
      <c r="AI5" s="16"/>
      <c r="AJ5" s="16"/>
      <c r="AK5" s="16"/>
      <c r="AL5" s="16"/>
      <c r="AM5" s="16"/>
      <c r="AN5" s="16"/>
      <c r="AO5" s="16"/>
      <c r="AP5" s="16"/>
      <c r="AQ5" s="16"/>
      <c r="AR5" s="16"/>
      <c r="AS5" s="16"/>
      <c r="AT5" s="16"/>
      <c r="AU5" s="16"/>
      <c r="AV5" s="16"/>
      <c r="AW5" s="16"/>
      <c r="AX5" s="16"/>
      <c r="AY5" s="16"/>
      <c r="AZ5" s="16"/>
      <c r="BA5" s="16"/>
      <c r="BB5" s="16"/>
      <c r="BC5" s="16"/>
      <c r="BD5" s="23"/>
      <c r="BE5" s="23"/>
    </row>
    <row r="6" spans="2:63" s="21" customFormat="1" ht="21" customHeight="1" x14ac:dyDescent="0.55000000000000004">
      <c r="B6" s="24"/>
      <c r="C6" s="29"/>
      <c r="D6" s="29"/>
      <c r="E6" s="29"/>
      <c r="F6" s="29"/>
      <c r="G6" s="10"/>
      <c r="H6" s="10"/>
      <c r="I6" s="10"/>
      <c r="J6" s="6"/>
      <c r="K6" s="10"/>
      <c r="L6" s="10"/>
      <c r="M6" s="10"/>
      <c r="N6" s="20"/>
      <c r="O6" s="20"/>
      <c r="P6" s="20"/>
      <c r="Q6" s="20"/>
      <c r="R6" s="20"/>
      <c r="S6" s="20"/>
      <c r="T6" s="20"/>
      <c r="U6" s="20"/>
      <c r="V6" s="20"/>
      <c r="W6" s="20"/>
      <c r="X6" s="20"/>
      <c r="Y6" s="20"/>
      <c r="Z6" s="20"/>
      <c r="AA6" s="20"/>
      <c r="AB6" s="20"/>
      <c r="AC6" s="20"/>
      <c r="AD6" s="20"/>
      <c r="AE6" s="20"/>
      <c r="AF6" s="9"/>
      <c r="AG6" s="9"/>
      <c r="AH6" s="9"/>
      <c r="AI6" s="9"/>
      <c r="AJ6" s="9"/>
      <c r="AK6" s="9" t="s">
        <v>95</v>
      </c>
      <c r="AL6" s="16"/>
      <c r="AM6" s="16"/>
      <c r="AN6" s="16"/>
      <c r="AO6" s="16"/>
      <c r="AP6" s="16"/>
      <c r="AQ6" s="16"/>
      <c r="AS6" s="30"/>
      <c r="AT6" s="30"/>
      <c r="AU6" s="79"/>
      <c r="AV6" s="16"/>
      <c r="AW6" s="197">
        <v>40</v>
      </c>
      <c r="AX6" s="198"/>
      <c r="AY6" s="81" t="s">
        <v>17</v>
      </c>
      <c r="AZ6" s="60"/>
      <c r="BA6" s="197">
        <v>160</v>
      </c>
      <c r="BB6" s="198"/>
      <c r="BC6" s="79" t="s">
        <v>24</v>
      </c>
      <c r="BD6" s="16"/>
      <c r="BE6" s="23"/>
    </row>
    <row r="7" spans="2:63" s="21" customFormat="1" ht="5.15" customHeight="1" x14ac:dyDescent="0.55000000000000004">
      <c r="B7" s="24"/>
      <c r="C7" s="12"/>
      <c r="D7" s="12"/>
      <c r="E7" s="12"/>
      <c r="F7" s="10"/>
      <c r="G7" s="10"/>
      <c r="H7" s="10"/>
      <c r="I7" s="10"/>
      <c r="J7" s="10"/>
      <c r="K7" s="10"/>
      <c r="L7" s="10"/>
      <c r="M7" s="10"/>
      <c r="N7" s="20"/>
      <c r="O7" s="20"/>
      <c r="P7" s="20"/>
      <c r="Q7" s="20"/>
      <c r="R7" s="20"/>
      <c r="S7" s="20"/>
      <c r="T7" s="20"/>
      <c r="U7" s="20"/>
      <c r="V7" s="20"/>
      <c r="W7" s="20"/>
      <c r="X7" s="20"/>
      <c r="Y7" s="20"/>
      <c r="Z7" s="20"/>
      <c r="AA7" s="20"/>
      <c r="AB7" s="20"/>
      <c r="AC7" s="20"/>
      <c r="AD7" s="20"/>
      <c r="AE7" s="20"/>
      <c r="AF7" s="9"/>
      <c r="AG7" s="9"/>
      <c r="AH7" s="9"/>
      <c r="AI7" s="9"/>
      <c r="AJ7" s="9"/>
      <c r="AK7" s="9"/>
      <c r="AL7" s="9"/>
      <c r="AM7" s="9"/>
      <c r="AN7" s="9"/>
      <c r="AO7" s="9"/>
      <c r="AP7" s="9"/>
      <c r="AQ7" s="9"/>
      <c r="AR7" s="9"/>
      <c r="AS7" s="9"/>
      <c r="AT7" s="9"/>
      <c r="AU7" s="9"/>
      <c r="AV7" s="9"/>
      <c r="AW7" s="13"/>
      <c r="AX7" s="13"/>
      <c r="AY7" s="13"/>
      <c r="AZ7" s="13"/>
      <c r="BA7" s="13"/>
      <c r="BB7" s="13"/>
      <c r="BC7" s="9"/>
      <c r="BD7" s="34"/>
      <c r="BE7" s="34"/>
      <c r="BF7" s="20"/>
    </row>
    <row r="8" spans="2:63" s="21" customFormat="1" ht="21" customHeight="1" x14ac:dyDescent="0.55000000000000004">
      <c r="B8" s="11"/>
      <c r="C8" s="7"/>
      <c r="D8" s="7"/>
      <c r="E8" s="7"/>
      <c r="F8" s="4"/>
      <c r="G8" s="4"/>
      <c r="H8" s="4"/>
      <c r="I8" s="4"/>
      <c r="J8" s="4"/>
      <c r="K8" s="4"/>
      <c r="L8" s="4"/>
      <c r="M8" s="4"/>
      <c r="N8" s="20"/>
      <c r="O8" s="20"/>
      <c r="P8" s="20"/>
      <c r="Q8" s="20"/>
      <c r="R8" s="20"/>
      <c r="S8" s="20"/>
      <c r="T8" s="20"/>
      <c r="U8" s="20"/>
      <c r="V8" s="20"/>
      <c r="W8" s="20"/>
      <c r="X8" s="20"/>
      <c r="Y8" s="20"/>
      <c r="Z8" s="20"/>
      <c r="AA8" s="20"/>
      <c r="AB8" s="20"/>
      <c r="AC8" s="20"/>
      <c r="AD8" s="20"/>
      <c r="AE8" s="20"/>
      <c r="AF8" s="12"/>
      <c r="AG8" s="29"/>
      <c r="AH8" s="8"/>
      <c r="AI8" s="28"/>
      <c r="AJ8" s="29"/>
      <c r="AL8" s="9" t="s">
        <v>114</v>
      </c>
      <c r="AM8" s="9"/>
      <c r="AN8" s="8"/>
      <c r="AO8" s="9"/>
      <c r="AP8" s="29"/>
      <c r="AQ8" s="29"/>
      <c r="AR8" s="8"/>
      <c r="AS8" s="9"/>
      <c r="AT8" s="32"/>
      <c r="AU8" s="32"/>
      <c r="AV8" s="32"/>
      <c r="AW8" s="13"/>
      <c r="AX8" s="13"/>
      <c r="AY8" s="85" t="s">
        <v>96</v>
      </c>
      <c r="AZ8" s="13"/>
      <c r="BA8" s="197"/>
      <c r="BB8" s="198"/>
      <c r="BC8" s="79" t="s">
        <v>97</v>
      </c>
      <c r="BE8" s="9"/>
      <c r="BF8" s="20"/>
      <c r="BI8" s="19"/>
      <c r="BJ8" s="19"/>
      <c r="BK8" s="19"/>
    </row>
    <row r="9" spans="2:63" s="21" customFormat="1" ht="5.15" customHeight="1" x14ac:dyDescent="0.55000000000000004">
      <c r="B9" s="11"/>
      <c r="C9" s="7"/>
      <c r="D9" s="7"/>
      <c r="E9" s="7"/>
      <c r="F9" s="4"/>
      <c r="G9" s="4"/>
      <c r="H9" s="4"/>
      <c r="I9" s="4"/>
      <c r="J9" s="4"/>
      <c r="K9" s="4"/>
      <c r="L9" s="4"/>
      <c r="M9" s="4"/>
      <c r="N9" s="20"/>
      <c r="O9" s="20"/>
      <c r="P9" s="20"/>
      <c r="Q9" s="20"/>
      <c r="R9" s="20"/>
      <c r="S9" s="20"/>
      <c r="T9" s="20"/>
      <c r="U9" s="20"/>
      <c r="V9" s="20"/>
      <c r="W9" s="20"/>
      <c r="X9" s="20"/>
      <c r="Y9" s="20"/>
      <c r="Z9" s="20"/>
      <c r="AA9" s="20"/>
      <c r="AB9" s="20"/>
      <c r="AC9" s="20"/>
      <c r="AD9" s="20"/>
      <c r="AE9" s="20"/>
      <c r="AF9" s="12"/>
      <c r="AG9" s="29"/>
      <c r="AH9" s="8"/>
      <c r="AI9" s="28"/>
      <c r="AJ9" s="29"/>
      <c r="AK9" s="29"/>
      <c r="AL9" s="29"/>
      <c r="AM9" s="29"/>
      <c r="AN9" s="8"/>
      <c r="AO9" s="9"/>
      <c r="AP9" s="32"/>
      <c r="AQ9" s="32"/>
      <c r="AR9" s="32"/>
      <c r="AS9" s="9"/>
      <c r="AT9" s="9"/>
      <c r="AU9" s="9"/>
      <c r="AV9" s="9"/>
      <c r="AW9" s="9"/>
      <c r="AX9" s="9"/>
      <c r="AY9" s="9"/>
      <c r="AZ9" s="9"/>
      <c r="BA9" s="9"/>
      <c r="BB9" s="9"/>
      <c r="BC9" s="9"/>
      <c r="BD9" s="9"/>
      <c r="BE9" s="9"/>
      <c r="BF9" s="20"/>
      <c r="BI9" s="19"/>
      <c r="BJ9" s="19"/>
      <c r="BK9" s="19"/>
    </row>
    <row r="10" spans="2:63" s="21" customFormat="1" ht="21" customHeight="1" x14ac:dyDescent="0.55000000000000004">
      <c r="P10" s="10"/>
      <c r="Q10" s="10"/>
      <c r="R10" s="25"/>
      <c r="S10" s="199"/>
      <c r="T10" s="199"/>
      <c r="U10" s="24"/>
      <c r="V10" s="5"/>
      <c r="W10" s="20"/>
      <c r="X10" s="20"/>
      <c r="Y10" s="12"/>
      <c r="Z10" s="26"/>
      <c r="AA10" s="24"/>
      <c r="AB10" s="12"/>
      <c r="AC10" s="12"/>
      <c r="AD10" s="12"/>
      <c r="AE10" s="31"/>
      <c r="AF10" s="28"/>
      <c r="AG10" s="28"/>
      <c r="AH10" s="28"/>
      <c r="AI10" s="29"/>
      <c r="AJ10" s="25"/>
      <c r="AK10" s="26"/>
      <c r="AL10" s="9"/>
      <c r="AM10" s="8"/>
      <c r="AN10" s="8"/>
      <c r="AO10" s="8"/>
      <c r="AP10" s="8"/>
      <c r="AQ10" s="24" t="s">
        <v>115</v>
      </c>
      <c r="AR10" s="8"/>
      <c r="AS10" s="8"/>
      <c r="AT10" s="8"/>
      <c r="AU10" s="8"/>
      <c r="AV10" s="8"/>
      <c r="AW10" s="8"/>
      <c r="AX10" s="8"/>
      <c r="AY10" s="8"/>
      <c r="AZ10" s="8"/>
      <c r="BA10" s="12"/>
      <c r="BB10" s="28"/>
      <c r="BC10" s="29"/>
      <c r="BD10" s="29"/>
      <c r="BE10" s="12"/>
      <c r="BF10" s="29"/>
      <c r="BI10" s="19"/>
      <c r="BJ10" s="19"/>
      <c r="BK10" s="19"/>
    </row>
    <row r="11" spans="2:63" s="21" customFormat="1" ht="21" customHeight="1" x14ac:dyDescent="0.55000000000000004">
      <c r="P11" s="8"/>
      <c r="Q11" s="29"/>
      <c r="R11" s="29"/>
      <c r="S11" s="29"/>
      <c r="T11" s="29"/>
      <c r="U11" s="20"/>
      <c r="V11" s="20"/>
      <c r="W11" s="20"/>
      <c r="X11" s="20"/>
      <c r="Y11" s="8"/>
      <c r="Z11" s="29"/>
      <c r="AA11" s="29"/>
      <c r="AB11" s="8"/>
      <c r="AC11" s="8"/>
      <c r="AD11" s="8"/>
      <c r="AE11" s="31"/>
      <c r="AF11" s="12"/>
      <c r="AG11" s="28"/>
      <c r="AH11" s="29"/>
      <c r="AI11" s="28"/>
      <c r="AJ11" s="29"/>
      <c r="AK11" s="29"/>
      <c r="AL11" s="29"/>
      <c r="AM11" s="12"/>
      <c r="AN11" s="24"/>
      <c r="AO11" s="12"/>
      <c r="AP11" s="12"/>
      <c r="AQ11" s="24" t="s">
        <v>116</v>
      </c>
      <c r="AR11" s="29"/>
      <c r="AS11" s="29"/>
      <c r="AT11" s="29"/>
      <c r="AU11" s="29"/>
      <c r="AV11" s="29"/>
      <c r="AW11" s="29"/>
      <c r="AX11" s="29"/>
      <c r="AY11" s="29"/>
      <c r="AZ11" s="215">
        <v>0.29166666666666669</v>
      </c>
      <c r="BA11" s="216"/>
      <c r="BB11" s="217"/>
      <c r="BC11" s="6" t="s">
        <v>33</v>
      </c>
      <c r="BD11" s="215">
        <v>0.83333333333333337</v>
      </c>
      <c r="BE11" s="216"/>
      <c r="BF11" s="217"/>
      <c r="BI11" s="19"/>
      <c r="BJ11" s="19"/>
      <c r="BK11" s="19"/>
    </row>
    <row r="12" spans="2:63" s="21" customFormat="1" ht="21" customHeight="1" x14ac:dyDescent="0.55000000000000004">
      <c r="P12" s="33"/>
      <c r="Q12" s="33"/>
      <c r="R12" s="33"/>
      <c r="S12" s="33"/>
      <c r="T12" s="33"/>
      <c r="U12" s="33"/>
      <c r="V12" s="20"/>
      <c r="W12" s="20"/>
      <c r="X12" s="20"/>
      <c r="Y12" s="6"/>
      <c r="Z12" s="33"/>
      <c r="AA12" s="33"/>
      <c r="AB12" s="6"/>
      <c r="AC12" s="12"/>
      <c r="AD12" s="12"/>
      <c r="AE12" s="27"/>
      <c r="AF12" s="24"/>
      <c r="AG12" s="28"/>
      <c r="AH12" s="29"/>
      <c r="AI12" s="28"/>
      <c r="AJ12" s="29"/>
      <c r="AK12" s="29"/>
      <c r="AL12" s="29"/>
      <c r="AM12" s="6"/>
      <c r="AN12" s="10"/>
      <c r="AO12" s="10"/>
      <c r="AP12" s="10"/>
      <c r="AQ12" s="24" t="s">
        <v>117</v>
      </c>
      <c r="AR12" s="29"/>
      <c r="AS12" s="29"/>
      <c r="AT12" s="29"/>
      <c r="AU12" s="29"/>
      <c r="AV12" s="29"/>
      <c r="AW12" s="29"/>
      <c r="AX12" s="29"/>
      <c r="AY12" s="29"/>
      <c r="AZ12" s="215">
        <v>0.83333333333333337</v>
      </c>
      <c r="BA12" s="216"/>
      <c r="BB12" s="217"/>
      <c r="BC12" s="6" t="s">
        <v>33</v>
      </c>
      <c r="BD12" s="215">
        <v>0.29166666666666669</v>
      </c>
      <c r="BE12" s="216"/>
      <c r="BF12" s="217"/>
      <c r="BI12" s="19"/>
      <c r="BJ12" s="19"/>
      <c r="BK12" s="19"/>
    </row>
    <row r="13" spans="2:63" ht="12" customHeight="1" thickBot="1" x14ac:dyDescent="0.6">
      <c r="B13" s="36"/>
      <c r="C13" s="37"/>
      <c r="D13" s="37"/>
      <c r="E13" s="37"/>
      <c r="F13" s="37"/>
      <c r="G13" s="36"/>
      <c r="H13" s="36"/>
      <c r="I13" s="36"/>
      <c r="J13" s="36"/>
      <c r="K13" s="36"/>
      <c r="L13" s="36"/>
      <c r="M13" s="36"/>
      <c r="N13" s="36"/>
      <c r="O13" s="36"/>
      <c r="P13" s="36"/>
      <c r="Q13" s="36"/>
      <c r="R13" s="36"/>
      <c r="S13" s="36"/>
      <c r="T13" s="36"/>
      <c r="U13" s="36"/>
      <c r="V13" s="36"/>
      <c r="W13" s="36"/>
      <c r="X13" s="36"/>
      <c r="Y13" s="37"/>
      <c r="Z13" s="36"/>
      <c r="AA13" s="36"/>
      <c r="AB13" s="36"/>
      <c r="AC13" s="36"/>
      <c r="AD13" s="36"/>
      <c r="AE13" s="36"/>
      <c r="AF13" s="36"/>
      <c r="AG13" s="36"/>
      <c r="AH13" s="36"/>
      <c r="AI13" s="36"/>
      <c r="AJ13" s="36"/>
      <c r="AK13" s="36"/>
      <c r="AP13" s="50"/>
      <c r="BG13" s="39"/>
      <c r="BH13" s="39"/>
      <c r="BI13" s="39"/>
    </row>
    <row r="14" spans="2:63" ht="21.65" customHeight="1" x14ac:dyDescent="0.55000000000000004">
      <c r="B14" s="176" t="s">
        <v>18</v>
      </c>
      <c r="C14" s="179" t="s">
        <v>34</v>
      </c>
      <c r="D14" s="180"/>
      <c r="E14" s="181"/>
      <c r="F14" s="188" t="s">
        <v>35</v>
      </c>
      <c r="G14" s="191" t="s">
        <v>118</v>
      </c>
      <c r="H14" s="180"/>
      <c r="I14" s="180"/>
      <c r="J14" s="181"/>
      <c r="K14" s="191" t="s">
        <v>36</v>
      </c>
      <c r="L14" s="180"/>
      <c r="M14" s="181"/>
      <c r="N14" s="191" t="s">
        <v>119</v>
      </c>
      <c r="O14" s="180"/>
      <c r="P14" s="180"/>
      <c r="Q14" s="180"/>
      <c r="R14" s="194"/>
      <c r="S14" s="98"/>
      <c r="T14" s="99"/>
      <c r="U14" s="99"/>
      <c r="V14" s="99"/>
      <c r="W14" s="99"/>
      <c r="X14" s="99"/>
      <c r="Y14" s="99"/>
      <c r="Z14" s="99"/>
      <c r="AA14" s="99"/>
      <c r="AB14" s="99"/>
      <c r="AC14" s="99"/>
      <c r="AD14" s="99"/>
      <c r="AE14" s="99"/>
      <c r="AF14" s="99"/>
      <c r="AG14" s="100" t="s">
        <v>37</v>
      </c>
      <c r="AH14" s="99"/>
      <c r="AI14" s="99"/>
      <c r="AJ14" s="99"/>
      <c r="AK14" s="99"/>
      <c r="AL14" s="99"/>
      <c r="AM14" s="99"/>
      <c r="AN14" s="101"/>
      <c r="AO14" s="101"/>
      <c r="AP14" s="99"/>
      <c r="AQ14" s="99"/>
      <c r="AR14" s="99"/>
      <c r="AS14" s="99"/>
      <c r="AT14" s="99"/>
      <c r="AU14" s="99"/>
      <c r="AV14" s="99"/>
      <c r="AW14" s="102"/>
      <c r="AX14" s="200" t="str">
        <f>IF(BA3="計画","(11)1～4週目の勤務時間数合計","(11)1か月の勤務時間数　合計")</f>
        <v>(11)1か月の勤務時間数　合計</v>
      </c>
      <c r="AY14" s="201"/>
      <c r="AZ14" s="206" t="s">
        <v>120</v>
      </c>
      <c r="BA14" s="207"/>
      <c r="BB14" s="179" t="s">
        <v>121</v>
      </c>
      <c r="BC14" s="180"/>
      <c r="BD14" s="180"/>
      <c r="BE14" s="180"/>
      <c r="BF14" s="194"/>
    </row>
    <row r="15" spans="2:63" ht="20.25" customHeight="1" x14ac:dyDescent="0.55000000000000004">
      <c r="B15" s="177"/>
      <c r="C15" s="182"/>
      <c r="D15" s="183"/>
      <c r="E15" s="184"/>
      <c r="F15" s="189"/>
      <c r="G15" s="192"/>
      <c r="H15" s="183"/>
      <c r="I15" s="183"/>
      <c r="J15" s="184"/>
      <c r="K15" s="192"/>
      <c r="L15" s="183"/>
      <c r="M15" s="184"/>
      <c r="N15" s="192"/>
      <c r="O15" s="183"/>
      <c r="P15" s="183"/>
      <c r="Q15" s="183"/>
      <c r="R15" s="195"/>
      <c r="S15" s="212" t="s">
        <v>7</v>
      </c>
      <c r="T15" s="212"/>
      <c r="U15" s="212"/>
      <c r="V15" s="212"/>
      <c r="W15" s="212"/>
      <c r="X15" s="212"/>
      <c r="Y15" s="213"/>
      <c r="Z15" s="214" t="s">
        <v>8</v>
      </c>
      <c r="AA15" s="212"/>
      <c r="AB15" s="212"/>
      <c r="AC15" s="212"/>
      <c r="AD15" s="212"/>
      <c r="AE15" s="212"/>
      <c r="AF15" s="213"/>
      <c r="AG15" s="214" t="s">
        <v>9</v>
      </c>
      <c r="AH15" s="212"/>
      <c r="AI15" s="212"/>
      <c r="AJ15" s="212"/>
      <c r="AK15" s="212"/>
      <c r="AL15" s="212"/>
      <c r="AM15" s="213"/>
      <c r="AN15" s="214" t="s">
        <v>10</v>
      </c>
      <c r="AO15" s="212"/>
      <c r="AP15" s="212"/>
      <c r="AQ15" s="212"/>
      <c r="AR15" s="212"/>
      <c r="AS15" s="212"/>
      <c r="AT15" s="213"/>
      <c r="AU15" s="214" t="s">
        <v>11</v>
      </c>
      <c r="AV15" s="212"/>
      <c r="AW15" s="212"/>
      <c r="AX15" s="202"/>
      <c r="AY15" s="203"/>
      <c r="AZ15" s="208"/>
      <c r="BA15" s="209"/>
      <c r="BB15" s="182"/>
      <c r="BC15" s="183"/>
      <c r="BD15" s="183"/>
      <c r="BE15" s="183"/>
      <c r="BF15" s="195"/>
    </row>
    <row r="16" spans="2:63" ht="20.25" customHeight="1" x14ac:dyDescent="0.55000000000000004">
      <c r="B16" s="177"/>
      <c r="C16" s="182"/>
      <c r="D16" s="183"/>
      <c r="E16" s="184"/>
      <c r="F16" s="189"/>
      <c r="G16" s="192"/>
      <c r="H16" s="183"/>
      <c r="I16" s="183"/>
      <c r="J16" s="184"/>
      <c r="K16" s="192"/>
      <c r="L16" s="183"/>
      <c r="M16" s="184"/>
      <c r="N16" s="192"/>
      <c r="O16" s="183"/>
      <c r="P16" s="183"/>
      <c r="Q16" s="183"/>
      <c r="R16" s="195"/>
      <c r="S16" s="43">
        <v>1</v>
      </c>
      <c r="T16" s="41">
        <v>2</v>
      </c>
      <c r="U16" s="41">
        <v>3</v>
      </c>
      <c r="V16" s="41">
        <v>4</v>
      </c>
      <c r="W16" s="41">
        <v>5</v>
      </c>
      <c r="X16" s="41">
        <v>6</v>
      </c>
      <c r="Y16" s="42">
        <v>7</v>
      </c>
      <c r="Z16" s="40">
        <v>8</v>
      </c>
      <c r="AA16" s="41">
        <v>9</v>
      </c>
      <c r="AB16" s="41">
        <v>10</v>
      </c>
      <c r="AC16" s="41">
        <v>11</v>
      </c>
      <c r="AD16" s="41">
        <v>12</v>
      </c>
      <c r="AE16" s="41">
        <v>13</v>
      </c>
      <c r="AF16" s="42">
        <v>14</v>
      </c>
      <c r="AG16" s="43">
        <v>15</v>
      </c>
      <c r="AH16" s="41">
        <v>16</v>
      </c>
      <c r="AI16" s="41">
        <v>17</v>
      </c>
      <c r="AJ16" s="41">
        <v>18</v>
      </c>
      <c r="AK16" s="41">
        <v>19</v>
      </c>
      <c r="AL16" s="41">
        <v>20</v>
      </c>
      <c r="AM16" s="42">
        <v>21</v>
      </c>
      <c r="AN16" s="40">
        <v>22</v>
      </c>
      <c r="AO16" s="41">
        <v>23</v>
      </c>
      <c r="AP16" s="41">
        <v>24</v>
      </c>
      <c r="AQ16" s="41">
        <v>25</v>
      </c>
      <c r="AR16" s="41">
        <v>26</v>
      </c>
      <c r="AS16" s="41">
        <v>27</v>
      </c>
      <c r="AT16" s="42">
        <v>28</v>
      </c>
      <c r="AU16" s="44" t="str">
        <f>IF($BA$3="暦月",IF(DAY(DATE($AB$2,$AF$2,29))=29,29,""),"")</f>
        <v/>
      </c>
      <c r="AV16" s="45" t="str">
        <f>IF($BA$3="暦月",IF(DAY(DATE($AB$2,$AF$2,30))=30,30,""),"")</f>
        <v/>
      </c>
      <c r="AW16" s="46" t="str">
        <f>IF($BA$3="暦月",IF(DAY(DATE($AB$2,$AF$2,31))=31,31,""),"")</f>
        <v/>
      </c>
      <c r="AX16" s="202"/>
      <c r="AY16" s="203"/>
      <c r="AZ16" s="208"/>
      <c r="BA16" s="209"/>
      <c r="BB16" s="182"/>
      <c r="BC16" s="183"/>
      <c r="BD16" s="183"/>
      <c r="BE16" s="183"/>
      <c r="BF16" s="195"/>
    </row>
    <row r="17" spans="2:58" ht="20.25" hidden="1" customHeight="1" x14ac:dyDescent="0.55000000000000004">
      <c r="B17" s="177"/>
      <c r="C17" s="182"/>
      <c r="D17" s="183"/>
      <c r="E17" s="184"/>
      <c r="F17" s="189"/>
      <c r="G17" s="192"/>
      <c r="H17" s="183"/>
      <c r="I17" s="183"/>
      <c r="J17" s="184"/>
      <c r="K17" s="192"/>
      <c r="L17" s="183"/>
      <c r="M17" s="184"/>
      <c r="N17" s="192"/>
      <c r="O17" s="183"/>
      <c r="P17" s="183"/>
      <c r="Q17" s="183"/>
      <c r="R17" s="195"/>
      <c r="S17" s="43">
        <f>WEEKDAY(DATE($AB$2,$AF$2,1))</f>
        <v>5</v>
      </c>
      <c r="T17" s="41">
        <f>WEEKDAY(DATE($AB$2,$AF$2,2))</f>
        <v>6</v>
      </c>
      <c r="U17" s="41">
        <f>WEEKDAY(DATE($AB$2,$AF$2,3))</f>
        <v>7</v>
      </c>
      <c r="V17" s="41">
        <f>WEEKDAY(DATE($AB$2,$AF$2,4))</f>
        <v>1</v>
      </c>
      <c r="W17" s="41">
        <f>WEEKDAY(DATE($AB$2,$AF$2,5))</f>
        <v>2</v>
      </c>
      <c r="X17" s="41">
        <f>WEEKDAY(DATE($AB$2,$AF$2,6))</f>
        <v>3</v>
      </c>
      <c r="Y17" s="42">
        <f>WEEKDAY(DATE($AB$2,$AF$2,7))</f>
        <v>4</v>
      </c>
      <c r="Z17" s="40">
        <f>WEEKDAY(DATE($AB$2,$AF$2,8))</f>
        <v>5</v>
      </c>
      <c r="AA17" s="41">
        <f>WEEKDAY(DATE($AB$2,$AF$2,9))</f>
        <v>6</v>
      </c>
      <c r="AB17" s="41">
        <f>WEEKDAY(DATE($AB$2,$AF$2,10))</f>
        <v>7</v>
      </c>
      <c r="AC17" s="41">
        <f>WEEKDAY(DATE($AB$2,$AF$2,11))</f>
        <v>1</v>
      </c>
      <c r="AD17" s="41">
        <f>WEEKDAY(DATE($AB$2,$AF$2,12))</f>
        <v>2</v>
      </c>
      <c r="AE17" s="41">
        <f>WEEKDAY(DATE($AB$2,$AF$2,13))</f>
        <v>3</v>
      </c>
      <c r="AF17" s="42">
        <f>WEEKDAY(DATE($AB$2,$AF$2,14))</f>
        <v>4</v>
      </c>
      <c r="AG17" s="40">
        <f>WEEKDAY(DATE($AB$2,$AF$2,15))</f>
        <v>5</v>
      </c>
      <c r="AH17" s="41">
        <f>WEEKDAY(DATE($AB$2,$AF$2,16))</f>
        <v>6</v>
      </c>
      <c r="AI17" s="41">
        <f>WEEKDAY(DATE($AB$2,$AF$2,17))</f>
        <v>7</v>
      </c>
      <c r="AJ17" s="41">
        <f>WEEKDAY(DATE($AB$2,$AF$2,18))</f>
        <v>1</v>
      </c>
      <c r="AK17" s="41">
        <f>WEEKDAY(DATE($AB$2,$AF$2,19))</f>
        <v>2</v>
      </c>
      <c r="AL17" s="41">
        <f>WEEKDAY(DATE($AB$2,$AF$2,20))</f>
        <v>3</v>
      </c>
      <c r="AM17" s="42">
        <f>WEEKDAY(DATE($AB$2,$AF$2,21))</f>
        <v>4</v>
      </c>
      <c r="AN17" s="40">
        <f>WEEKDAY(DATE($AB$2,$AF$2,22))</f>
        <v>5</v>
      </c>
      <c r="AO17" s="41">
        <f>WEEKDAY(DATE($AB$2,$AF$2,23))</f>
        <v>6</v>
      </c>
      <c r="AP17" s="41">
        <f>WEEKDAY(DATE($AB$2,$AF$2,24))</f>
        <v>7</v>
      </c>
      <c r="AQ17" s="41">
        <f>WEEKDAY(DATE($AB$2,$AF$2,25))</f>
        <v>1</v>
      </c>
      <c r="AR17" s="41">
        <f>WEEKDAY(DATE($AB$2,$AF$2,26))</f>
        <v>2</v>
      </c>
      <c r="AS17" s="41">
        <f>WEEKDAY(DATE($AB$2,$AF$2,27))</f>
        <v>3</v>
      </c>
      <c r="AT17" s="42">
        <f>WEEKDAY(DATE($AB$2,$AF$2,28))</f>
        <v>4</v>
      </c>
      <c r="AU17" s="40">
        <f>IF(AU16=29,WEEKDAY(DATE($AB$2,$AF$2,29)),0)</f>
        <v>0</v>
      </c>
      <c r="AV17" s="41">
        <f>IF(AV16=30,WEEKDAY(DATE($AB$2,$AF$2,30)),0)</f>
        <v>0</v>
      </c>
      <c r="AW17" s="42">
        <f>IF(AW16=31,WEEKDAY(DATE($AB$2,$AF$2,31)),0)</f>
        <v>0</v>
      </c>
      <c r="AX17" s="202"/>
      <c r="AY17" s="203"/>
      <c r="AZ17" s="208"/>
      <c r="BA17" s="209"/>
      <c r="BB17" s="182"/>
      <c r="BC17" s="183"/>
      <c r="BD17" s="183"/>
      <c r="BE17" s="183"/>
      <c r="BF17" s="195"/>
    </row>
    <row r="18" spans="2:58" ht="20.25" customHeight="1" thickBot="1" x14ac:dyDescent="0.6">
      <c r="B18" s="178"/>
      <c r="C18" s="185"/>
      <c r="D18" s="186"/>
      <c r="E18" s="187"/>
      <c r="F18" s="190"/>
      <c r="G18" s="193"/>
      <c r="H18" s="186"/>
      <c r="I18" s="186"/>
      <c r="J18" s="187"/>
      <c r="K18" s="193"/>
      <c r="L18" s="186"/>
      <c r="M18" s="187"/>
      <c r="N18" s="193"/>
      <c r="O18" s="186"/>
      <c r="P18" s="186"/>
      <c r="Q18" s="186"/>
      <c r="R18" s="196"/>
      <c r="S18" s="80" t="str">
        <f>IF(S17=1,"日",IF(S17=2,"月",IF(S17=3,"火",IF(S17=4,"水",IF(S17=5,"木",IF(S17=6,"金","土"))))))</f>
        <v>木</v>
      </c>
      <c r="T18" s="48" t="str">
        <f t="shared" ref="T18:AT18" si="0">IF(T17=1,"日",IF(T17=2,"月",IF(T17=3,"火",IF(T17=4,"水",IF(T17=5,"木",IF(T17=6,"金","土"))))))</f>
        <v>金</v>
      </c>
      <c r="U18" s="48" t="str">
        <f t="shared" si="0"/>
        <v>土</v>
      </c>
      <c r="V18" s="48" t="str">
        <f t="shared" si="0"/>
        <v>日</v>
      </c>
      <c r="W18" s="48" t="str">
        <f t="shared" si="0"/>
        <v>月</v>
      </c>
      <c r="X18" s="48" t="str">
        <f t="shared" si="0"/>
        <v>火</v>
      </c>
      <c r="Y18" s="49" t="str">
        <f t="shared" si="0"/>
        <v>水</v>
      </c>
      <c r="Z18" s="47" t="str">
        <f>IF(Z17=1,"日",IF(Z17=2,"月",IF(Z17=3,"火",IF(Z17=4,"水",IF(Z17=5,"木",IF(Z17=6,"金","土"))))))</f>
        <v>木</v>
      </c>
      <c r="AA18" s="48" t="str">
        <f t="shared" si="0"/>
        <v>金</v>
      </c>
      <c r="AB18" s="48" t="str">
        <f t="shared" si="0"/>
        <v>土</v>
      </c>
      <c r="AC18" s="48" t="str">
        <f t="shared" si="0"/>
        <v>日</v>
      </c>
      <c r="AD18" s="48" t="str">
        <f t="shared" si="0"/>
        <v>月</v>
      </c>
      <c r="AE18" s="48" t="str">
        <f t="shared" si="0"/>
        <v>火</v>
      </c>
      <c r="AF18" s="49" t="str">
        <f t="shared" si="0"/>
        <v>水</v>
      </c>
      <c r="AG18" s="47" t="str">
        <f>IF(AG17=1,"日",IF(AG17=2,"月",IF(AG17=3,"火",IF(AG17=4,"水",IF(AG17=5,"木",IF(AG17=6,"金","土"))))))</f>
        <v>木</v>
      </c>
      <c r="AH18" s="48" t="str">
        <f t="shared" si="0"/>
        <v>金</v>
      </c>
      <c r="AI18" s="48" t="str">
        <f t="shared" si="0"/>
        <v>土</v>
      </c>
      <c r="AJ18" s="48" t="str">
        <f t="shared" si="0"/>
        <v>日</v>
      </c>
      <c r="AK18" s="48" t="str">
        <f t="shared" si="0"/>
        <v>月</v>
      </c>
      <c r="AL18" s="48" t="str">
        <f t="shared" si="0"/>
        <v>火</v>
      </c>
      <c r="AM18" s="49" t="str">
        <f t="shared" si="0"/>
        <v>水</v>
      </c>
      <c r="AN18" s="47" t="str">
        <f>IF(AN17=1,"日",IF(AN17=2,"月",IF(AN17=3,"火",IF(AN17=4,"水",IF(AN17=5,"木",IF(AN17=6,"金","土"))))))</f>
        <v>木</v>
      </c>
      <c r="AO18" s="48" t="str">
        <f t="shared" si="0"/>
        <v>金</v>
      </c>
      <c r="AP18" s="48" t="str">
        <f t="shared" si="0"/>
        <v>土</v>
      </c>
      <c r="AQ18" s="48" t="str">
        <f t="shared" si="0"/>
        <v>日</v>
      </c>
      <c r="AR18" s="48" t="str">
        <f t="shared" si="0"/>
        <v>月</v>
      </c>
      <c r="AS18" s="48" t="str">
        <f t="shared" si="0"/>
        <v>火</v>
      </c>
      <c r="AT18" s="49" t="str">
        <f t="shared" si="0"/>
        <v>水</v>
      </c>
      <c r="AU18" s="48" t="str">
        <f>IF(AU17=1,"日",IF(AU17=2,"月",IF(AU17=3,"火",IF(AU17=4,"水",IF(AU17=5,"木",IF(AU17=6,"金",IF(AU17=0,"","土")))))))</f>
        <v/>
      </c>
      <c r="AV18" s="48" t="str">
        <f>IF(AV17=1,"日",IF(AV17=2,"月",IF(AV17=3,"火",IF(AV17=4,"水",IF(AV17=5,"木",IF(AV17=6,"金",IF(AV17=0,"","土")))))))</f>
        <v/>
      </c>
      <c r="AW18" s="48" t="str">
        <f>IF(AW17=1,"日",IF(AW17=2,"月",IF(AW17=3,"火",IF(AW17=4,"水",IF(AW17=5,"木",IF(AW17=6,"金",IF(AW17=0,"","土")))))))</f>
        <v/>
      </c>
      <c r="AX18" s="204"/>
      <c r="AY18" s="205"/>
      <c r="AZ18" s="210"/>
      <c r="BA18" s="211"/>
      <c r="BB18" s="185"/>
      <c r="BC18" s="186"/>
      <c r="BD18" s="186"/>
      <c r="BE18" s="186"/>
      <c r="BF18" s="196"/>
    </row>
    <row r="19" spans="2:58" ht="20.25" customHeight="1" x14ac:dyDescent="0.55000000000000004">
      <c r="B19" s="103"/>
      <c r="C19" s="250"/>
      <c r="D19" s="251"/>
      <c r="E19" s="252"/>
      <c r="F19" s="253"/>
      <c r="G19" s="254"/>
      <c r="H19" s="255"/>
      <c r="I19" s="255"/>
      <c r="J19" s="256"/>
      <c r="K19" s="257"/>
      <c r="L19" s="258"/>
      <c r="M19" s="259"/>
      <c r="N19" s="104" t="s">
        <v>98</v>
      </c>
      <c r="O19" s="105"/>
      <c r="P19" s="105"/>
      <c r="Q19" s="106"/>
      <c r="R19" s="107"/>
      <c r="S19" s="145"/>
      <c r="T19" s="145"/>
      <c r="U19" s="145"/>
      <c r="V19" s="145"/>
      <c r="W19" s="145"/>
      <c r="X19" s="145"/>
      <c r="Y19" s="146"/>
      <c r="Z19" s="147"/>
      <c r="AA19" s="145"/>
      <c r="AB19" s="145"/>
      <c r="AC19" s="145"/>
      <c r="AD19" s="145"/>
      <c r="AE19" s="145"/>
      <c r="AF19" s="146"/>
      <c r="AG19" s="147"/>
      <c r="AH19" s="145"/>
      <c r="AI19" s="145"/>
      <c r="AJ19" s="145"/>
      <c r="AK19" s="145"/>
      <c r="AL19" s="145"/>
      <c r="AM19" s="146"/>
      <c r="AN19" s="147"/>
      <c r="AO19" s="145"/>
      <c r="AP19" s="145"/>
      <c r="AQ19" s="145"/>
      <c r="AR19" s="145"/>
      <c r="AS19" s="145"/>
      <c r="AT19" s="146"/>
      <c r="AU19" s="147"/>
      <c r="AV19" s="145"/>
      <c r="AW19" s="145"/>
      <c r="AX19" s="260"/>
      <c r="AY19" s="261"/>
      <c r="AZ19" s="281"/>
      <c r="BA19" s="261"/>
      <c r="BB19" s="278"/>
      <c r="BC19" s="279"/>
      <c r="BD19" s="279"/>
      <c r="BE19" s="279"/>
      <c r="BF19" s="280"/>
    </row>
    <row r="20" spans="2:58" ht="20.25" customHeight="1" x14ac:dyDescent="0.55000000000000004">
      <c r="B20" s="108">
        <v>1</v>
      </c>
      <c r="C20" s="221"/>
      <c r="D20" s="222"/>
      <c r="E20" s="223"/>
      <c r="F20" s="228"/>
      <c r="G20" s="233"/>
      <c r="H20" s="234"/>
      <c r="I20" s="234"/>
      <c r="J20" s="235"/>
      <c r="K20" s="242"/>
      <c r="L20" s="243"/>
      <c r="M20" s="244"/>
      <c r="N20" s="109" t="s">
        <v>122</v>
      </c>
      <c r="O20" s="110"/>
      <c r="P20" s="110"/>
      <c r="Q20" s="111"/>
      <c r="R20" s="112"/>
      <c r="S20" s="52"/>
      <c r="T20" s="53"/>
      <c r="U20" s="53"/>
      <c r="V20" s="53"/>
      <c r="W20" s="53"/>
      <c r="X20" s="53"/>
      <c r="Y20" s="54"/>
      <c r="Z20" s="52"/>
      <c r="AA20" s="53"/>
      <c r="AB20" s="53"/>
      <c r="AC20" s="53"/>
      <c r="AD20" s="53"/>
      <c r="AE20" s="53"/>
      <c r="AF20" s="54"/>
      <c r="AG20" s="52"/>
      <c r="AH20" s="53"/>
      <c r="AI20" s="53"/>
      <c r="AJ20" s="53"/>
      <c r="AK20" s="53"/>
      <c r="AL20" s="53"/>
      <c r="AM20" s="54"/>
      <c r="AN20" s="52"/>
      <c r="AO20" s="53"/>
      <c r="AP20" s="53"/>
      <c r="AQ20" s="53"/>
      <c r="AR20" s="53"/>
      <c r="AS20" s="53"/>
      <c r="AT20" s="54"/>
      <c r="AU20" s="52"/>
      <c r="AV20" s="53"/>
      <c r="AW20" s="53"/>
      <c r="AX20" s="272"/>
      <c r="AY20" s="273"/>
      <c r="AZ20" s="274"/>
      <c r="BA20" s="273"/>
      <c r="BB20" s="266"/>
      <c r="BC20" s="267"/>
      <c r="BD20" s="267"/>
      <c r="BE20" s="267"/>
      <c r="BF20" s="268"/>
    </row>
    <row r="21" spans="2:58" ht="20.25" customHeight="1" x14ac:dyDescent="0.55000000000000004">
      <c r="B21" s="84"/>
      <c r="C21" s="224"/>
      <c r="D21" s="225"/>
      <c r="E21" s="226"/>
      <c r="F21" s="229"/>
      <c r="G21" s="236"/>
      <c r="H21" s="237"/>
      <c r="I21" s="237"/>
      <c r="J21" s="238"/>
      <c r="K21" s="245"/>
      <c r="L21" s="246"/>
      <c r="M21" s="247"/>
      <c r="N21" s="113" t="s">
        <v>123</v>
      </c>
      <c r="O21" s="114"/>
      <c r="P21" s="114"/>
      <c r="Q21" s="115"/>
      <c r="R21" s="116"/>
      <c r="S21" s="55"/>
      <c r="T21" s="56"/>
      <c r="U21" s="56"/>
      <c r="V21" s="56"/>
      <c r="W21" s="56"/>
      <c r="X21" s="56"/>
      <c r="Y21" s="57"/>
      <c r="Z21" s="55"/>
      <c r="AA21" s="56"/>
      <c r="AB21" s="56"/>
      <c r="AC21" s="56"/>
      <c r="AD21" s="56"/>
      <c r="AE21" s="56"/>
      <c r="AF21" s="57"/>
      <c r="AG21" s="55"/>
      <c r="AH21" s="56"/>
      <c r="AI21" s="56"/>
      <c r="AJ21" s="56"/>
      <c r="AK21" s="56"/>
      <c r="AL21" s="56"/>
      <c r="AM21" s="57"/>
      <c r="AN21" s="55"/>
      <c r="AO21" s="56"/>
      <c r="AP21" s="56"/>
      <c r="AQ21" s="56"/>
      <c r="AR21" s="56"/>
      <c r="AS21" s="56"/>
      <c r="AT21" s="57"/>
      <c r="AU21" s="55"/>
      <c r="AV21" s="56"/>
      <c r="AW21" s="56"/>
      <c r="AX21" s="275"/>
      <c r="AY21" s="276"/>
      <c r="AZ21" s="277"/>
      <c r="BA21" s="276"/>
      <c r="BB21" s="269"/>
      <c r="BC21" s="270"/>
      <c r="BD21" s="270"/>
      <c r="BE21" s="270"/>
      <c r="BF21" s="271"/>
    </row>
    <row r="22" spans="2:58" ht="20.25" customHeight="1" x14ac:dyDescent="0.55000000000000004">
      <c r="B22" s="117"/>
      <c r="C22" s="218"/>
      <c r="D22" s="219"/>
      <c r="E22" s="220"/>
      <c r="F22" s="227"/>
      <c r="G22" s="230"/>
      <c r="H22" s="231"/>
      <c r="I22" s="231"/>
      <c r="J22" s="232"/>
      <c r="K22" s="239"/>
      <c r="L22" s="240"/>
      <c r="M22" s="241"/>
      <c r="N22" s="118" t="s">
        <v>98</v>
      </c>
      <c r="O22" s="119"/>
      <c r="P22" s="119"/>
      <c r="Q22" s="120"/>
      <c r="R22" s="121"/>
      <c r="S22" s="148"/>
      <c r="T22" s="149"/>
      <c r="U22" s="149"/>
      <c r="V22" s="149"/>
      <c r="W22" s="149"/>
      <c r="X22" s="149"/>
      <c r="Y22" s="150"/>
      <c r="Z22" s="148"/>
      <c r="AA22" s="149"/>
      <c r="AB22" s="149"/>
      <c r="AC22" s="149"/>
      <c r="AD22" s="149"/>
      <c r="AE22" s="149"/>
      <c r="AF22" s="150"/>
      <c r="AG22" s="148"/>
      <c r="AH22" s="149"/>
      <c r="AI22" s="149"/>
      <c r="AJ22" s="149"/>
      <c r="AK22" s="149"/>
      <c r="AL22" s="149"/>
      <c r="AM22" s="150"/>
      <c r="AN22" s="148"/>
      <c r="AO22" s="149"/>
      <c r="AP22" s="149"/>
      <c r="AQ22" s="149"/>
      <c r="AR22" s="149"/>
      <c r="AS22" s="149"/>
      <c r="AT22" s="150"/>
      <c r="AU22" s="148"/>
      <c r="AV22" s="149"/>
      <c r="AW22" s="149"/>
      <c r="AX22" s="248"/>
      <c r="AY22" s="249"/>
      <c r="AZ22" s="262"/>
      <c r="BA22" s="249"/>
      <c r="BB22" s="263"/>
      <c r="BC22" s="264"/>
      <c r="BD22" s="264"/>
      <c r="BE22" s="264"/>
      <c r="BF22" s="265"/>
    </row>
    <row r="23" spans="2:58" ht="20.25" customHeight="1" x14ac:dyDescent="0.55000000000000004">
      <c r="B23" s="108">
        <f>B20+1</f>
        <v>2</v>
      </c>
      <c r="C23" s="221"/>
      <c r="D23" s="222"/>
      <c r="E23" s="223"/>
      <c r="F23" s="228"/>
      <c r="G23" s="233"/>
      <c r="H23" s="234"/>
      <c r="I23" s="234"/>
      <c r="J23" s="235"/>
      <c r="K23" s="242"/>
      <c r="L23" s="243"/>
      <c r="M23" s="244"/>
      <c r="N23" s="109" t="s">
        <v>122</v>
      </c>
      <c r="O23" s="110"/>
      <c r="P23" s="110"/>
      <c r="Q23" s="111"/>
      <c r="R23" s="112"/>
      <c r="S23" s="52"/>
      <c r="T23" s="53"/>
      <c r="U23" s="53"/>
      <c r="V23" s="53"/>
      <c r="W23" s="53"/>
      <c r="X23" s="53"/>
      <c r="Y23" s="54"/>
      <c r="Z23" s="52"/>
      <c r="AA23" s="53"/>
      <c r="AB23" s="53"/>
      <c r="AC23" s="53"/>
      <c r="AD23" s="53"/>
      <c r="AE23" s="53"/>
      <c r="AF23" s="54"/>
      <c r="AG23" s="52"/>
      <c r="AH23" s="53"/>
      <c r="AI23" s="53"/>
      <c r="AJ23" s="53"/>
      <c r="AK23" s="53"/>
      <c r="AL23" s="53"/>
      <c r="AM23" s="54"/>
      <c r="AN23" s="52"/>
      <c r="AO23" s="53"/>
      <c r="AP23" s="53"/>
      <c r="AQ23" s="53"/>
      <c r="AR23" s="53"/>
      <c r="AS23" s="53"/>
      <c r="AT23" s="54"/>
      <c r="AU23" s="52"/>
      <c r="AV23" s="53"/>
      <c r="AW23" s="53"/>
      <c r="AX23" s="272"/>
      <c r="AY23" s="273"/>
      <c r="AZ23" s="274"/>
      <c r="BA23" s="273"/>
      <c r="BB23" s="266"/>
      <c r="BC23" s="267"/>
      <c r="BD23" s="267"/>
      <c r="BE23" s="267"/>
      <c r="BF23" s="268"/>
    </row>
    <row r="24" spans="2:58" ht="20.25" customHeight="1" x14ac:dyDescent="0.55000000000000004">
      <c r="B24" s="84"/>
      <c r="C24" s="224"/>
      <c r="D24" s="225"/>
      <c r="E24" s="226"/>
      <c r="F24" s="229"/>
      <c r="G24" s="236"/>
      <c r="H24" s="237"/>
      <c r="I24" s="237"/>
      <c r="J24" s="238"/>
      <c r="K24" s="245"/>
      <c r="L24" s="246"/>
      <c r="M24" s="247"/>
      <c r="N24" s="113" t="s">
        <v>123</v>
      </c>
      <c r="O24" s="114"/>
      <c r="P24" s="114"/>
      <c r="Q24" s="115"/>
      <c r="R24" s="116"/>
      <c r="S24" s="55"/>
      <c r="T24" s="56"/>
      <c r="U24" s="56"/>
      <c r="V24" s="56"/>
      <c r="W24" s="56"/>
      <c r="X24" s="56"/>
      <c r="Y24" s="57"/>
      <c r="Z24" s="55"/>
      <c r="AA24" s="56"/>
      <c r="AB24" s="56"/>
      <c r="AC24" s="56"/>
      <c r="AD24" s="56"/>
      <c r="AE24" s="56"/>
      <c r="AF24" s="57"/>
      <c r="AG24" s="55"/>
      <c r="AH24" s="56"/>
      <c r="AI24" s="56"/>
      <c r="AJ24" s="56"/>
      <c r="AK24" s="56"/>
      <c r="AL24" s="56"/>
      <c r="AM24" s="57"/>
      <c r="AN24" s="55"/>
      <c r="AO24" s="56"/>
      <c r="AP24" s="56"/>
      <c r="AQ24" s="56"/>
      <c r="AR24" s="56"/>
      <c r="AS24" s="56"/>
      <c r="AT24" s="57"/>
      <c r="AU24" s="55"/>
      <c r="AV24" s="56"/>
      <c r="AW24" s="56"/>
      <c r="AX24" s="275"/>
      <c r="AY24" s="276"/>
      <c r="AZ24" s="277"/>
      <c r="BA24" s="276"/>
      <c r="BB24" s="269"/>
      <c r="BC24" s="270"/>
      <c r="BD24" s="270"/>
      <c r="BE24" s="270"/>
      <c r="BF24" s="271"/>
    </row>
    <row r="25" spans="2:58" ht="20.25" customHeight="1" x14ac:dyDescent="0.55000000000000004">
      <c r="B25" s="117"/>
      <c r="C25" s="218"/>
      <c r="D25" s="219"/>
      <c r="E25" s="220"/>
      <c r="F25" s="228"/>
      <c r="G25" s="230"/>
      <c r="H25" s="231"/>
      <c r="I25" s="231"/>
      <c r="J25" s="232"/>
      <c r="K25" s="239"/>
      <c r="L25" s="240"/>
      <c r="M25" s="241"/>
      <c r="N25" s="118" t="s">
        <v>98</v>
      </c>
      <c r="O25" s="119"/>
      <c r="P25" s="119"/>
      <c r="Q25" s="120"/>
      <c r="R25" s="121"/>
      <c r="S25" s="148"/>
      <c r="T25" s="149"/>
      <c r="U25" s="149"/>
      <c r="V25" s="149"/>
      <c r="W25" s="149"/>
      <c r="X25" s="149"/>
      <c r="Y25" s="150"/>
      <c r="Z25" s="148"/>
      <c r="AA25" s="149"/>
      <c r="AB25" s="149"/>
      <c r="AC25" s="149"/>
      <c r="AD25" s="149"/>
      <c r="AE25" s="149"/>
      <c r="AF25" s="150"/>
      <c r="AG25" s="148"/>
      <c r="AH25" s="149"/>
      <c r="AI25" s="149"/>
      <c r="AJ25" s="149"/>
      <c r="AK25" s="149"/>
      <c r="AL25" s="149"/>
      <c r="AM25" s="150"/>
      <c r="AN25" s="148"/>
      <c r="AO25" s="149"/>
      <c r="AP25" s="149"/>
      <c r="AQ25" s="149"/>
      <c r="AR25" s="149"/>
      <c r="AS25" s="149"/>
      <c r="AT25" s="150"/>
      <c r="AU25" s="148"/>
      <c r="AV25" s="149"/>
      <c r="AW25" s="149"/>
      <c r="AX25" s="248"/>
      <c r="AY25" s="249"/>
      <c r="AZ25" s="262"/>
      <c r="BA25" s="249"/>
      <c r="BB25" s="263"/>
      <c r="BC25" s="264"/>
      <c r="BD25" s="264"/>
      <c r="BE25" s="264"/>
      <c r="BF25" s="265"/>
    </row>
    <row r="26" spans="2:58" ht="20.25" customHeight="1" x14ac:dyDescent="0.55000000000000004">
      <c r="B26" s="108">
        <f>B23+1</f>
        <v>3</v>
      </c>
      <c r="C26" s="221"/>
      <c r="D26" s="222"/>
      <c r="E26" s="223"/>
      <c r="F26" s="228"/>
      <c r="G26" s="233"/>
      <c r="H26" s="234"/>
      <c r="I26" s="234"/>
      <c r="J26" s="235"/>
      <c r="K26" s="242"/>
      <c r="L26" s="243"/>
      <c r="M26" s="244"/>
      <c r="N26" s="109" t="s">
        <v>122</v>
      </c>
      <c r="O26" s="110"/>
      <c r="P26" s="110"/>
      <c r="Q26" s="111"/>
      <c r="R26" s="112"/>
      <c r="S26" s="52"/>
      <c r="T26" s="53"/>
      <c r="U26" s="53"/>
      <c r="V26" s="53"/>
      <c r="W26" s="53"/>
      <c r="X26" s="53"/>
      <c r="Y26" s="54"/>
      <c r="Z26" s="52"/>
      <c r="AA26" s="53"/>
      <c r="AB26" s="53"/>
      <c r="AC26" s="53"/>
      <c r="AD26" s="53"/>
      <c r="AE26" s="53"/>
      <c r="AF26" s="54"/>
      <c r="AG26" s="52"/>
      <c r="AH26" s="53"/>
      <c r="AI26" s="53"/>
      <c r="AJ26" s="53"/>
      <c r="AK26" s="53"/>
      <c r="AL26" s="53"/>
      <c r="AM26" s="54"/>
      <c r="AN26" s="52"/>
      <c r="AO26" s="53"/>
      <c r="AP26" s="53"/>
      <c r="AQ26" s="53"/>
      <c r="AR26" s="53"/>
      <c r="AS26" s="53"/>
      <c r="AT26" s="54"/>
      <c r="AU26" s="52"/>
      <c r="AV26" s="53"/>
      <c r="AW26" s="53"/>
      <c r="AX26" s="272"/>
      <c r="AY26" s="273"/>
      <c r="AZ26" s="274"/>
      <c r="BA26" s="273"/>
      <c r="BB26" s="266"/>
      <c r="BC26" s="267"/>
      <c r="BD26" s="267"/>
      <c r="BE26" s="267"/>
      <c r="BF26" s="268"/>
    </row>
    <row r="27" spans="2:58" ht="20.25" customHeight="1" x14ac:dyDescent="0.55000000000000004">
      <c r="B27" s="84"/>
      <c r="C27" s="224"/>
      <c r="D27" s="225"/>
      <c r="E27" s="226"/>
      <c r="F27" s="229"/>
      <c r="G27" s="236"/>
      <c r="H27" s="237"/>
      <c r="I27" s="237"/>
      <c r="J27" s="238"/>
      <c r="K27" s="245"/>
      <c r="L27" s="246"/>
      <c r="M27" s="247"/>
      <c r="N27" s="113" t="s">
        <v>123</v>
      </c>
      <c r="O27" s="122"/>
      <c r="P27" s="122"/>
      <c r="Q27" s="123"/>
      <c r="R27" s="124"/>
      <c r="S27" s="55"/>
      <c r="T27" s="56"/>
      <c r="U27" s="56"/>
      <c r="V27" s="56"/>
      <c r="W27" s="56"/>
      <c r="X27" s="56"/>
      <c r="Y27" s="57"/>
      <c r="Z27" s="55"/>
      <c r="AA27" s="56"/>
      <c r="AB27" s="56"/>
      <c r="AC27" s="56"/>
      <c r="AD27" s="56"/>
      <c r="AE27" s="56"/>
      <c r="AF27" s="57"/>
      <c r="AG27" s="55"/>
      <c r="AH27" s="56"/>
      <c r="AI27" s="56"/>
      <c r="AJ27" s="56"/>
      <c r="AK27" s="56"/>
      <c r="AL27" s="56"/>
      <c r="AM27" s="57"/>
      <c r="AN27" s="55"/>
      <c r="AO27" s="56"/>
      <c r="AP27" s="56"/>
      <c r="AQ27" s="56"/>
      <c r="AR27" s="56"/>
      <c r="AS27" s="56"/>
      <c r="AT27" s="57"/>
      <c r="AU27" s="55"/>
      <c r="AV27" s="56"/>
      <c r="AW27" s="56"/>
      <c r="AX27" s="275"/>
      <c r="AY27" s="276"/>
      <c r="AZ27" s="277"/>
      <c r="BA27" s="276"/>
      <c r="BB27" s="269"/>
      <c r="BC27" s="270"/>
      <c r="BD27" s="270"/>
      <c r="BE27" s="270"/>
      <c r="BF27" s="271"/>
    </row>
    <row r="28" spans="2:58" ht="20.25" customHeight="1" x14ac:dyDescent="0.55000000000000004">
      <c r="B28" s="117"/>
      <c r="C28" s="218"/>
      <c r="D28" s="219"/>
      <c r="E28" s="220"/>
      <c r="F28" s="228"/>
      <c r="G28" s="230"/>
      <c r="H28" s="231"/>
      <c r="I28" s="231"/>
      <c r="J28" s="232"/>
      <c r="K28" s="239"/>
      <c r="L28" s="240"/>
      <c r="M28" s="241"/>
      <c r="N28" s="118" t="s">
        <v>98</v>
      </c>
      <c r="O28" s="119"/>
      <c r="P28" s="119"/>
      <c r="Q28" s="120"/>
      <c r="R28" s="121"/>
      <c r="S28" s="148"/>
      <c r="T28" s="149"/>
      <c r="U28" s="149"/>
      <c r="V28" s="149"/>
      <c r="W28" s="149"/>
      <c r="X28" s="149"/>
      <c r="Y28" s="150"/>
      <c r="Z28" s="148"/>
      <c r="AA28" s="149"/>
      <c r="AB28" s="149"/>
      <c r="AC28" s="149"/>
      <c r="AD28" s="149"/>
      <c r="AE28" s="149"/>
      <c r="AF28" s="150"/>
      <c r="AG28" s="148"/>
      <c r="AH28" s="149"/>
      <c r="AI28" s="149"/>
      <c r="AJ28" s="149"/>
      <c r="AK28" s="149"/>
      <c r="AL28" s="149"/>
      <c r="AM28" s="150"/>
      <c r="AN28" s="148"/>
      <c r="AO28" s="149"/>
      <c r="AP28" s="149"/>
      <c r="AQ28" s="149"/>
      <c r="AR28" s="149"/>
      <c r="AS28" s="149"/>
      <c r="AT28" s="150"/>
      <c r="AU28" s="148"/>
      <c r="AV28" s="149"/>
      <c r="AW28" s="149"/>
      <c r="AX28" s="248"/>
      <c r="AY28" s="249"/>
      <c r="AZ28" s="262"/>
      <c r="BA28" s="249"/>
      <c r="BB28" s="263"/>
      <c r="BC28" s="264"/>
      <c r="BD28" s="264"/>
      <c r="BE28" s="264"/>
      <c r="BF28" s="265"/>
    </row>
    <row r="29" spans="2:58" ht="20.25" customHeight="1" x14ac:dyDescent="0.55000000000000004">
      <c r="B29" s="108">
        <f>B26+1</f>
        <v>4</v>
      </c>
      <c r="C29" s="221"/>
      <c r="D29" s="222"/>
      <c r="E29" s="223"/>
      <c r="F29" s="228"/>
      <c r="G29" s="233"/>
      <c r="H29" s="234"/>
      <c r="I29" s="234"/>
      <c r="J29" s="235"/>
      <c r="K29" s="242"/>
      <c r="L29" s="243"/>
      <c r="M29" s="244"/>
      <c r="N29" s="109" t="s">
        <v>122</v>
      </c>
      <c r="O29" s="110"/>
      <c r="P29" s="110"/>
      <c r="Q29" s="111"/>
      <c r="R29" s="112"/>
      <c r="S29" s="52"/>
      <c r="T29" s="53"/>
      <c r="U29" s="53"/>
      <c r="V29" s="53"/>
      <c r="W29" s="53"/>
      <c r="X29" s="53"/>
      <c r="Y29" s="54"/>
      <c r="Z29" s="52"/>
      <c r="AA29" s="53"/>
      <c r="AB29" s="53"/>
      <c r="AC29" s="53"/>
      <c r="AD29" s="53"/>
      <c r="AE29" s="53"/>
      <c r="AF29" s="54"/>
      <c r="AG29" s="52"/>
      <c r="AH29" s="53"/>
      <c r="AI29" s="53"/>
      <c r="AJ29" s="53"/>
      <c r="AK29" s="53"/>
      <c r="AL29" s="53"/>
      <c r="AM29" s="54"/>
      <c r="AN29" s="52"/>
      <c r="AO29" s="53"/>
      <c r="AP29" s="53"/>
      <c r="AQ29" s="53"/>
      <c r="AR29" s="53"/>
      <c r="AS29" s="53"/>
      <c r="AT29" s="54"/>
      <c r="AU29" s="52"/>
      <c r="AV29" s="53"/>
      <c r="AW29" s="53"/>
      <c r="AX29" s="272"/>
      <c r="AY29" s="273"/>
      <c r="AZ29" s="274"/>
      <c r="BA29" s="273"/>
      <c r="BB29" s="266"/>
      <c r="BC29" s="267"/>
      <c r="BD29" s="267"/>
      <c r="BE29" s="267"/>
      <c r="BF29" s="268"/>
    </row>
    <row r="30" spans="2:58" ht="20.25" customHeight="1" x14ac:dyDescent="0.55000000000000004">
      <c r="B30" s="84"/>
      <c r="C30" s="224"/>
      <c r="D30" s="225"/>
      <c r="E30" s="226"/>
      <c r="F30" s="229"/>
      <c r="G30" s="236"/>
      <c r="H30" s="237"/>
      <c r="I30" s="237"/>
      <c r="J30" s="238"/>
      <c r="K30" s="245"/>
      <c r="L30" s="246"/>
      <c r="M30" s="247"/>
      <c r="N30" s="113" t="s">
        <v>123</v>
      </c>
      <c r="O30" s="125"/>
      <c r="P30" s="125"/>
      <c r="Q30" s="115"/>
      <c r="R30" s="116"/>
      <c r="S30" s="55"/>
      <c r="T30" s="56"/>
      <c r="U30" s="56"/>
      <c r="V30" s="56"/>
      <c r="W30" s="56"/>
      <c r="X30" s="56"/>
      <c r="Y30" s="57"/>
      <c r="Z30" s="55"/>
      <c r="AA30" s="56"/>
      <c r="AB30" s="56"/>
      <c r="AC30" s="56"/>
      <c r="AD30" s="56"/>
      <c r="AE30" s="56"/>
      <c r="AF30" s="57"/>
      <c r="AG30" s="55"/>
      <c r="AH30" s="56"/>
      <c r="AI30" s="56"/>
      <c r="AJ30" s="56"/>
      <c r="AK30" s="56"/>
      <c r="AL30" s="56"/>
      <c r="AM30" s="57"/>
      <c r="AN30" s="55"/>
      <c r="AO30" s="56"/>
      <c r="AP30" s="56"/>
      <c r="AQ30" s="56"/>
      <c r="AR30" s="56"/>
      <c r="AS30" s="56"/>
      <c r="AT30" s="57"/>
      <c r="AU30" s="55"/>
      <c r="AV30" s="56"/>
      <c r="AW30" s="56"/>
      <c r="AX30" s="275"/>
      <c r="AY30" s="276"/>
      <c r="AZ30" s="277"/>
      <c r="BA30" s="276"/>
      <c r="BB30" s="269"/>
      <c r="BC30" s="270"/>
      <c r="BD30" s="270"/>
      <c r="BE30" s="270"/>
      <c r="BF30" s="271"/>
    </row>
    <row r="31" spans="2:58" ht="20.25" customHeight="1" x14ac:dyDescent="0.55000000000000004">
      <c r="B31" s="117"/>
      <c r="C31" s="218"/>
      <c r="D31" s="219"/>
      <c r="E31" s="220"/>
      <c r="F31" s="228"/>
      <c r="G31" s="230"/>
      <c r="H31" s="231"/>
      <c r="I31" s="231"/>
      <c r="J31" s="232"/>
      <c r="K31" s="239"/>
      <c r="L31" s="240"/>
      <c r="M31" s="241"/>
      <c r="N31" s="118" t="s">
        <v>98</v>
      </c>
      <c r="O31" s="119"/>
      <c r="P31" s="119"/>
      <c r="Q31" s="120"/>
      <c r="R31" s="121"/>
      <c r="S31" s="148"/>
      <c r="T31" s="149"/>
      <c r="U31" s="149"/>
      <c r="V31" s="149"/>
      <c r="W31" s="149"/>
      <c r="X31" s="149"/>
      <c r="Y31" s="150"/>
      <c r="Z31" s="148"/>
      <c r="AA31" s="149"/>
      <c r="AB31" s="149"/>
      <c r="AC31" s="149"/>
      <c r="AD31" s="149"/>
      <c r="AE31" s="149"/>
      <c r="AF31" s="150"/>
      <c r="AG31" s="148"/>
      <c r="AH31" s="149"/>
      <c r="AI31" s="149"/>
      <c r="AJ31" s="149"/>
      <c r="AK31" s="149"/>
      <c r="AL31" s="149"/>
      <c r="AM31" s="150"/>
      <c r="AN31" s="148"/>
      <c r="AO31" s="149"/>
      <c r="AP31" s="149"/>
      <c r="AQ31" s="149"/>
      <c r="AR31" s="149"/>
      <c r="AS31" s="149"/>
      <c r="AT31" s="150"/>
      <c r="AU31" s="148"/>
      <c r="AV31" s="149"/>
      <c r="AW31" s="149"/>
      <c r="AX31" s="248"/>
      <c r="AY31" s="249"/>
      <c r="AZ31" s="262"/>
      <c r="BA31" s="249"/>
      <c r="BB31" s="263"/>
      <c r="BC31" s="264"/>
      <c r="BD31" s="264"/>
      <c r="BE31" s="264"/>
      <c r="BF31" s="265"/>
    </row>
    <row r="32" spans="2:58" ht="20.25" customHeight="1" x14ac:dyDescent="0.55000000000000004">
      <c r="B32" s="108">
        <f>B29+1</f>
        <v>5</v>
      </c>
      <c r="C32" s="221"/>
      <c r="D32" s="222"/>
      <c r="E32" s="223"/>
      <c r="F32" s="228"/>
      <c r="G32" s="233"/>
      <c r="H32" s="234"/>
      <c r="I32" s="234"/>
      <c r="J32" s="235"/>
      <c r="K32" s="242"/>
      <c r="L32" s="243"/>
      <c r="M32" s="244"/>
      <c r="N32" s="109" t="s">
        <v>122</v>
      </c>
      <c r="O32" s="110"/>
      <c r="P32" s="110"/>
      <c r="Q32" s="111"/>
      <c r="R32" s="112"/>
      <c r="S32" s="52"/>
      <c r="T32" s="53"/>
      <c r="U32" s="53"/>
      <c r="V32" s="53"/>
      <c r="W32" s="53"/>
      <c r="X32" s="53"/>
      <c r="Y32" s="54"/>
      <c r="Z32" s="52"/>
      <c r="AA32" s="53"/>
      <c r="AB32" s="53"/>
      <c r="AC32" s="53"/>
      <c r="AD32" s="53"/>
      <c r="AE32" s="53"/>
      <c r="AF32" s="54"/>
      <c r="AG32" s="52"/>
      <c r="AH32" s="53"/>
      <c r="AI32" s="53"/>
      <c r="AJ32" s="53"/>
      <c r="AK32" s="53"/>
      <c r="AL32" s="53"/>
      <c r="AM32" s="54"/>
      <c r="AN32" s="52"/>
      <c r="AO32" s="53"/>
      <c r="AP32" s="53"/>
      <c r="AQ32" s="53"/>
      <c r="AR32" s="53"/>
      <c r="AS32" s="53"/>
      <c r="AT32" s="54"/>
      <c r="AU32" s="52"/>
      <c r="AV32" s="53"/>
      <c r="AW32" s="53"/>
      <c r="AX32" s="272"/>
      <c r="AY32" s="273"/>
      <c r="AZ32" s="274"/>
      <c r="BA32" s="273"/>
      <c r="BB32" s="266"/>
      <c r="BC32" s="267"/>
      <c r="BD32" s="267"/>
      <c r="BE32" s="267"/>
      <c r="BF32" s="268"/>
    </row>
    <row r="33" spans="2:58" ht="20.25" customHeight="1" x14ac:dyDescent="0.55000000000000004">
      <c r="B33" s="84"/>
      <c r="C33" s="224"/>
      <c r="D33" s="225"/>
      <c r="E33" s="226"/>
      <c r="F33" s="229"/>
      <c r="G33" s="236"/>
      <c r="H33" s="237"/>
      <c r="I33" s="237"/>
      <c r="J33" s="238"/>
      <c r="K33" s="245"/>
      <c r="L33" s="246"/>
      <c r="M33" s="247"/>
      <c r="N33" s="113" t="s">
        <v>123</v>
      </c>
      <c r="O33" s="114"/>
      <c r="P33" s="114"/>
      <c r="Q33" s="126"/>
      <c r="R33" s="127"/>
      <c r="S33" s="55"/>
      <c r="T33" s="56"/>
      <c r="U33" s="56"/>
      <c r="V33" s="56"/>
      <c r="W33" s="56"/>
      <c r="X33" s="56"/>
      <c r="Y33" s="57"/>
      <c r="Z33" s="55"/>
      <c r="AA33" s="56"/>
      <c r="AB33" s="56"/>
      <c r="AC33" s="56"/>
      <c r="AD33" s="56"/>
      <c r="AE33" s="56"/>
      <c r="AF33" s="57"/>
      <c r="AG33" s="55"/>
      <c r="AH33" s="56"/>
      <c r="AI33" s="56"/>
      <c r="AJ33" s="56"/>
      <c r="AK33" s="56"/>
      <c r="AL33" s="56"/>
      <c r="AM33" s="57"/>
      <c r="AN33" s="55"/>
      <c r="AO33" s="56"/>
      <c r="AP33" s="56"/>
      <c r="AQ33" s="56"/>
      <c r="AR33" s="56"/>
      <c r="AS33" s="56"/>
      <c r="AT33" s="57"/>
      <c r="AU33" s="55"/>
      <c r="AV33" s="56"/>
      <c r="AW33" s="56"/>
      <c r="AX33" s="275"/>
      <c r="AY33" s="276"/>
      <c r="AZ33" s="277"/>
      <c r="BA33" s="276"/>
      <c r="BB33" s="269"/>
      <c r="BC33" s="270"/>
      <c r="BD33" s="270"/>
      <c r="BE33" s="270"/>
      <c r="BF33" s="271"/>
    </row>
    <row r="34" spans="2:58" ht="20.25" customHeight="1" x14ac:dyDescent="0.55000000000000004">
      <c r="B34" s="117"/>
      <c r="C34" s="218"/>
      <c r="D34" s="219"/>
      <c r="E34" s="220"/>
      <c r="F34" s="228"/>
      <c r="G34" s="230"/>
      <c r="H34" s="231"/>
      <c r="I34" s="231"/>
      <c r="J34" s="232"/>
      <c r="K34" s="239"/>
      <c r="L34" s="240"/>
      <c r="M34" s="241"/>
      <c r="N34" s="118" t="s">
        <v>98</v>
      </c>
      <c r="O34" s="122"/>
      <c r="P34" s="122"/>
      <c r="Q34" s="123"/>
      <c r="R34" s="128"/>
      <c r="S34" s="148"/>
      <c r="T34" s="149"/>
      <c r="U34" s="149"/>
      <c r="V34" s="149"/>
      <c r="W34" s="149"/>
      <c r="X34" s="149"/>
      <c r="Y34" s="150"/>
      <c r="Z34" s="148"/>
      <c r="AA34" s="149"/>
      <c r="AB34" s="149"/>
      <c r="AC34" s="149"/>
      <c r="AD34" s="149"/>
      <c r="AE34" s="149"/>
      <c r="AF34" s="150"/>
      <c r="AG34" s="148"/>
      <c r="AH34" s="149"/>
      <c r="AI34" s="149"/>
      <c r="AJ34" s="149"/>
      <c r="AK34" s="149"/>
      <c r="AL34" s="149"/>
      <c r="AM34" s="150"/>
      <c r="AN34" s="148"/>
      <c r="AO34" s="149"/>
      <c r="AP34" s="149"/>
      <c r="AQ34" s="149"/>
      <c r="AR34" s="149"/>
      <c r="AS34" s="149"/>
      <c r="AT34" s="150"/>
      <c r="AU34" s="148"/>
      <c r="AV34" s="149"/>
      <c r="AW34" s="149"/>
      <c r="AX34" s="248"/>
      <c r="AY34" s="249"/>
      <c r="AZ34" s="262"/>
      <c r="BA34" s="249"/>
      <c r="BB34" s="263"/>
      <c r="BC34" s="264"/>
      <c r="BD34" s="264"/>
      <c r="BE34" s="264"/>
      <c r="BF34" s="265"/>
    </row>
    <row r="35" spans="2:58" ht="20.25" customHeight="1" x14ac:dyDescent="0.55000000000000004">
      <c r="B35" s="108">
        <f>B32+1</f>
        <v>6</v>
      </c>
      <c r="C35" s="221"/>
      <c r="D35" s="222"/>
      <c r="E35" s="223"/>
      <c r="F35" s="228"/>
      <c r="G35" s="233"/>
      <c r="H35" s="234"/>
      <c r="I35" s="234"/>
      <c r="J35" s="235"/>
      <c r="K35" s="242"/>
      <c r="L35" s="243"/>
      <c r="M35" s="244"/>
      <c r="N35" s="109" t="s">
        <v>122</v>
      </c>
      <c r="O35" s="110"/>
      <c r="P35" s="110"/>
      <c r="Q35" s="111"/>
      <c r="R35" s="112"/>
      <c r="S35" s="52"/>
      <c r="T35" s="53"/>
      <c r="U35" s="53"/>
      <c r="V35" s="53"/>
      <c r="W35" s="53"/>
      <c r="X35" s="53"/>
      <c r="Y35" s="54"/>
      <c r="Z35" s="52"/>
      <c r="AA35" s="53"/>
      <c r="AB35" s="53"/>
      <c r="AC35" s="53"/>
      <c r="AD35" s="53"/>
      <c r="AE35" s="53"/>
      <c r="AF35" s="54"/>
      <c r="AG35" s="52"/>
      <c r="AH35" s="53"/>
      <c r="AI35" s="53"/>
      <c r="AJ35" s="53"/>
      <c r="AK35" s="53"/>
      <c r="AL35" s="53"/>
      <c r="AM35" s="54"/>
      <c r="AN35" s="52"/>
      <c r="AO35" s="53"/>
      <c r="AP35" s="53"/>
      <c r="AQ35" s="53"/>
      <c r="AR35" s="53"/>
      <c r="AS35" s="53"/>
      <c r="AT35" s="54"/>
      <c r="AU35" s="52"/>
      <c r="AV35" s="53"/>
      <c r="AW35" s="53"/>
      <c r="AX35" s="272"/>
      <c r="AY35" s="273"/>
      <c r="AZ35" s="274"/>
      <c r="BA35" s="273"/>
      <c r="BB35" s="266"/>
      <c r="BC35" s="267"/>
      <c r="BD35" s="267"/>
      <c r="BE35" s="267"/>
      <c r="BF35" s="268"/>
    </row>
    <row r="36" spans="2:58" ht="20.25" customHeight="1" x14ac:dyDescent="0.55000000000000004">
      <c r="B36" s="84"/>
      <c r="C36" s="224"/>
      <c r="D36" s="225"/>
      <c r="E36" s="226"/>
      <c r="F36" s="229"/>
      <c r="G36" s="236"/>
      <c r="H36" s="237"/>
      <c r="I36" s="237"/>
      <c r="J36" s="238"/>
      <c r="K36" s="245"/>
      <c r="L36" s="246"/>
      <c r="M36" s="247"/>
      <c r="N36" s="113" t="s">
        <v>123</v>
      </c>
      <c r="O36" s="125"/>
      <c r="P36" s="125"/>
      <c r="Q36" s="115"/>
      <c r="R36" s="116"/>
      <c r="S36" s="55"/>
      <c r="T36" s="56"/>
      <c r="U36" s="56"/>
      <c r="V36" s="56"/>
      <c r="W36" s="56"/>
      <c r="X36" s="56"/>
      <c r="Y36" s="57"/>
      <c r="Z36" s="55"/>
      <c r="AA36" s="56"/>
      <c r="AB36" s="56"/>
      <c r="AC36" s="56"/>
      <c r="AD36" s="56"/>
      <c r="AE36" s="56"/>
      <c r="AF36" s="57"/>
      <c r="AG36" s="55"/>
      <c r="AH36" s="56"/>
      <c r="AI36" s="56"/>
      <c r="AJ36" s="56"/>
      <c r="AK36" s="56"/>
      <c r="AL36" s="56"/>
      <c r="AM36" s="57"/>
      <c r="AN36" s="55"/>
      <c r="AO36" s="56"/>
      <c r="AP36" s="56"/>
      <c r="AQ36" s="56"/>
      <c r="AR36" s="56"/>
      <c r="AS36" s="56"/>
      <c r="AT36" s="57"/>
      <c r="AU36" s="55"/>
      <c r="AV36" s="56"/>
      <c r="AW36" s="56"/>
      <c r="AX36" s="275"/>
      <c r="AY36" s="276"/>
      <c r="AZ36" s="277"/>
      <c r="BA36" s="276"/>
      <c r="BB36" s="269"/>
      <c r="BC36" s="270"/>
      <c r="BD36" s="270"/>
      <c r="BE36" s="270"/>
      <c r="BF36" s="271"/>
    </row>
    <row r="37" spans="2:58" ht="20.25" customHeight="1" x14ac:dyDescent="0.55000000000000004">
      <c r="B37" s="117"/>
      <c r="C37" s="218"/>
      <c r="D37" s="219"/>
      <c r="E37" s="220"/>
      <c r="F37" s="228"/>
      <c r="G37" s="230"/>
      <c r="H37" s="231"/>
      <c r="I37" s="231"/>
      <c r="J37" s="232"/>
      <c r="K37" s="239"/>
      <c r="L37" s="240"/>
      <c r="M37" s="241"/>
      <c r="N37" s="118" t="s">
        <v>98</v>
      </c>
      <c r="O37" s="119"/>
      <c r="P37" s="119"/>
      <c r="Q37" s="120"/>
      <c r="R37" s="121"/>
      <c r="S37" s="148"/>
      <c r="T37" s="149"/>
      <c r="U37" s="149"/>
      <c r="V37" s="149"/>
      <c r="W37" s="149"/>
      <c r="X37" s="149"/>
      <c r="Y37" s="150"/>
      <c r="Z37" s="148"/>
      <c r="AA37" s="149"/>
      <c r="AB37" s="149"/>
      <c r="AC37" s="149"/>
      <c r="AD37" s="149"/>
      <c r="AE37" s="149"/>
      <c r="AF37" s="150"/>
      <c r="AG37" s="148"/>
      <c r="AH37" s="149"/>
      <c r="AI37" s="149"/>
      <c r="AJ37" s="149"/>
      <c r="AK37" s="149"/>
      <c r="AL37" s="149"/>
      <c r="AM37" s="150"/>
      <c r="AN37" s="148"/>
      <c r="AO37" s="149"/>
      <c r="AP37" s="149"/>
      <c r="AQ37" s="149"/>
      <c r="AR37" s="149"/>
      <c r="AS37" s="149"/>
      <c r="AT37" s="150"/>
      <c r="AU37" s="148"/>
      <c r="AV37" s="149"/>
      <c r="AW37" s="149"/>
      <c r="AX37" s="248"/>
      <c r="AY37" s="249"/>
      <c r="AZ37" s="262"/>
      <c r="BA37" s="249"/>
      <c r="BB37" s="263"/>
      <c r="BC37" s="264"/>
      <c r="BD37" s="264"/>
      <c r="BE37" s="264"/>
      <c r="BF37" s="265"/>
    </row>
    <row r="38" spans="2:58" ht="20.25" customHeight="1" x14ac:dyDescent="0.55000000000000004">
      <c r="B38" s="108">
        <f>B35+1</f>
        <v>7</v>
      </c>
      <c r="C38" s="221"/>
      <c r="D38" s="222"/>
      <c r="E38" s="223"/>
      <c r="F38" s="228"/>
      <c r="G38" s="233"/>
      <c r="H38" s="234"/>
      <c r="I38" s="234"/>
      <c r="J38" s="235"/>
      <c r="K38" s="242"/>
      <c r="L38" s="243"/>
      <c r="M38" s="244"/>
      <c r="N38" s="109" t="s">
        <v>122</v>
      </c>
      <c r="O38" s="110"/>
      <c r="P38" s="110"/>
      <c r="Q38" s="111"/>
      <c r="R38" s="112"/>
      <c r="S38" s="52"/>
      <c r="T38" s="53"/>
      <c r="U38" s="53"/>
      <c r="V38" s="53"/>
      <c r="W38" s="53"/>
      <c r="X38" s="53"/>
      <c r="Y38" s="54"/>
      <c r="Z38" s="52"/>
      <c r="AA38" s="53"/>
      <c r="AB38" s="53"/>
      <c r="AC38" s="53"/>
      <c r="AD38" s="53"/>
      <c r="AE38" s="53"/>
      <c r="AF38" s="54"/>
      <c r="AG38" s="52"/>
      <c r="AH38" s="53"/>
      <c r="AI38" s="53"/>
      <c r="AJ38" s="53"/>
      <c r="AK38" s="53"/>
      <c r="AL38" s="53"/>
      <c r="AM38" s="54"/>
      <c r="AN38" s="52"/>
      <c r="AO38" s="53"/>
      <c r="AP38" s="53"/>
      <c r="AQ38" s="53"/>
      <c r="AR38" s="53"/>
      <c r="AS38" s="53"/>
      <c r="AT38" s="54"/>
      <c r="AU38" s="52"/>
      <c r="AV38" s="53"/>
      <c r="AW38" s="53"/>
      <c r="AX38" s="272"/>
      <c r="AY38" s="273"/>
      <c r="AZ38" s="274"/>
      <c r="BA38" s="273"/>
      <c r="BB38" s="266"/>
      <c r="BC38" s="267"/>
      <c r="BD38" s="267"/>
      <c r="BE38" s="267"/>
      <c r="BF38" s="268"/>
    </row>
    <row r="39" spans="2:58" ht="20.25" customHeight="1" x14ac:dyDescent="0.55000000000000004">
      <c r="B39" s="84"/>
      <c r="C39" s="224"/>
      <c r="D39" s="225"/>
      <c r="E39" s="226"/>
      <c r="F39" s="229"/>
      <c r="G39" s="236"/>
      <c r="H39" s="237"/>
      <c r="I39" s="237"/>
      <c r="J39" s="238"/>
      <c r="K39" s="245"/>
      <c r="L39" s="246"/>
      <c r="M39" s="247"/>
      <c r="N39" s="113" t="s">
        <v>123</v>
      </c>
      <c r="O39" s="122"/>
      <c r="P39" s="122"/>
      <c r="Q39" s="123"/>
      <c r="R39" s="124"/>
      <c r="S39" s="55"/>
      <c r="T39" s="56"/>
      <c r="U39" s="56"/>
      <c r="V39" s="56"/>
      <c r="W39" s="56"/>
      <c r="X39" s="56"/>
      <c r="Y39" s="57"/>
      <c r="Z39" s="55"/>
      <c r="AA39" s="56"/>
      <c r="AB39" s="56"/>
      <c r="AC39" s="56"/>
      <c r="AD39" s="56"/>
      <c r="AE39" s="56"/>
      <c r="AF39" s="57"/>
      <c r="AG39" s="55"/>
      <c r="AH39" s="56"/>
      <c r="AI39" s="56"/>
      <c r="AJ39" s="56"/>
      <c r="AK39" s="56"/>
      <c r="AL39" s="56"/>
      <c r="AM39" s="57"/>
      <c r="AN39" s="55"/>
      <c r="AO39" s="56"/>
      <c r="AP39" s="56"/>
      <c r="AQ39" s="56"/>
      <c r="AR39" s="56"/>
      <c r="AS39" s="56"/>
      <c r="AT39" s="57"/>
      <c r="AU39" s="55"/>
      <c r="AV39" s="56"/>
      <c r="AW39" s="56"/>
      <c r="AX39" s="275"/>
      <c r="AY39" s="276"/>
      <c r="AZ39" s="277"/>
      <c r="BA39" s="276"/>
      <c r="BB39" s="269"/>
      <c r="BC39" s="270"/>
      <c r="BD39" s="270"/>
      <c r="BE39" s="270"/>
      <c r="BF39" s="271"/>
    </row>
    <row r="40" spans="2:58" ht="20.25" customHeight="1" x14ac:dyDescent="0.55000000000000004">
      <c r="B40" s="117"/>
      <c r="C40" s="218"/>
      <c r="D40" s="219"/>
      <c r="E40" s="220"/>
      <c r="F40" s="228"/>
      <c r="G40" s="230"/>
      <c r="H40" s="231"/>
      <c r="I40" s="231"/>
      <c r="J40" s="232"/>
      <c r="K40" s="239"/>
      <c r="L40" s="240"/>
      <c r="M40" s="241"/>
      <c r="N40" s="118" t="s">
        <v>98</v>
      </c>
      <c r="O40" s="119"/>
      <c r="P40" s="119"/>
      <c r="Q40" s="120"/>
      <c r="R40" s="121"/>
      <c r="S40" s="148"/>
      <c r="T40" s="149"/>
      <c r="U40" s="149"/>
      <c r="V40" s="149"/>
      <c r="W40" s="149"/>
      <c r="X40" s="149"/>
      <c r="Y40" s="150"/>
      <c r="Z40" s="148"/>
      <c r="AA40" s="149"/>
      <c r="AB40" s="149"/>
      <c r="AC40" s="149"/>
      <c r="AD40" s="149"/>
      <c r="AE40" s="149"/>
      <c r="AF40" s="150"/>
      <c r="AG40" s="148"/>
      <c r="AH40" s="149"/>
      <c r="AI40" s="149"/>
      <c r="AJ40" s="149"/>
      <c r="AK40" s="149"/>
      <c r="AL40" s="149"/>
      <c r="AM40" s="150"/>
      <c r="AN40" s="148"/>
      <c r="AO40" s="149"/>
      <c r="AP40" s="149"/>
      <c r="AQ40" s="149"/>
      <c r="AR40" s="149"/>
      <c r="AS40" s="149"/>
      <c r="AT40" s="150"/>
      <c r="AU40" s="148"/>
      <c r="AV40" s="149"/>
      <c r="AW40" s="149"/>
      <c r="AX40" s="248"/>
      <c r="AY40" s="249"/>
      <c r="AZ40" s="262"/>
      <c r="BA40" s="249"/>
      <c r="BB40" s="263"/>
      <c r="BC40" s="264"/>
      <c r="BD40" s="264"/>
      <c r="BE40" s="264"/>
      <c r="BF40" s="265"/>
    </row>
    <row r="41" spans="2:58" ht="20.25" customHeight="1" x14ac:dyDescent="0.55000000000000004">
      <c r="B41" s="108">
        <f>B38+1</f>
        <v>8</v>
      </c>
      <c r="C41" s="221"/>
      <c r="D41" s="222"/>
      <c r="E41" s="223"/>
      <c r="F41" s="228"/>
      <c r="G41" s="233"/>
      <c r="H41" s="234"/>
      <c r="I41" s="234"/>
      <c r="J41" s="235"/>
      <c r="K41" s="242"/>
      <c r="L41" s="243"/>
      <c r="M41" s="244"/>
      <c r="N41" s="109" t="s">
        <v>122</v>
      </c>
      <c r="O41" s="110"/>
      <c r="P41" s="110"/>
      <c r="Q41" s="111"/>
      <c r="R41" s="112"/>
      <c r="S41" s="52"/>
      <c r="T41" s="53"/>
      <c r="U41" s="53"/>
      <c r="V41" s="53"/>
      <c r="W41" s="53"/>
      <c r="X41" s="53"/>
      <c r="Y41" s="54"/>
      <c r="Z41" s="52"/>
      <c r="AA41" s="53"/>
      <c r="AB41" s="53"/>
      <c r="AC41" s="53"/>
      <c r="AD41" s="53"/>
      <c r="AE41" s="53"/>
      <c r="AF41" s="54"/>
      <c r="AG41" s="52"/>
      <c r="AH41" s="53"/>
      <c r="AI41" s="53"/>
      <c r="AJ41" s="53"/>
      <c r="AK41" s="53"/>
      <c r="AL41" s="53"/>
      <c r="AM41" s="54"/>
      <c r="AN41" s="52"/>
      <c r="AO41" s="53"/>
      <c r="AP41" s="53"/>
      <c r="AQ41" s="53"/>
      <c r="AR41" s="53"/>
      <c r="AS41" s="53"/>
      <c r="AT41" s="54"/>
      <c r="AU41" s="52"/>
      <c r="AV41" s="53"/>
      <c r="AW41" s="53"/>
      <c r="AX41" s="272"/>
      <c r="AY41" s="273"/>
      <c r="AZ41" s="274"/>
      <c r="BA41" s="273"/>
      <c r="BB41" s="266"/>
      <c r="BC41" s="267"/>
      <c r="BD41" s="267"/>
      <c r="BE41" s="267"/>
      <c r="BF41" s="268"/>
    </row>
    <row r="42" spans="2:58" ht="20.25" customHeight="1" x14ac:dyDescent="0.55000000000000004">
      <c r="B42" s="84"/>
      <c r="C42" s="224"/>
      <c r="D42" s="225"/>
      <c r="E42" s="226"/>
      <c r="F42" s="229"/>
      <c r="G42" s="236"/>
      <c r="H42" s="237"/>
      <c r="I42" s="237"/>
      <c r="J42" s="238"/>
      <c r="K42" s="245"/>
      <c r="L42" s="246"/>
      <c r="M42" s="247"/>
      <c r="N42" s="113" t="s">
        <v>123</v>
      </c>
      <c r="O42" s="125"/>
      <c r="P42" s="125"/>
      <c r="Q42" s="115"/>
      <c r="R42" s="116"/>
      <c r="S42" s="55"/>
      <c r="T42" s="56"/>
      <c r="U42" s="56"/>
      <c r="V42" s="56"/>
      <c r="W42" s="56"/>
      <c r="X42" s="56"/>
      <c r="Y42" s="57"/>
      <c r="Z42" s="55"/>
      <c r="AA42" s="56"/>
      <c r="AB42" s="56"/>
      <c r="AC42" s="56"/>
      <c r="AD42" s="56"/>
      <c r="AE42" s="56"/>
      <c r="AF42" s="57"/>
      <c r="AG42" s="55"/>
      <c r="AH42" s="56"/>
      <c r="AI42" s="56"/>
      <c r="AJ42" s="56"/>
      <c r="AK42" s="56"/>
      <c r="AL42" s="56"/>
      <c r="AM42" s="57"/>
      <c r="AN42" s="55"/>
      <c r="AO42" s="56"/>
      <c r="AP42" s="56"/>
      <c r="AQ42" s="56"/>
      <c r="AR42" s="56"/>
      <c r="AS42" s="56"/>
      <c r="AT42" s="57"/>
      <c r="AU42" s="55"/>
      <c r="AV42" s="56"/>
      <c r="AW42" s="56"/>
      <c r="AX42" s="275"/>
      <c r="AY42" s="276"/>
      <c r="AZ42" s="277"/>
      <c r="BA42" s="276"/>
      <c r="BB42" s="269"/>
      <c r="BC42" s="270"/>
      <c r="BD42" s="270"/>
      <c r="BE42" s="270"/>
      <c r="BF42" s="271"/>
    </row>
    <row r="43" spans="2:58" ht="20.25" customHeight="1" x14ac:dyDescent="0.55000000000000004">
      <c r="B43" s="117"/>
      <c r="C43" s="218"/>
      <c r="D43" s="219"/>
      <c r="E43" s="220"/>
      <c r="F43" s="228"/>
      <c r="G43" s="230"/>
      <c r="H43" s="231"/>
      <c r="I43" s="231"/>
      <c r="J43" s="232"/>
      <c r="K43" s="239"/>
      <c r="L43" s="240"/>
      <c r="M43" s="241"/>
      <c r="N43" s="118" t="s">
        <v>98</v>
      </c>
      <c r="O43" s="119"/>
      <c r="P43" s="119"/>
      <c r="Q43" s="120"/>
      <c r="R43" s="121"/>
      <c r="S43" s="148"/>
      <c r="T43" s="149"/>
      <c r="U43" s="149"/>
      <c r="V43" s="149"/>
      <c r="W43" s="149"/>
      <c r="X43" s="149"/>
      <c r="Y43" s="150"/>
      <c r="Z43" s="148"/>
      <c r="AA43" s="149"/>
      <c r="AB43" s="149"/>
      <c r="AC43" s="149"/>
      <c r="AD43" s="149"/>
      <c r="AE43" s="149"/>
      <c r="AF43" s="150"/>
      <c r="AG43" s="148"/>
      <c r="AH43" s="149"/>
      <c r="AI43" s="149"/>
      <c r="AJ43" s="149"/>
      <c r="AK43" s="149"/>
      <c r="AL43" s="149"/>
      <c r="AM43" s="150"/>
      <c r="AN43" s="148"/>
      <c r="AO43" s="149"/>
      <c r="AP43" s="149"/>
      <c r="AQ43" s="149"/>
      <c r="AR43" s="149"/>
      <c r="AS43" s="149"/>
      <c r="AT43" s="150"/>
      <c r="AU43" s="148"/>
      <c r="AV43" s="149"/>
      <c r="AW43" s="149"/>
      <c r="AX43" s="248"/>
      <c r="AY43" s="249"/>
      <c r="AZ43" s="262"/>
      <c r="BA43" s="249"/>
      <c r="BB43" s="263"/>
      <c r="BC43" s="264"/>
      <c r="BD43" s="264"/>
      <c r="BE43" s="264"/>
      <c r="BF43" s="265"/>
    </row>
    <row r="44" spans="2:58" ht="20.25" customHeight="1" x14ac:dyDescent="0.55000000000000004">
      <c r="B44" s="108">
        <f>B41+1</f>
        <v>9</v>
      </c>
      <c r="C44" s="221"/>
      <c r="D44" s="222"/>
      <c r="E44" s="223"/>
      <c r="F44" s="228"/>
      <c r="G44" s="233"/>
      <c r="H44" s="234"/>
      <c r="I44" s="234"/>
      <c r="J44" s="235"/>
      <c r="K44" s="242"/>
      <c r="L44" s="243"/>
      <c r="M44" s="244"/>
      <c r="N44" s="109" t="s">
        <v>122</v>
      </c>
      <c r="O44" s="110"/>
      <c r="P44" s="110"/>
      <c r="Q44" s="111"/>
      <c r="R44" s="112"/>
      <c r="S44" s="52"/>
      <c r="T44" s="53"/>
      <c r="U44" s="53"/>
      <c r="V44" s="53"/>
      <c r="W44" s="53"/>
      <c r="X44" s="53"/>
      <c r="Y44" s="54"/>
      <c r="Z44" s="52"/>
      <c r="AA44" s="53"/>
      <c r="AB44" s="53"/>
      <c r="AC44" s="53"/>
      <c r="AD44" s="53"/>
      <c r="AE44" s="53"/>
      <c r="AF44" s="54"/>
      <c r="AG44" s="52"/>
      <c r="AH44" s="53"/>
      <c r="AI44" s="53"/>
      <c r="AJ44" s="53"/>
      <c r="AK44" s="53"/>
      <c r="AL44" s="53"/>
      <c r="AM44" s="54"/>
      <c r="AN44" s="52"/>
      <c r="AO44" s="53"/>
      <c r="AP44" s="53"/>
      <c r="AQ44" s="53"/>
      <c r="AR44" s="53"/>
      <c r="AS44" s="53"/>
      <c r="AT44" s="54"/>
      <c r="AU44" s="52"/>
      <c r="AV44" s="53"/>
      <c r="AW44" s="53"/>
      <c r="AX44" s="272"/>
      <c r="AY44" s="273"/>
      <c r="AZ44" s="274"/>
      <c r="BA44" s="273"/>
      <c r="BB44" s="266"/>
      <c r="BC44" s="267"/>
      <c r="BD44" s="267"/>
      <c r="BE44" s="267"/>
      <c r="BF44" s="268"/>
    </row>
    <row r="45" spans="2:58" ht="20.25" customHeight="1" x14ac:dyDescent="0.55000000000000004">
      <c r="B45" s="84"/>
      <c r="C45" s="224"/>
      <c r="D45" s="225"/>
      <c r="E45" s="226"/>
      <c r="F45" s="229"/>
      <c r="G45" s="236"/>
      <c r="H45" s="237"/>
      <c r="I45" s="237"/>
      <c r="J45" s="238"/>
      <c r="K45" s="245"/>
      <c r="L45" s="246"/>
      <c r="M45" s="247"/>
      <c r="N45" s="113" t="s">
        <v>123</v>
      </c>
      <c r="O45" s="114"/>
      <c r="P45" s="114"/>
      <c r="Q45" s="126"/>
      <c r="R45" s="127"/>
      <c r="S45" s="55"/>
      <c r="T45" s="56"/>
      <c r="U45" s="56"/>
      <c r="V45" s="56"/>
      <c r="W45" s="56"/>
      <c r="X45" s="56"/>
      <c r="Y45" s="57"/>
      <c r="Z45" s="55"/>
      <c r="AA45" s="56"/>
      <c r="AB45" s="56"/>
      <c r="AC45" s="56"/>
      <c r="AD45" s="56"/>
      <c r="AE45" s="56"/>
      <c r="AF45" s="57"/>
      <c r="AG45" s="55"/>
      <c r="AH45" s="56"/>
      <c r="AI45" s="56"/>
      <c r="AJ45" s="56"/>
      <c r="AK45" s="56"/>
      <c r="AL45" s="56"/>
      <c r="AM45" s="57"/>
      <c r="AN45" s="55"/>
      <c r="AO45" s="56"/>
      <c r="AP45" s="56"/>
      <c r="AQ45" s="56"/>
      <c r="AR45" s="56"/>
      <c r="AS45" s="56"/>
      <c r="AT45" s="57"/>
      <c r="AU45" s="55"/>
      <c r="AV45" s="56"/>
      <c r="AW45" s="56"/>
      <c r="AX45" s="275"/>
      <c r="AY45" s="276"/>
      <c r="AZ45" s="277"/>
      <c r="BA45" s="276"/>
      <c r="BB45" s="269"/>
      <c r="BC45" s="270"/>
      <c r="BD45" s="270"/>
      <c r="BE45" s="270"/>
      <c r="BF45" s="271"/>
    </row>
    <row r="46" spans="2:58" ht="20.25" customHeight="1" x14ac:dyDescent="0.55000000000000004">
      <c r="B46" s="117"/>
      <c r="C46" s="218"/>
      <c r="D46" s="219"/>
      <c r="E46" s="220"/>
      <c r="F46" s="228"/>
      <c r="G46" s="230"/>
      <c r="H46" s="231"/>
      <c r="I46" s="231"/>
      <c r="J46" s="232"/>
      <c r="K46" s="239"/>
      <c r="L46" s="240"/>
      <c r="M46" s="241"/>
      <c r="N46" s="118" t="s">
        <v>98</v>
      </c>
      <c r="O46" s="122"/>
      <c r="P46" s="122"/>
      <c r="Q46" s="123"/>
      <c r="R46" s="128"/>
      <c r="S46" s="148"/>
      <c r="T46" s="149"/>
      <c r="U46" s="149"/>
      <c r="V46" s="149"/>
      <c r="W46" s="149"/>
      <c r="X46" s="149"/>
      <c r="Y46" s="150"/>
      <c r="Z46" s="148"/>
      <c r="AA46" s="149"/>
      <c r="AB46" s="149"/>
      <c r="AC46" s="149"/>
      <c r="AD46" s="149"/>
      <c r="AE46" s="149"/>
      <c r="AF46" s="150"/>
      <c r="AG46" s="148"/>
      <c r="AH46" s="149"/>
      <c r="AI46" s="149"/>
      <c r="AJ46" s="149"/>
      <c r="AK46" s="149"/>
      <c r="AL46" s="149"/>
      <c r="AM46" s="150"/>
      <c r="AN46" s="148"/>
      <c r="AO46" s="149"/>
      <c r="AP46" s="149"/>
      <c r="AQ46" s="149"/>
      <c r="AR46" s="149"/>
      <c r="AS46" s="149"/>
      <c r="AT46" s="150"/>
      <c r="AU46" s="148"/>
      <c r="AV46" s="149"/>
      <c r="AW46" s="149"/>
      <c r="AX46" s="248"/>
      <c r="AY46" s="249"/>
      <c r="AZ46" s="262"/>
      <c r="BA46" s="249"/>
      <c r="BB46" s="263"/>
      <c r="BC46" s="264"/>
      <c r="BD46" s="264"/>
      <c r="BE46" s="264"/>
      <c r="BF46" s="265"/>
    </row>
    <row r="47" spans="2:58" ht="20.25" customHeight="1" x14ac:dyDescent="0.55000000000000004">
      <c r="B47" s="108">
        <f>B44+1</f>
        <v>10</v>
      </c>
      <c r="C47" s="221"/>
      <c r="D47" s="222"/>
      <c r="E47" s="223"/>
      <c r="F47" s="228"/>
      <c r="G47" s="233"/>
      <c r="H47" s="234"/>
      <c r="I47" s="234"/>
      <c r="J47" s="235"/>
      <c r="K47" s="242"/>
      <c r="L47" s="243"/>
      <c r="M47" s="244"/>
      <c r="N47" s="109" t="s">
        <v>122</v>
      </c>
      <c r="O47" s="110"/>
      <c r="P47" s="110"/>
      <c r="Q47" s="111"/>
      <c r="R47" s="112"/>
      <c r="S47" s="52"/>
      <c r="T47" s="53"/>
      <c r="U47" s="53"/>
      <c r="V47" s="53"/>
      <c r="W47" s="53"/>
      <c r="X47" s="53"/>
      <c r="Y47" s="54"/>
      <c r="Z47" s="52"/>
      <c r="AA47" s="53"/>
      <c r="AB47" s="53"/>
      <c r="AC47" s="53"/>
      <c r="AD47" s="53"/>
      <c r="AE47" s="53"/>
      <c r="AF47" s="54"/>
      <c r="AG47" s="52"/>
      <c r="AH47" s="53"/>
      <c r="AI47" s="53"/>
      <c r="AJ47" s="53"/>
      <c r="AK47" s="53"/>
      <c r="AL47" s="53"/>
      <c r="AM47" s="54"/>
      <c r="AN47" s="52"/>
      <c r="AO47" s="53"/>
      <c r="AP47" s="53"/>
      <c r="AQ47" s="53"/>
      <c r="AR47" s="53"/>
      <c r="AS47" s="53"/>
      <c r="AT47" s="54"/>
      <c r="AU47" s="52"/>
      <c r="AV47" s="53"/>
      <c r="AW47" s="53"/>
      <c r="AX47" s="272"/>
      <c r="AY47" s="273"/>
      <c r="AZ47" s="274"/>
      <c r="BA47" s="273"/>
      <c r="BB47" s="266"/>
      <c r="BC47" s="267"/>
      <c r="BD47" s="267"/>
      <c r="BE47" s="267"/>
      <c r="BF47" s="268"/>
    </row>
    <row r="48" spans="2:58" ht="20.25" customHeight="1" x14ac:dyDescent="0.55000000000000004">
      <c r="B48" s="84"/>
      <c r="C48" s="224"/>
      <c r="D48" s="225"/>
      <c r="E48" s="226"/>
      <c r="F48" s="229"/>
      <c r="G48" s="236"/>
      <c r="H48" s="237"/>
      <c r="I48" s="237"/>
      <c r="J48" s="238"/>
      <c r="K48" s="245"/>
      <c r="L48" s="246"/>
      <c r="M48" s="247"/>
      <c r="N48" s="129" t="s">
        <v>123</v>
      </c>
      <c r="O48" s="130"/>
      <c r="P48" s="130"/>
      <c r="Q48" s="131"/>
      <c r="R48" s="132"/>
      <c r="S48" s="55"/>
      <c r="T48" s="56"/>
      <c r="U48" s="56"/>
      <c r="V48" s="56"/>
      <c r="W48" s="56"/>
      <c r="X48" s="56"/>
      <c r="Y48" s="57"/>
      <c r="Z48" s="55"/>
      <c r="AA48" s="56"/>
      <c r="AB48" s="56"/>
      <c r="AC48" s="56"/>
      <c r="AD48" s="56"/>
      <c r="AE48" s="56"/>
      <c r="AF48" s="57"/>
      <c r="AG48" s="55"/>
      <c r="AH48" s="56"/>
      <c r="AI48" s="56"/>
      <c r="AJ48" s="56"/>
      <c r="AK48" s="56"/>
      <c r="AL48" s="56"/>
      <c r="AM48" s="57"/>
      <c r="AN48" s="55"/>
      <c r="AO48" s="56"/>
      <c r="AP48" s="56"/>
      <c r="AQ48" s="56"/>
      <c r="AR48" s="56"/>
      <c r="AS48" s="56"/>
      <c r="AT48" s="57"/>
      <c r="AU48" s="55"/>
      <c r="AV48" s="56"/>
      <c r="AW48" s="56"/>
      <c r="AX48" s="275"/>
      <c r="AY48" s="276"/>
      <c r="AZ48" s="277"/>
      <c r="BA48" s="276"/>
      <c r="BB48" s="269"/>
      <c r="BC48" s="270"/>
      <c r="BD48" s="270"/>
      <c r="BE48" s="270"/>
      <c r="BF48" s="271"/>
    </row>
    <row r="49" spans="2:58" ht="20.25" customHeight="1" x14ac:dyDescent="0.55000000000000004">
      <c r="B49" s="117"/>
      <c r="C49" s="218"/>
      <c r="D49" s="219"/>
      <c r="E49" s="220"/>
      <c r="F49" s="228"/>
      <c r="G49" s="230"/>
      <c r="H49" s="231"/>
      <c r="I49" s="231"/>
      <c r="J49" s="232"/>
      <c r="K49" s="239"/>
      <c r="L49" s="240"/>
      <c r="M49" s="241"/>
      <c r="N49" s="118" t="s">
        <v>98</v>
      </c>
      <c r="O49" s="122"/>
      <c r="P49" s="122"/>
      <c r="Q49" s="123"/>
      <c r="R49" s="128"/>
      <c r="S49" s="148"/>
      <c r="T49" s="149"/>
      <c r="U49" s="149"/>
      <c r="V49" s="149"/>
      <c r="W49" s="149"/>
      <c r="X49" s="149"/>
      <c r="Y49" s="150"/>
      <c r="Z49" s="148"/>
      <c r="AA49" s="149"/>
      <c r="AB49" s="149"/>
      <c r="AC49" s="149"/>
      <c r="AD49" s="149"/>
      <c r="AE49" s="149"/>
      <c r="AF49" s="150"/>
      <c r="AG49" s="148"/>
      <c r="AH49" s="149"/>
      <c r="AI49" s="149"/>
      <c r="AJ49" s="149"/>
      <c r="AK49" s="149"/>
      <c r="AL49" s="149"/>
      <c r="AM49" s="150"/>
      <c r="AN49" s="148"/>
      <c r="AO49" s="149"/>
      <c r="AP49" s="149"/>
      <c r="AQ49" s="149"/>
      <c r="AR49" s="149"/>
      <c r="AS49" s="149"/>
      <c r="AT49" s="150"/>
      <c r="AU49" s="148"/>
      <c r="AV49" s="149"/>
      <c r="AW49" s="149"/>
      <c r="AX49" s="248"/>
      <c r="AY49" s="249"/>
      <c r="AZ49" s="262"/>
      <c r="BA49" s="249"/>
      <c r="BB49" s="263"/>
      <c r="BC49" s="264"/>
      <c r="BD49" s="264"/>
      <c r="BE49" s="264"/>
      <c r="BF49" s="265"/>
    </row>
    <row r="50" spans="2:58" ht="20.25" customHeight="1" x14ac:dyDescent="0.55000000000000004">
      <c r="B50" s="108">
        <f>B47+1</f>
        <v>11</v>
      </c>
      <c r="C50" s="221"/>
      <c r="D50" s="222"/>
      <c r="E50" s="223"/>
      <c r="F50" s="228"/>
      <c r="G50" s="233"/>
      <c r="H50" s="234"/>
      <c r="I50" s="234"/>
      <c r="J50" s="235"/>
      <c r="K50" s="242"/>
      <c r="L50" s="243"/>
      <c r="M50" s="244"/>
      <c r="N50" s="109" t="s">
        <v>122</v>
      </c>
      <c r="O50" s="110"/>
      <c r="P50" s="110"/>
      <c r="Q50" s="111"/>
      <c r="R50" s="112"/>
      <c r="S50" s="52"/>
      <c r="T50" s="53"/>
      <c r="U50" s="53"/>
      <c r="V50" s="53"/>
      <c r="W50" s="53"/>
      <c r="X50" s="53"/>
      <c r="Y50" s="54"/>
      <c r="Z50" s="52"/>
      <c r="AA50" s="53"/>
      <c r="AB50" s="53"/>
      <c r="AC50" s="53"/>
      <c r="AD50" s="53"/>
      <c r="AE50" s="53"/>
      <c r="AF50" s="54"/>
      <c r="AG50" s="52"/>
      <c r="AH50" s="53"/>
      <c r="AI50" s="53"/>
      <c r="AJ50" s="53"/>
      <c r="AK50" s="53"/>
      <c r="AL50" s="53"/>
      <c r="AM50" s="54"/>
      <c r="AN50" s="52"/>
      <c r="AO50" s="53"/>
      <c r="AP50" s="53"/>
      <c r="AQ50" s="53"/>
      <c r="AR50" s="53"/>
      <c r="AS50" s="53"/>
      <c r="AT50" s="54"/>
      <c r="AU50" s="52"/>
      <c r="AV50" s="53"/>
      <c r="AW50" s="53"/>
      <c r="AX50" s="272"/>
      <c r="AY50" s="273"/>
      <c r="AZ50" s="274"/>
      <c r="BA50" s="273"/>
      <c r="BB50" s="266"/>
      <c r="BC50" s="267"/>
      <c r="BD50" s="267"/>
      <c r="BE50" s="267"/>
      <c r="BF50" s="268"/>
    </row>
    <row r="51" spans="2:58" ht="20.25" customHeight="1" x14ac:dyDescent="0.55000000000000004">
      <c r="B51" s="84"/>
      <c r="C51" s="224"/>
      <c r="D51" s="225"/>
      <c r="E51" s="226"/>
      <c r="F51" s="229"/>
      <c r="G51" s="236"/>
      <c r="H51" s="237"/>
      <c r="I51" s="237"/>
      <c r="J51" s="238"/>
      <c r="K51" s="245"/>
      <c r="L51" s="246"/>
      <c r="M51" s="247"/>
      <c r="N51" s="129" t="s">
        <v>123</v>
      </c>
      <c r="O51" s="130"/>
      <c r="P51" s="130"/>
      <c r="Q51" s="131"/>
      <c r="R51" s="132"/>
      <c r="S51" s="55"/>
      <c r="T51" s="56"/>
      <c r="U51" s="56"/>
      <c r="V51" s="56"/>
      <c r="W51" s="56"/>
      <c r="X51" s="56"/>
      <c r="Y51" s="57"/>
      <c r="Z51" s="55"/>
      <c r="AA51" s="56"/>
      <c r="AB51" s="56"/>
      <c r="AC51" s="56"/>
      <c r="AD51" s="56"/>
      <c r="AE51" s="56"/>
      <c r="AF51" s="57"/>
      <c r="AG51" s="55"/>
      <c r="AH51" s="56"/>
      <c r="AI51" s="56"/>
      <c r="AJ51" s="56"/>
      <c r="AK51" s="56"/>
      <c r="AL51" s="56"/>
      <c r="AM51" s="57"/>
      <c r="AN51" s="55"/>
      <c r="AO51" s="56"/>
      <c r="AP51" s="56"/>
      <c r="AQ51" s="56"/>
      <c r="AR51" s="56"/>
      <c r="AS51" s="56"/>
      <c r="AT51" s="57"/>
      <c r="AU51" s="55"/>
      <c r="AV51" s="56"/>
      <c r="AW51" s="56"/>
      <c r="AX51" s="275"/>
      <c r="AY51" s="276"/>
      <c r="AZ51" s="277"/>
      <c r="BA51" s="276"/>
      <c r="BB51" s="269"/>
      <c r="BC51" s="270"/>
      <c r="BD51" s="270"/>
      <c r="BE51" s="270"/>
      <c r="BF51" s="271"/>
    </row>
    <row r="52" spans="2:58" ht="20.25" customHeight="1" x14ac:dyDescent="0.55000000000000004">
      <c r="B52" s="117"/>
      <c r="C52" s="218"/>
      <c r="D52" s="219"/>
      <c r="E52" s="220"/>
      <c r="F52" s="228"/>
      <c r="G52" s="230"/>
      <c r="H52" s="231"/>
      <c r="I52" s="231"/>
      <c r="J52" s="232"/>
      <c r="K52" s="239"/>
      <c r="L52" s="240"/>
      <c r="M52" s="241"/>
      <c r="N52" s="118" t="s">
        <v>98</v>
      </c>
      <c r="O52" s="122"/>
      <c r="P52" s="122"/>
      <c r="Q52" s="123"/>
      <c r="R52" s="128"/>
      <c r="S52" s="148"/>
      <c r="T52" s="149"/>
      <c r="U52" s="149"/>
      <c r="V52" s="149"/>
      <c r="W52" s="149"/>
      <c r="X52" s="149"/>
      <c r="Y52" s="150"/>
      <c r="Z52" s="148"/>
      <c r="AA52" s="149"/>
      <c r="AB52" s="149"/>
      <c r="AC52" s="149"/>
      <c r="AD52" s="149"/>
      <c r="AE52" s="149"/>
      <c r="AF52" s="150"/>
      <c r="AG52" s="148"/>
      <c r="AH52" s="149"/>
      <c r="AI52" s="149"/>
      <c r="AJ52" s="149"/>
      <c r="AK52" s="149"/>
      <c r="AL52" s="149"/>
      <c r="AM52" s="150"/>
      <c r="AN52" s="148"/>
      <c r="AO52" s="149"/>
      <c r="AP52" s="149"/>
      <c r="AQ52" s="149"/>
      <c r="AR52" s="149"/>
      <c r="AS52" s="149"/>
      <c r="AT52" s="150"/>
      <c r="AU52" s="148"/>
      <c r="AV52" s="149"/>
      <c r="AW52" s="149"/>
      <c r="AX52" s="248"/>
      <c r="AY52" s="249"/>
      <c r="AZ52" s="262"/>
      <c r="BA52" s="249"/>
      <c r="BB52" s="263"/>
      <c r="BC52" s="264"/>
      <c r="BD52" s="264"/>
      <c r="BE52" s="264"/>
      <c r="BF52" s="265"/>
    </row>
    <row r="53" spans="2:58" ht="20.25" customHeight="1" x14ac:dyDescent="0.55000000000000004">
      <c r="B53" s="108">
        <f>B50+1</f>
        <v>12</v>
      </c>
      <c r="C53" s="221"/>
      <c r="D53" s="222"/>
      <c r="E53" s="223"/>
      <c r="F53" s="228"/>
      <c r="G53" s="233"/>
      <c r="H53" s="234"/>
      <c r="I53" s="234"/>
      <c r="J53" s="235"/>
      <c r="K53" s="242"/>
      <c r="L53" s="243"/>
      <c r="M53" s="244"/>
      <c r="N53" s="109" t="s">
        <v>122</v>
      </c>
      <c r="O53" s="110"/>
      <c r="P53" s="110"/>
      <c r="Q53" s="111"/>
      <c r="R53" s="112"/>
      <c r="S53" s="52"/>
      <c r="T53" s="53"/>
      <c r="U53" s="53"/>
      <c r="V53" s="53"/>
      <c r="W53" s="53"/>
      <c r="X53" s="53"/>
      <c r="Y53" s="54"/>
      <c r="Z53" s="52"/>
      <c r="AA53" s="53"/>
      <c r="AB53" s="53"/>
      <c r="AC53" s="53"/>
      <c r="AD53" s="53"/>
      <c r="AE53" s="53"/>
      <c r="AF53" s="54"/>
      <c r="AG53" s="52"/>
      <c r="AH53" s="53"/>
      <c r="AI53" s="53"/>
      <c r="AJ53" s="53"/>
      <c r="AK53" s="53"/>
      <c r="AL53" s="53"/>
      <c r="AM53" s="54"/>
      <c r="AN53" s="52"/>
      <c r="AO53" s="53"/>
      <c r="AP53" s="53"/>
      <c r="AQ53" s="53"/>
      <c r="AR53" s="53"/>
      <c r="AS53" s="53"/>
      <c r="AT53" s="54"/>
      <c r="AU53" s="52"/>
      <c r="AV53" s="53"/>
      <c r="AW53" s="53"/>
      <c r="AX53" s="272"/>
      <c r="AY53" s="273"/>
      <c r="AZ53" s="274"/>
      <c r="BA53" s="273"/>
      <c r="BB53" s="266"/>
      <c r="BC53" s="267"/>
      <c r="BD53" s="267"/>
      <c r="BE53" s="267"/>
      <c r="BF53" s="268"/>
    </row>
    <row r="54" spans="2:58" ht="20.25" customHeight="1" x14ac:dyDescent="0.55000000000000004">
      <c r="B54" s="84"/>
      <c r="C54" s="224"/>
      <c r="D54" s="225"/>
      <c r="E54" s="226"/>
      <c r="F54" s="229"/>
      <c r="G54" s="236"/>
      <c r="H54" s="237"/>
      <c r="I54" s="237"/>
      <c r="J54" s="238"/>
      <c r="K54" s="245"/>
      <c r="L54" s="246"/>
      <c r="M54" s="247"/>
      <c r="N54" s="129" t="s">
        <v>123</v>
      </c>
      <c r="O54" s="130"/>
      <c r="P54" s="130"/>
      <c r="Q54" s="131"/>
      <c r="R54" s="132"/>
      <c r="S54" s="55"/>
      <c r="T54" s="56"/>
      <c r="U54" s="56"/>
      <c r="V54" s="56"/>
      <c r="W54" s="56"/>
      <c r="X54" s="56"/>
      <c r="Y54" s="57"/>
      <c r="Z54" s="55"/>
      <c r="AA54" s="56"/>
      <c r="AB54" s="56"/>
      <c r="AC54" s="56"/>
      <c r="AD54" s="56"/>
      <c r="AE54" s="56"/>
      <c r="AF54" s="57"/>
      <c r="AG54" s="55"/>
      <c r="AH54" s="56"/>
      <c r="AI54" s="56"/>
      <c r="AJ54" s="56"/>
      <c r="AK54" s="56"/>
      <c r="AL54" s="56"/>
      <c r="AM54" s="57"/>
      <c r="AN54" s="55"/>
      <c r="AO54" s="56"/>
      <c r="AP54" s="56"/>
      <c r="AQ54" s="56"/>
      <c r="AR54" s="56"/>
      <c r="AS54" s="56"/>
      <c r="AT54" s="57"/>
      <c r="AU54" s="55"/>
      <c r="AV54" s="56"/>
      <c r="AW54" s="56"/>
      <c r="AX54" s="275"/>
      <c r="AY54" s="276"/>
      <c r="AZ54" s="277"/>
      <c r="BA54" s="276"/>
      <c r="BB54" s="269"/>
      <c r="BC54" s="270"/>
      <c r="BD54" s="270"/>
      <c r="BE54" s="270"/>
      <c r="BF54" s="271"/>
    </row>
    <row r="55" spans="2:58" ht="20.25" customHeight="1" x14ac:dyDescent="0.55000000000000004">
      <c r="B55" s="117"/>
      <c r="C55" s="218"/>
      <c r="D55" s="219"/>
      <c r="E55" s="220"/>
      <c r="F55" s="228"/>
      <c r="G55" s="230"/>
      <c r="H55" s="231"/>
      <c r="I55" s="231"/>
      <c r="J55" s="232"/>
      <c r="K55" s="239"/>
      <c r="L55" s="240"/>
      <c r="M55" s="241"/>
      <c r="N55" s="118" t="s">
        <v>98</v>
      </c>
      <c r="O55" s="122"/>
      <c r="P55" s="122"/>
      <c r="Q55" s="123"/>
      <c r="R55" s="128"/>
      <c r="S55" s="148"/>
      <c r="T55" s="149"/>
      <c r="U55" s="149"/>
      <c r="V55" s="149"/>
      <c r="W55" s="149"/>
      <c r="X55" s="149"/>
      <c r="Y55" s="150"/>
      <c r="Z55" s="148"/>
      <c r="AA55" s="149"/>
      <c r="AB55" s="149"/>
      <c r="AC55" s="149"/>
      <c r="AD55" s="149"/>
      <c r="AE55" s="149"/>
      <c r="AF55" s="150"/>
      <c r="AG55" s="148"/>
      <c r="AH55" s="149"/>
      <c r="AI55" s="149"/>
      <c r="AJ55" s="149"/>
      <c r="AK55" s="149"/>
      <c r="AL55" s="149"/>
      <c r="AM55" s="150"/>
      <c r="AN55" s="148"/>
      <c r="AO55" s="149"/>
      <c r="AP55" s="149"/>
      <c r="AQ55" s="149"/>
      <c r="AR55" s="149"/>
      <c r="AS55" s="149"/>
      <c r="AT55" s="150"/>
      <c r="AU55" s="148"/>
      <c r="AV55" s="149"/>
      <c r="AW55" s="149"/>
      <c r="AX55" s="248"/>
      <c r="AY55" s="249"/>
      <c r="AZ55" s="262"/>
      <c r="BA55" s="249"/>
      <c r="BB55" s="263"/>
      <c r="BC55" s="264"/>
      <c r="BD55" s="264"/>
      <c r="BE55" s="264"/>
      <c r="BF55" s="265"/>
    </row>
    <row r="56" spans="2:58" ht="20.25" customHeight="1" x14ac:dyDescent="0.55000000000000004">
      <c r="B56" s="108">
        <f>B53+1</f>
        <v>13</v>
      </c>
      <c r="C56" s="221"/>
      <c r="D56" s="222"/>
      <c r="E56" s="223"/>
      <c r="F56" s="228"/>
      <c r="G56" s="233"/>
      <c r="H56" s="234"/>
      <c r="I56" s="234"/>
      <c r="J56" s="235"/>
      <c r="K56" s="242"/>
      <c r="L56" s="243"/>
      <c r="M56" s="244"/>
      <c r="N56" s="109" t="s">
        <v>122</v>
      </c>
      <c r="O56" s="110"/>
      <c r="P56" s="110"/>
      <c r="Q56" s="111"/>
      <c r="R56" s="112"/>
      <c r="S56" s="52"/>
      <c r="T56" s="53"/>
      <c r="U56" s="53"/>
      <c r="V56" s="53"/>
      <c r="W56" s="53"/>
      <c r="X56" s="53"/>
      <c r="Y56" s="54"/>
      <c r="Z56" s="52"/>
      <c r="AA56" s="53"/>
      <c r="AB56" s="53"/>
      <c r="AC56" s="53"/>
      <c r="AD56" s="53"/>
      <c r="AE56" s="53"/>
      <c r="AF56" s="54"/>
      <c r="AG56" s="52"/>
      <c r="AH56" s="53"/>
      <c r="AI56" s="53"/>
      <c r="AJ56" s="53"/>
      <c r="AK56" s="53"/>
      <c r="AL56" s="53"/>
      <c r="AM56" s="54"/>
      <c r="AN56" s="52"/>
      <c r="AO56" s="53"/>
      <c r="AP56" s="53"/>
      <c r="AQ56" s="53"/>
      <c r="AR56" s="53"/>
      <c r="AS56" s="53"/>
      <c r="AT56" s="54"/>
      <c r="AU56" s="52"/>
      <c r="AV56" s="53"/>
      <c r="AW56" s="53"/>
      <c r="AX56" s="272"/>
      <c r="AY56" s="273"/>
      <c r="AZ56" s="274"/>
      <c r="BA56" s="273"/>
      <c r="BB56" s="266"/>
      <c r="BC56" s="267"/>
      <c r="BD56" s="267"/>
      <c r="BE56" s="267"/>
      <c r="BF56" s="268"/>
    </row>
    <row r="57" spans="2:58" ht="20.25" customHeight="1" x14ac:dyDescent="0.55000000000000004">
      <c r="B57" s="84"/>
      <c r="C57" s="224"/>
      <c r="D57" s="225"/>
      <c r="E57" s="226"/>
      <c r="F57" s="229"/>
      <c r="G57" s="236"/>
      <c r="H57" s="237"/>
      <c r="I57" s="237"/>
      <c r="J57" s="238"/>
      <c r="K57" s="245"/>
      <c r="L57" s="246"/>
      <c r="M57" s="247"/>
      <c r="N57" s="129" t="s">
        <v>123</v>
      </c>
      <c r="O57" s="130"/>
      <c r="P57" s="130"/>
      <c r="Q57" s="131"/>
      <c r="R57" s="132"/>
      <c r="S57" s="55"/>
      <c r="T57" s="56"/>
      <c r="U57" s="56"/>
      <c r="V57" s="56"/>
      <c r="W57" s="56"/>
      <c r="X57" s="56"/>
      <c r="Y57" s="57"/>
      <c r="Z57" s="55"/>
      <c r="AA57" s="56"/>
      <c r="AB57" s="56"/>
      <c r="AC57" s="56"/>
      <c r="AD57" s="56"/>
      <c r="AE57" s="56"/>
      <c r="AF57" s="57"/>
      <c r="AG57" s="55"/>
      <c r="AH57" s="56"/>
      <c r="AI57" s="56"/>
      <c r="AJ57" s="56"/>
      <c r="AK57" s="56"/>
      <c r="AL57" s="56"/>
      <c r="AM57" s="57"/>
      <c r="AN57" s="55"/>
      <c r="AO57" s="56"/>
      <c r="AP57" s="56"/>
      <c r="AQ57" s="56"/>
      <c r="AR57" s="56"/>
      <c r="AS57" s="56"/>
      <c r="AT57" s="57"/>
      <c r="AU57" s="55"/>
      <c r="AV57" s="56"/>
      <c r="AW57" s="56"/>
      <c r="AX57" s="275"/>
      <c r="AY57" s="276"/>
      <c r="AZ57" s="277"/>
      <c r="BA57" s="276"/>
      <c r="BB57" s="269"/>
      <c r="BC57" s="270"/>
      <c r="BD57" s="270"/>
      <c r="BE57" s="270"/>
      <c r="BF57" s="271"/>
    </row>
    <row r="58" spans="2:58" ht="20.25" customHeight="1" x14ac:dyDescent="0.55000000000000004">
      <c r="B58" s="117"/>
      <c r="C58" s="218"/>
      <c r="D58" s="219"/>
      <c r="E58" s="220"/>
      <c r="F58" s="228"/>
      <c r="G58" s="230"/>
      <c r="H58" s="231"/>
      <c r="I58" s="231"/>
      <c r="J58" s="232"/>
      <c r="K58" s="239"/>
      <c r="L58" s="240"/>
      <c r="M58" s="241"/>
      <c r="N58" s="118" t="s">
        <v>98</v>
      </c>
      <c r="O58" s="122"/>
      <c r="P58" s="122"/>
      <c r="Q58" s="123"/>
      <c r="R58" s="128"/>
      <c r="S58" s="148"/>
      <c r="T58" s="149"/>
      <c r="U58" s="149"/>
      <c r="V58" s="149"/>
      <c r="W58" s="149"/>
      <c r="X58" s="149"/>
      <c r="Y58" s="150"/>
      <c r="Z58" s="148"/>
      <c r="AA58" s="149"/>
      <c r="AB58" s="149"/>
      <c r="AC58" s="149"/>
      <c r="AD58" s="149"/>
      <c r="AE58" s="149"/>
      <c r="AF58" s="150"/>
      <c r="AG58" s="148"/>
      <c r="AH58" s="149"/>
      <c r="AI58" s="149"/>
      <c r="AJ58" s="149"/>
      <c r="AK58" s="149"/>
      <c r="AL58" s="149"/>
      <c r="AM58" s="150"/>
      <c r="AN58" s="148"/>
      <c r="AO58" s="149"/>
      <c r="AP58" s="149"/>
      <c r="AQ58" s="149"/>
      <c r="AR58" s="149"/>
      <c r="AS58" s="149"/>
      <c r="AT58" s="150"/>
      <c r="AU58" s="148"/>
      <c r="AV58" s="149"/>
      <c r="AW58" s="149"/>
      <c r="AX58" s="248"/>
      <c r="AY58" s="249"/>
      <c r="AZ58" s="262"/>
      <c r="BA58" s="249"/>
      <c r="BB58" s="263"/>
      <c r="BC58" s="264"/>
      <c r="BD58" s="264"/>
      <c r="BE58" s="264"/>
      <c r="BF58" s="265"/>
    </row>
    <row r="59" spans="2:58" ht="20.25" customHeight="1" x14ac:dyDescent="0.55000000000000004">
      <c r="B59" s="108">
        <f>B56+1</f>
        <v>14</v>
      </c>
      <c r="C59" s="221"/>
      <c r="D59" s="222"/>
      <c r="E59" s="223"/>
      <c r="F59" s="228"/>
      <c r="G59" s="233"/>
      <c r="H59" s="234"/>
      <c r="I59" s="234"/>
      <c r="J59" s="235"/>
      <c r="K59" s="242"/>
      <c r="L59" s="243"/>
      <c r="M59" s="244"/>
      <c r="N59" s="109" t="s">
        <v>122</v>
      </c>
      <c r="O59" s="110"/>
      <c r="P59" s="110"/>
      <c r="Q59" s="111"/>
      <c r="R59" s="112"/>
      <c r="S59" s="52"/>
      <c r="T59" s="53"/>
      <c r="U59" s="53"/>
      <c r="V59" s="53"/>
      <c r="W59" s="53"/>
      <c r="X59" s="53"/>
      <c r="Y59" s="54"/>
      <c r="Z59" s="52"/>
      <c r="AA59" s="53"/>
      <c r="AB59" s="53"/>
      <c r="AC59" s="53"/>
      <c r="AD59" s="53"/>
      <c r="AE59" s="53"/>
      <c r="AF59" s="54"/>
      <c r="AG59" s="52"/>
      <c r="AH59" s="53"/>
      <c r="AI59" s="53"/>
      <c r="AJ59" s="53"/>
      <c r="AK59" s="53"/>
      <c r="AL59" s="53"/>
      <c r="AM59" s="54"/>
      <c r="AN59" s="52"/>
      <c r="AO59" s="53"/>
      <c r="AP59" s="53"/>
      <c r="AQ59" s="53"/>
      <c r="AR59" s="53"/>
      <c r="AS59" s="53"/>
      <c r="AT59" s="54"/>
      <c r="AU59" s="52"/>
      <c r="AV59" s="53"/>
      <c r="AW59" s="53"/>
      <c r="AX59" s="272"/>
      <c r="AY59" s="273"/>
      <c r="AZ59" s="274"/>
      <c r="BA59" s="273"/>
      <c r="BB59" s="266"/>
      <c r="BC59" s="267"/>
      <c r="BD59" s="267"/>
      <c r="BE59" s="267"/>
      <c r="BF59" s="268"/>
    </row>
    <row r="60" spans="2:58" ht="20.25" customHeight="1" x14ac:dyDescent="0.55000000000000004">
      <c r="B60" s="84"/>
      <c r="C60" s="224"/>
      <c r="D60" s="225"/>
      <c r="E60" s="226"/>
      <c r="F60" s="229"/>
      <c r="G60" s="236"/>
      <c r="H60" s="237"/>
      <c r="I60" s="237"/>
      <c r="J60" s="238"/>
      <c r="K60" s="245"/>
      <c r="L60" s="246"/>
      <c r="M60" s="247"/>
      <c r="N60" s="129" t="s">
        <v>123</v>
      </c>
      <c r="O60" s="130"/>
      <c r="P60" s="130"/>
      <c r="Q60" s="131"/>
      <c r="R60" s="132"/>
      <c r="S60" s="55"/>
      <c r="T60" s="56"/>
      <c r="U60" s="56"/>
      <c r="V60" s="56"/>
      <c r="W60" s="56"/>
      <c r="X60" s="56"/>
      <c r="Y60" s="57"/>
      <c r="Z60" s="55"/>
      <c r="AA60" s="56"/>
      <c r="AB60" s="56"/>
      <c r="AC60" s="56"/>
      <c r="AD60" s="56"/>
      <c r="AE60" s="56"/>
      <c r="AF60" s="57"/>
      <c r="AG60" s="55"/>
      <c r="AH60" s="56"/>
      <c r="AI60" s="56"/>
      <c r="AJ60" s="56"/>
      <c r="AK60" s="56"/>
      <c r="AL60" s="56"/>
      <c r="AM60" s="57"/>
      <c r="AN60" s="55"/>
      <c r="AO60" s="56"/>
      <c r="AP60" s="56"/>
      <c r="AQ60" s="56"/>
      <c r="AR60" s="56"/>
      <c r="AS60" s="56"/>
      <c r="AT60" s="57"/>
      <c r="AU60" s="55"/>
      <c r="AV60" s="56"/>
      <c r="AW60" s="56"/>
      <c r="AX60" s="275"/>
      <c r="AY60" s="276"/>
      <c r="AZ60" s="277"/>
      <c r="BA60" s="276"/>
      <c r="BB60" s="269"/>
      <c r="BC60" s="270"/>
      <c r="BD60" s="270"/>
      <c r="BE60" s="270"/>
      <c r="BF60" s="271"/>
    </row>
    <row r="61" spans="2:58" ht="20.25" customHeight="1" x14ac:dyDescent="0.55000000000000004">
      <c r="B61" s="117"/>
      <c r="C61" s="218"/>
      <c r="D61" s="219"/>
      <c r="E61" s="220"/>
      <c r="F61" s="228"/>
      <c r="G61" s="230"/>
      <c r="H61" s="231"/>
      <c r="I61" s="231"/>
      <c r="J61" s="232"/>
      <c r="K61" s="239"/>
      <c r="L61" s="240"/>
      <c r="M61" s="241"/>
      <c r="N61" s="118" t="s">
        <v>98</v>
      </c>
      <c r="O61" s="122"/>
      <c r="P61" s="122"/>
      <c r="Q61" s="123"/>
      <c r="R61" s="128"/>
      <c r="S61" s="148"/>
      <c r="T61" s="149"/>
      <c r="U61" s="149"/>
      <c r="V61" s="149"/>
      <c r="W61" s="149"/>
      <c r="X61" s="149"/>
      <c r="Y61" s="150"/>
      <c r="Z61" s="148"/>
      <c r="AA61" s="149"/>
      <c r="AB61" s="149"/>
      <c r="AC61" s="149"/>
      <c r="AD61" s="149"/>
      <c r="AE61" s="149"/>
      <c r="AF61" s="150"/>
      <c r="AG61" s="148"/>
      <c r="AH61" s="149"/>
      <c r="AI61" s="149"/>
      <c r="AJ61" s="149"/>
      <c r="AK61" s="149"/>
      <c r="AL61" s="149"/>
      <c r="AM61" s="150"/>
      <c r="AN61" s="148"/>
      <c r="AO61" s="149"/>
      <c r="AP61" s="149"/>
      <c r="AQ61" s="149"/>
      <c r="AR61" s="149"/>
      <c r="AS61" s="149"/>
      <c r="AT61" s="150"/>
      <c r="AU61" s="148"/>
      <c r="AV61" s="149"/>
      <c r="AW61" s="149"/>
      <c r="AX61" s="248"/>
      <c r="AY61" s="249"/>
      <c r="AZ61" s="262"/>
      <c r="BA61" s="249"/>
      <c r="BB61" s="263"/>
      <c r="BC61" s="264"/>
      <c r="BD61" s="264"/>
      <c r="BE61" s="264"/>
      <c r="BF61" s="265"/>
    </row>
    <row r="62" spans="2:58" ht="20.25" customHeight="1" x14ac:dyDescent="0.55000000000000004">
      <c r="B62" s="108">
        <f>B59+1</f>
        <v>15</v>
      </c>
      <c r="C62" s="221"/>
      <c r="D62" s="222"/>
      <c r="E62" s="223"/>
      <c r="F62" s="228"/>
      <c r="G62" s="233"/>
      <c r="H62" s="234"/>
      <c r="I62" s="234"/>
      <c r="J62" s="235"/>
      <c r="K62" s="242"/>
      <c r="L62" s="243"/>
      <c r="M62" s="244"/>
      <c r="N62" s="109" t="s">
        <v>122</v>
      </c>
      <c r="O62" s="110"/>
      <c r="P62" s="110"/>
      <c r="Q62" s="111"/>
      <c r="R62" s="112"/>
      <c r="S62" s="52"/>
      <c r="T62" s="53"/>
      <c r="U62" s="53"/>
      <c r="V62" s="53"/>
      <c r="W62" s="53"/>
      <c r="X62" s="53"/>
      <c r="Y62" s="54"/>
      <c r="Z62" s="52"/>
      <c r="AA62" s="53"/>
      <c r="AB62" s="53"/>
      <c r="AC62" s="53"/>
      <c r="AD62" s="53"/>
      <c r="AE62" s="53"/>
      <c r="AF62" s="54"/>
      <c r="AG62" s="52"/>
      <c r="AH62" s="53"/>
      <c r="AI62" s="53"/>
      <c r="AJ62" s="53"/>
      <c r="AK62" s="53"/>
      <c r="AL62" s="53"/>
      <c r="AM62" s="54"/>
      <c r="AN62" s="52"/>
      <c r="AO62" s="53"/>
      <c r="AP62" s="53"/>
      <c r="AQ62" s="53"/>
      <c r="AR62" s="53"/>
      <c r="AS62" s="53"/>
      <c r="AT62" s="54"/>
      <c r="AU62" s="52"/>
      <c r="AV62" s="53"/>
      <c r="AW62" s="53"/>
      <c r="AX62" s="272"/>
      <c r="AY62" s="273"/>
      <c r="AZ62" s="274"/>
      <c r="BA62" s="273"/>
      <c r="BB62" s="266"/>
      <c r="BC62" s="267"/>
      <c r="BD62" s="267"/>
      <c r="BE62" s="267"/>
      <c r="BF62" s="268"/>
    </row>
    <row r="63" spans="2:58" ht="20.25" customHeight="1" x14ac:dyDescent="0.55000000000000004">
      <c r="B63" s="84"/>
      <c r="C63" s="224"/>
      <c r="D63" s="225"/>
      <c r="E63" s="226"/>
      <c r="F63" s="229"/>
      <c r="G63" s="236"/>
      <c r="H63" s="237"/>
      <c r="I63" s="237"/>
      <c r="J63" s="238"/>
      <c r="K63" s="245"/>
      <c r="L63" s="246"/>
      <c r="M63" s="247"/>
      <c r="N63" s="129" t="s">
        <v>123</v>
      </c>
      <c r="O63" s="130"/>
      <c r="P63" s="130"/>
      <c r="Q63" s="131"/>
      <c r="R63" s="132"/>
      <c r="S63" s="55"/>
      <c r="T63" s="56"/>
      <c r="U63" s="56"/>
      <c r="V63" s="56"/>
      <c r="W63" s="56"/>
      <c r="X63" s="56"/>
      <c r="Y63" s="57"/>
      <c r="Z63" s="55"/>
      <c r="AA63" s="56"/>
      <c r="AB63" s="56"/>
      <c r="AC63" s="56"/>
      <c r="AD63" s="56"/>
      <c r="AE63" s="56"/>
      <c r="AF63" s="57"/>
      <c r="AG63" s="55"/>
      <c r="AH63" s="56"/>
      <c r="AI63" s="56"/>
      <c r="AJ63" s="56"/>
      <c r="AK63" s="56"/>
      <c r="AL63" s="56"/>
      <c r="AM63" s="57"/>
      <c r="AN63" s="55"/>
      <c r="AO63" s="56"/>
      <c r="AP63" s="56"/>
      <c r="AQ63" s="56"/>
      <c r="AR63" s="56"/>
      <c r="AS63" s="56"/>
      <c r="AT63" s="57"/>
      <c r="AU63" s="55"/>
      <c r="AV63" s="56"/>
      <c r="AW63" s="56"/>
      <c r="AX63" s="275"/>
      <c r="AY63" s="276"/>
      <c r="AZ63" s="277"/>
      <c r="BA63" s="276"/>
      <c r="BB63" s="269"/>
      <c r="BC63" s="270"/>
      <c r="BD63" s="270"/>
      <c r="BE63" s="270"/>
      <c r="BF63" s="271"/>
    </row>
    <row r="64" spans="2:58" ht="20.25" customHeight="1" x14ac:dyDescent="0.55000000000000004">
      <c r="B64" s="117"/>
      <c r="C64" s="218"/>
      <c r="D64" s="219"/>
      <c r="E64" s="220"/>
      <c r="F64" s="228"/>
      <c r="G64" s="230"/>
      <c r="H64" s="231"/>
      <c r="I64" s="231"/>
      <c r="J64" s="232"/>
      <c r="K64" s="239"/>
      <c r="L64" s="240"/>
      <c r="M64" s="241"/>
      <c r="N64" s="133" t="s">
        <v>98</v>
      </c>
      <c r="O64" s="134"/>
      <c r="P64" s="134"/>
      <c r="Q64" s="135"/>
      <c r="R64" s="136"/>
      <c r="S64" s="148"/>
      <c r="T64" s="149"/>
      <c r="U64" s="149"/>
      <c r="V64" s="149"/>
      <c r="W64" s="149"/>
      <c r="X64" s="149"/>
      <c r="Y64" s="150"/>
      <c r="Z64" s="148"/>
      <c r="AA64" s="149"/>
      <c r="AB64" s="149"/>
      <c r="AC64" s="149"/>
      <c r="AD64" s="149"/>
      <c r="AE64" s="149"/>
      <c r="AF64" s="150"/>
      <c r="AG64" s="148"/>
      <c r="AH64" s="149"/>
      <c r="AI64" s="149"/>
      <c r="AJ64" s="149"/>
      <c r="AK64" s="149"/>
      <c r="AL64" s="149"/>
      <c r="AM64" s="150"/>
      <c r="AN64" s="148"/>
      <c r="AO64" s="149"/>
      <c r="AP64" s="149"/>
      <c r="AQ64" s="149"/>
      <c r="AR64" s="149"/>
      <c r="AS64" s="149"/>
      <c r="AT64" s="150"/>
      <c r="AU64" s="148"/>
      <c r="AV64" s="149"/>
      <c r="AW64" s="149"/>
      <c r="AX64" s="248"/>
      <c r="AY64" s="249"/>
      <c r="AZ64" s="262"/>
      <c r="BA64" s="249"/>
      <c r="BB64" s="263"/>
      <c r="BC64" s="264"/>
      <c r="BD64" s="264"/>
      <c r="BE64" s="264"/>
      <c r="BF64" s="265"/>
    </row>
    <row r="65" spans="2:58" ht="20.25" customHeight="1" x14ac:dyDescent="0.55000000000000004">
      <c r="B65" s="108">
        <f>B62+1</f>
        <v>16</v>
      </c>
      <c r="C65" s="221"/>
      <c r="D65" s="222"/>
      <c r="E65" s="223"/>
      <c r="F65" s="228"/>
      <c r="G65" s="233"/>
      <c r="H65" s="234"/>
      <c r="I65" s="234"/>
      <c r="J65" s="235"/>
      <c r="K65" s="242"/>
      <c r="L65" s="243"/>
      <c r="M65" s="244"/>
      <c r="N65" s="109" t="s">
        <v>122</v>
      </c>
      <c r="O65" s="110"/>
      <c r="P65" s="110"/>
      <c r="Q65" s="111"/>
      <c r="R65" s="112"/>
      <c r="S65" s="52"/>
      <c r="T65" s="53"/>
      <c r="U65" s="53"/>
      <c r="V65" s="53"/>
      <c r="W65" s="53"/>
      <c r="X65" s="53"/>
      <c r="Y65" s="54"/>
      <c r="Z65" s="52"/>
      <c r="AA65" s="53"/>
      <c r="AB65" s="53"/>
      <c r="AC65" s="53"/>
      <c r="AD65" s="53"/>
      <c r="AE65" s="53"/>
      <c r="AF65" s="54"/>
      <c r="AG65" s="52"/>
      <c r="AH65" s="53"/>
      <c r="AI65" s="53"/>
      <c r="AJ65" s="53"/>
      <c r="AK65" s="53"/>
      <c r="AL65" s="53"/>
      <c r="AM65" s="54"/>
      <c r="AN65" s="52"/>
      <c r="AO65" s="53"/>
      <c r="AP65" s="53"/>
      <c r="AQ65" s="53"/>
      <c r="AR65" s="53"/>
      <c r="AS65" s="53"/>
      <c r="AT65" s="54"/>
      <c r="AU65" s="52"/>
      <c r="AV65" s="53"/>
      <c r="AW65" s="53"/>
      <c r="AX65" s="272"/>
      <c r="AY65" s="273"/>
      <c r="AZ65" s="274"/>
      <c r="BA65" s="273"/>
      <c r="BB65" s="266"/>
      <c r="BC65" s="267"/>
      <c r="BD65" s="267"/>
      <c r="BE65" s="267"/>
      <c r="BF65" s="268"/>
    </row>
    <row r="66" spans="2:58" ht="20.25" customHeight="1" thickBot="1" x14ac:dyDescent="0.6">
      <c r="B66" s="108"/>
      <c r="C66" s="282"/>
      <c r="D66" s="283"/>
      <c r="E66" s="284"/>
      <c r="F66" s="285"/>
      <c r="G66" s="286"/>
      <c r="H66" s="287"/>
      <c r="I66" s="287"/>
      <c r="J66" s="288"/>
      <c r="K66" s="289"/>
      <c r="L66" s="290"/>
      <c r="M66" s="291"/>
      <c r="N66" s="137" t="s">
        <v>123</v>
      </c>
      <c r="O66" s="138"/>
      <c r="P66" s="138"/>
      <c r="Q66" s="139"/>
      <c r="R66" s="140"/>
      <c r="S66" s="55"/>
      <c r="T66" s="56"/>
      <c r="U66" s="56"/>
      <c r="V66" s="56"/>
      <c r="W66" s="56"/>
      <c r="X66" s="56"/>
      <c r="Y66" s="57"/>
      <c r="Z66" s="55"/>
      <c r="AA66" s="56"/>
      <c r="AB66" s="56"/>
      <c r="AC66" s="56"/>
      <c r="AD66" s="56"/>
      <c r="AE66" s="56"/>
      <c r="AF66" s="57"/>
      <c r="AG66" s="55"/>
      <c r="AH66" s="56"/>
      <c r="AI66" s="56"/>
      <c r="AJ66" s="56"/>
      <c r="AK66" s="56"/>
      <c r="AL66" s="56"/>
      <c r="AM66" s="57"/>
      <c r="AN66" s="55"/>
      <c r="AO66" s="56"/>
      <c r="AP66" s="56"/>
      <c r="AQ66" s="56"/>
      <c r="AR66" s="56"/>
      <c r="AS66" s="56"/>
      <c r="AT66" s="57"/>
      <c r="AU66" s="55"/>
      <c r="AV66" s="56"/>
      <c r="AW66" s="56"/>
      <c r="AX66" s="275"/>
      <c r="AY66" s="276"/>
      <c r="AZ66" s="277"/>
      <c r="BA66" s="276"/>
      <c r="BB66" s="266"/>
      <c r="BC66" s="267"/>
      <c r="BD66" s="267"/>
      <c r="BE66" s="267"/>
      <c r="BF66" s="268"/>
    </row>
    <row r="67" spans="2:58" ht="20.25" customHeight="1" x14ac:dyDescent="0.55000000000000004">
      <c r="B67" s="293" t="s">
        <v>124</v>
      </c>
      <c r="C67" s="294"/>
      <c r="D67" s="294"/>
      <c r="E67" s="294"/>
      <c r="F67" s="294"/>
      <c r="G67" s="294"/>
      <c r="H67" s="294"/>
      <c r="I67" s="294"/>
      <c r="J67" s="294"/>
      <c r="K67" s="294"/>
      <c r="L67" s="294"/>
      <c r="M67" s="294"/>
      <c r="N67" s="294"/>
      <c r="O67" s="294"/>
      <c r="P67" s="294"/>
      <c r="Q67" s="294"/>
      <c r="R67" s="295"/>
      <c r="S67" s="151"/>
      <c r="T67" s="152"/>
      <c r="U67" s="152"/>
      <c r="V67" s="152"/>
      <c r="W67" s="152"/>
      <c r="X67" s="152"/>
      <c r="Y67" s="153"/>
      <c r="Z67" s="154"/>
      <c r="AA67" s="152"/>
      <c r="AB67" s="152"/>
      <c r="AC67" s="152"/>
      <c r="AD67" s="152"/>
      <c r="AE67" s="152"/>
      <c r="AF67" s="153"/>
      <c r="AG67" s="154"/>
      <c r="AH67" s="152"/>
      <c r="AI67" s="152"/>
      <c r="AJ67" s="152"/>
      <c r="AK67" s="152"/>
      <c r="AL67" s="152"/>
      <c r="AM67" s="153"/>
      <c r="AN67" s="154"/>
      <c r="AO67" s="152"/>
      <c r="AP67" s="152"/>
      <c r="AQ67" s="152"/>
      <c r="AR67" s="152"/>
      <c r="AS67" s="152"/>
      <c r="AT67" s="153"/>
      <c r="AU67" s="154"/>
      <c r="AV67" s="152"/>
      <c r="AW67" s="155"/>
      <c r="AX67" s="296"/>
      <c r="AY67" s="297"/>
      <c r="AZ67" s="302"/>
      <c r="BA67" s="303"/>
      <c r="BB67" s="303"/>
      <c r="BC67" s="303"/>
      <c r="BD67" s="303"/>
      <c r="BE67" s="303"/>
      <c r="BF67" s="304"/>
    </row>
    <row r="68" spans="2:58" ht="20.25" customHeight="1" x14ac:dyDescent="0.55000000000000004">
      <c r="B68" s="311" t="s">
        <v>125</v>
      </c>
      <c r="C68" s="312"/>
      <c r="D68" s="312"/>
      <c r="E68" s="312"/>
      <c r="F68" s="312"/>
      <c r="G68" s="312"/>
      <c r="H68" s="312"/>
      <c r="I68" s="312"/>
      <c r="J68" s="312"/>
      <c r="K68" s="312"/>
      <c r="L68" s="312"/>
      <c r="M68" s="312"/>
      <c r="N68" s="312"/>
      <c r="O68" s="312"/>
      <c r="P68" s="312"/>
      <c r="Q68" s="312"/>
      <c r="R68" s="313"/>
      <c r="S68" s="156"/>
      <c r="T68" s="157"/>
      <c r="U68" s="157"/>
      <c r="V68" s="157"/>
      <c r="W68" s="157"/>
      <c r="X68" s="157"/>
      <c r="Y68" s="158"/>
      <c r="Z68" s="159"/>
      <c r="AA68" s="157"/>
      <c r="AB68" s="157"/>
      <c r="AC68" s="157"/>
      <c r="AD68" s="157"/>
      <c r="AE68" s="157"/>
      <c r="AF68" s="158"/>
      <c r="AG68" s="159"/>
      <c r="AH68" s="157"/>
      <c r="AI68" s="157"/>
      <c r="AJ68" s="157"/>
      <c r="AK68" s="157"/>
      <c r="AL68" s="157"/>
      <c r="AM68" s="158"/>
      <c r="AN68" s="159"/>
      <c r="AO68" s="157"/>
      <c r="AP68" s="157"/>
      <c r="AQ68" s="157"/>
      <c r="AR68" s="157"/>
      <c r="AS68" s="157"/>
      <c r="AT68" s="158"/>
      <c r="AU68" s="159"/>
      <c r="AV68" s="157"/>
      <c r="AW68" s="160"/>
      <c r="AX68" s="298"/>
      <c r="AY68" s="299"/>
      <c r="AZ68" s="305"/>
      <c r="BA68" s="306"/>
      <c r="BB68" s="306"/>
      <c r="BC68" s="306"/>
      <c r="BD68" s="306"/>
      <c r="BE68" s="306"/>
      <c r="BF68" s="307"/>
    </row>
    <row r="69" spans="2:58" ht="20.25" customHeight="1" x14ac:dyDescent="0.55000000000000004">
      <c r="B69" s="311" t="s">
        <v>126</v>
      </c>
      <c r="C69" s="312"/>
      <c r="D69" s="312"/>
      <c r="E69" s="312"/>
      <c r="F69" s="312"/>
      <c r="G69" s="312"/>
      <c r="H69" s="312"/>
      <c r="I69" s="312"/>
      <c r="J69" s="312"/>
      <c r="K69" s="312"/>
      <c r="L69" s="312"/>
      <c r="M69" s="312"/>
      <c r="N69" s="312"/>
      <c r="O69" s="312"/>
      <c r="P69" s="312"/>
      <c r="Q69" s="312"/>
      <c r="R69" s="313"/>
      <c r="S69" s="156"/>
      <c r="T69" s="157"/>
      <c r="U69" s="157"/>
      <c r="V69" s="157"/>
      <c r="W69" s="157"/>
      <c r="X69" s="157"/>
      <c r="Y69" s="59"/>
      <c r="Z69" s="58"/>
      <c r="AA69" s="157"/>
      <c r="AB69" s="157"/>
      <c r="AC69" s="157"/>
      <c r="AD69" s="157"/>
      <c r="AE69" s="157"/>
      <c r="AF69" s="59"/>
      <c r="AG69" s="58"/>
      <c r="AH69" s="157"/>
      <c r="AI69" s="157"/>
      <c r="AJ69" s="157"/>
      <c r="AK69" s="157"/>
      <c r="AL69" s="157"/>
      <c r="AM69" s="59"/>
      <c r="AN69" s="58"/>
      <c r="AO69" s="157"/>
      <c r="AP69" s="157"/>
      <c r="AQ69" s="157"/>
      <c r="AR69" s="157"/>
      <c r="AS69" s="157"/>
      <c r="AT69" s="59"/>
      <c r="AU69" s="58"/>
      <c r="AV69" s="157"/>
      <c r="AW69" s="160"/>
      <c r="AX69" s="298"/>
      <c r="AY69" s="299"/>
      <c r="AZ69" s="305"/>
      <c r="BA69" s="306"/>
      <c r="BB69" s="306"/>
      <c r="BC69" s="306"/>
      <c r="BD69" s="306"/>
      <c r="BE69" s="306"/>
      <c r="BF69" s="307"/>
    </row>
    <row r="70" spans="2:58" ht="20.25" customHeight="1" thickBot="1" x14ac:dyDescent="0.6">
      <c r="B70" s="314" t="s">
        <v>127</v>
      </c>
      <c r="C70" s="315"/>
      <c r="D70" s="315"/>
      <c r="E70" s="315"/>
      <c r="F70" s="315"/>
      <c r="G70" s="315"/>
      <c r="H70" s="315"/>
      <c r="I70" s="315"/>
      <c r="J70" s="315"/>
      <c r="K70" s="315"/>
      <c r="L70" s="315"/>
      <c r="M70" s="315"/>
      <c r="N70" s="315"/>
      <c r="O70" s="315"/>
      <c r="P70" s="315"/>
      <c r="Q70" s="315"/>
      <c r="R70" s="316"/>
      <c r="S70" s="161"/>
      <c r="T70" s="162"/>
      <c r="U70" s="162"/>
      <c r="V70" s="162"/>
      <c r="W70" s="162"/>
      <c r="X70" s="162"/>
      <c r="Y70" s="65"/>
      <c r="Z70" s="64"/>
      <c r="AA70" s="162"/>
      <c r="AB70" s="162"/>
      <c r="AC70" s="162"/>
      <c r="AD70" s="162"/>
      <c r="AE70" s="162"/>
      <c r="AF70" s="65"/>
      <c r="AG70" s="64"/>
      <c r="AH70" s="162"/>
      <c r="AI70" s="162"/>
      <c r="AJ70" s="162"/>
      <c r="AK70" s="162"/>
      <c r="AL70" s="162"/>
      <c r="AM70" s="65"/>
      <c r="AN70" s="64"/>
      <c r="AO70" s="162"/>
      <c r="AP70" s="162"/>
      <c r="AQ70" s="162"/>
      <c r="AR70" s="162"/>
      <c r="AS70" s="162"/>
      <c r="AT70" s="65"/>
      <c r="AU70" s="64"/>
      <c r="AV70" s="162"/>
      <c r="AW70" s="163"/>
      <c r="AX70" s="300"/>
      <c r="AY70" s="301"/>
      <c r="AZ70" s="308"/>
      <c r="BA70" s="309"/>
      <c r="BB70" s="309"/>
      <c r="BC70" s="309"/>
      <c r="BD70" s="309"/>
      <c r="BE70" s="309"/>
      <c r="BF70" s="310"/>
    </row>
    <row r="71" spans="2:58" s="141" customFormat="1" ht="20.25" customHeight="1" x14ac:dyDescent="0.55000000000000004">
      <c r="C71" s="142"/>
      <c r="D71" s="142"/>
      <c r="E71" s="142"/>
      <c r="P71" s="143"/>
      <c r="BF71" s="144"/>
    </row>
    <row r="72" spans="2:58" ht="20.25" customHeight="1" x14ac:dyDescent="0.55000000000000004"/>
    <row r="73" spans="2:58" ht="20.25" customHeight="1" x14ac:dyDescent="0.55000000000000004"/>
    <row r="74" spans="2:58" ht="25" customHeight="1" x14ac:dyDescent="0.55000000000000004">
      <c r="B74" s="16" t="s">
        <v>38</v>
      </c>
      <c r="C74" s="16"/>
      <c r="D74" s="16"/>
      <c r="E74" s="16"/>
      <c r="F74" s="16"/>
      <c r="G74" s="16"/>
      <c r="H74" s="16"/>
      <c r="I74" s="16"/>
    </row>
    <row r="75" spans="2:58" ht="25" customHeight="1" x14ac:dyDescent="0.55000000000000004">
      <c r="B75" s="16" t="s">
        <v>39</v>
      </c>
      <c r="C75" s="16"/>
      <c r="D75" s="16"/>
      <c r="E75" s="16"/>
      <c r="F75" s="16"/>
      <c r="G75" s="16"/>
      <c r="H75" s="16"/>
      <c r="I75" s="16"/>
    </row>
    <row r="76" spans="2:58" ht="25" customHeight="1" x14ac:dyDescent="0.55000000000000004">
      <c r="B76" s="16" t="s">
        <v>40</v>
      </c>
      <c r="C76" s="16"/>
      <c r="D76" s="16"/>
      <c r="E76" s="16"/>
      <c r="F76" s="16"/>
      <c r="G76" s="16"/>
      <c r="H76" s="16"/>
      <c r="I76" s="16"/>
    </row>
    <row r="77" spans="2:58" ht="25" customHeight="1" x14ac:dyDescent="0.55000000000000004">
      <c r="B77" s="16" t="s">
        <v>41</v>
      </c>
      <c r="C77" s="16"/>
      <c r="D77" s="16"/>
      <c r="E77" s="16"/>
      <c r="F77" s="16"/>
      <c r="G77" s="16"/>
      <c r="H77" s="16"/>
      <c r="I77" s="16"/>
    </row>
    <row r="78" spans="2:58" ht="25" customHeight="1" x14ac:dyDescent="0.55000000000000004">
      <c r="B78" s="16" t="s">
        <v>128</v>
      </c>
      <c r="C78" s="16"/>
      <c r="D78" s="16"/>
      <c r="E78" s="16"/>
      <c r="F78" s="16"/>
      <c r="G78" s="16"/>
      <c r="H78" s="16"/>
      <c r="I78" s="16"/>
    </row>
    <row r="79" spans="2:58" ht="25" customHeight="1" x14ac:dyDescent="0.55000000000000004">
      <c r="B79" s="16" t="s">
        <v>129</v>
      </c>
      <c r="C79" s="16"/>
      <c r="D79" s="16"/>
      <c r="E79" s="16"/>
      <c r="F79" s="16"/>
      <c r="G79" s="16"/>
      <c r="H79" s="16"/>
      <c r="I79" s="16"/>
    </row>
    <row r="80" spans="2:58" ht="25" customHeight="1" x14ac:dyDescent="0.55000000000000004">
      <c r="B80" s="16" t="s">
        <v>130</v>
      </c>
      <c r="C80" s="16"/>
      <c r="D80" s="16"/>
      <c r="E80" s="16"/>
      <c r="F80" s="16"/>
      <c r="G80" s="16"/>
      <c r="H80" s="16"/>
      <c r="I80" s="16"/>
    </row>
    <row r="81" spans="2:9" ht="25" customHeight="1" x14ac:dyDescent="0.55000000000000004">
      <c r="B81" s="16" t="s">
        <v>51</v>
      </c>
      <c r="C81" s="16"/>
      <c r="D81" s="16"/>
      <c r="E81" s="16"/>
      <c r="F81" s="16"/>
      <c r="G81" s="16"/>
      <c r="H81" s="16"/>
      <c r="I81" s="16"/>
    </row>
    <row r="82" spans="2:9" ht="25" customHeight="1" x14ac:dyDescent="0.55000000000000004">
      <c r="B82" s="16" t="s">
        <v>42</v>
      </c>
      <c r="C82" s="16"/>
      <c r="D82" s="16"/>
      <c r="E82" s="16"/>
      <c r="F82" s="16"/>
      <c r="G82" s="16"/>
      <c r="H82" s="16"/>
      <c r="I82" s="16"/>
    </row>
    <row r="83" spans="2:9" ht="25" customHeight="1" x14ac:dyDescent="0.55000000000000004">
      <c r="B83" s="16" t="s">
        <v>52</v>
      </c>
      <c r="C83" s="16"/>
      <c r="D83" s="16"/>
      <c r="E83" s="16"/>
      <c r="F83" s="16"/>
      <c r="G83" s="16"/>
      <c r="H83" s="16"/>
      <c r="I83" s="16"/>
    </row>
    <row r="84" spans="2:9" ht="25" customHeight="1" x14ac:dyDescent="0.55000000000000004">
      <c r="B84" s="16"/>
      <c r="C84" s="16"/>
      <c r="D84" s="16"/>
      <c r="E84" s="16"/>
      <c r="F84" s="16"/>
      <c r="G84" s="16"/>
      <c r="H84" s="16"/>
      <c r="I84" s="16"/>
    </row>
    <row r="85" spans="2:9" ht="25" customHeight="1" x14ac:dyDescent="0.55000000000000004">
      <c r="B85" s="16"/>
      <c r="C85" s="14" t="s">
        <v>5</v>
      </c>
      <c r="D85" s="292" t="s">
        <v>6</v>
      </c>
      <c r="E85" s="292"/>
      <c r="F85" s="292"/>
      <c r="G85" s="292"/>
      <c r="H85" s="292"/>
      <c r="I85" s="16"/>
    </row>
    <row r="86" spans="2:9" ht="25" customHeight="1" x14ac:dyDescent="0.55000000000000004">
      <c r="B86" s="16"/>
      <c r="C86" s="15" t="s">
        <v>1</v>
      </c>
      <c r="D86" s="292" t="s">
        <v>19</v>
      </c>
      <c r="E86" s="292"/>
      <c r="F86" s="292"/>
      <c r="G86" s="292"/>
      <c r="H86" s="292"/>
      <c r="I86" s="16"/>
    </row>
    <row r="87" spans="2:9" ht="25" customHeight="1" x14ac:dyDescent="0.55000000000000004">
      <c r="B87" s="16"/>
      <c r="C87" s="15" t="s">
        <v>2</v>
      </c>
      <c r="D87" s="292" t="s">
        <v>20</v>
      </c>
      <c r="E87" s="292"/>
      <c r="F87" s="292"/>
      <c r="G87" s="292"/>
      <c r="H87" s="292"/>
      <c r="I87" s="16"/>
    </row>
    <row r="88" spans="2:9" ht="25" customHeight="1" x14ac:dyDescent="0.55000000000000004">
      <c r="B88" s="16"/>
      <c r="C88" s="15" t="s">
        <v>3</v>
      </c>
      <c r="D88" s="292" t="s">
        <v>21</v>
      </c>
      <c r="E88" s="292"/>
      <c r="F88" s="292"/>
      <c r="G88" s="292"/>
      <c r="H88" s="292"/>
      <c r="I88" s="16"/>
    </row>
    <row r="89" spans="2:9" ht="25" customHeight="1" x14ac:dyDescent="0.55000000000000004">
      <c r="B89" s="16"/>
      <c r="C89" s="15" t="s">
        <v>4</v>
      </c>
      <c r="D89" s="292" t="s">
        <v>22</v>
      </c>
      <c r="E89" s="292"/>
      <c r="F89" s="292"/>
      <c r="G89" s="292"/>
      <c r="H89" s="292"/>
      <c r="I89" s="16"/>
    </row>
    <row r="90" spans="2:9" ht="25" customHeight="1" x14ac:dyDescent="0.55000000000000004">
      <c r="B90" s="16"/>
      <c r="C90" s="16"/>
      <c r="D90" s="16"/>
      <c r="E90" s="16"/>
      <c r="F90" s="16"/>
      <c r="G90" s="16"/>
      <c r="H90" s="16"/>
      <c r="I90" s="16"/>
    </row>
    <row r="91" spans="2:9" ht="25" customHeight="1" x14ac:dyDescent="0.55000000000000004">
      <c r="B91" s="16"/>
      <c r="C91" s="16" t="s">
        <v>43</v>
      </c>
      <c r="D91" s="16"/>
      <c r="E91" s="16"/>
      <c r="F91" s="16"/>
      <c r="G91" s="16"/>
      <c r="H91" s="16"/>
      <c r="I91" s="16"/>
    </row>
    <row r="92" spans="2:9" ht="25" customHeight="1" x14ac:dyDescent="0.55000000000000004">
      <c r="B92" s="16"/>
      <c r="C92" s="16" t="s">
        <v>50</v>
      </c>
      <c r="D92" s="16"/>
      <c r="E92" s="16"/>
      <c r="F92" s="16"/>
      <c r="G92" s="16"/>
      <c r="H92" s="16"/>
      <c r="I92" s="16"/>
    </row>
    <row r="93" spans="2:9" ht="25" customHeight="1" x14ac:dyDescent="0.55000000000000004">
      <c r="B93" s="16"/>
      <c r="C93" s="16" t="s">
        <v>44</v>
      </c>
      <c r="D93" s="16"/>
      <c r="E93" s="16"/>
      <c r="F93" s="16"/>
      <c r="G93" s="16"/>
      <c r="H93" s="16"/>
      <c r="I93" s="16"/>
    </row>
    <row r="94" spans="2:9" ht="25" customHeight="1" x14ac:dyDescent="0.55000000000000004">
      <c r="B94" s="16" t="s">
        <v>134</v>
      </c>
      <c r="C94" s="16"/>
      <c r="D94" s="16"/>
      <c r="E94" s="16"/>
      <c r="F94" s="16"/>
      <c r="G94" s="16"/>
      <c r="H94" s="16"/>
      <c r="I94" s="16"/>
    </row>
    <row r="95" spans="2:9" ht="25" customHeight="1" x14ac:dyDescent="0.55000000000000004">
      <c r="B95" s="16" t="s">
        <v>45</v>
      </c>
      <c r="C95" s="16"/>
      <c r="D95" s="16"/>
      <c r="E95" s="16"/>
      <c r="F95" s="16"/>
      <c r="G95" s="16"/>
      <c r="H95" s="16"/>
      <c r="I95" s="16"/>
    </row>
    <row r="96" spans="2:9" ht="25" customHeight="1" x14ac:dyDescent="0.55000000000000004">
      <c r="B96" s="16" t="s">
        <v>131</v>
      </c>
      <c r="C96" s="16"/>
      <c r="D96" s="16"/>
      <c r="E96" s="16"/>
      <c r="F96" s="16"/>
      <c r="G96" s="16"/>
      <c r="H96" s="16"/>
      <c r="I96" s="16"/>
    </row>
    <row r="97" spans="1:55" ht="25" customHeight="1" x14ac:dyDescent="0.55000000000000004">
      <c r="B97" s="16" t="s">
        <v>46</v>
      </c>
      <c r="C97" s="16"/>
      <c r="D97" s="16"/>
      <c r="E97" s="16"/>
      <c r="F97" s="16"/>
      <c r="G97" s="16"/>
      <c r="H97" s="16"/>
      <c r="I97" s="16"/>
    </row>
    <row r="98" spans="1:55" ht="25" customHeight="1" x14ac:dyDescent="0.55000000000000004">
      <c r="B98" s="16" t="s">
        <v>135</v>
      </c>
      <c r="C98" s="16"/>
      <c r="D98" s="16"/>
      <c r="E98" s="16"/>
      <c r="F98" s="16"/>
      <c r="G98" s="16"/>
      <c r="H98" s="16"/>
      <c r="I98" s="16"/>
    </row>
    <row r="99" spans="1:55" ht="25" customHeight="1" x14ac:dyDescent="0.55000000000000004">
      <c r="B99" s="16" t="s">
        <v>29</v>
      </c>
      <c r="C99" s="16"/>
      <c r="D99" s="16"/>
      <c r="E99" s="16"/>
      <c r="F99" s="16"/>
      <c r="G99" s="16"/>
      <c r="H99" s="16"/>
      <c r="I99" s="16"/>
    </row>
    <row r="100" spans="1:55" ht="25" customHeight="1" x14ac:dyDescent="0.55000000000000004">
      <c r="B100" s="16" t="s">
        <v>53</v>
      </c>
      <c r="C100" s="16"/>
      <c r="D100" s="16"/>
      <c r="E100" s="16"/>
      <c r="F100" s="16"/>
      <c r="G100" s="16"/>
      <c r="H100" s="16"/>
      <c r="I100" s="16"/>
    </row>
    <row r="101" spans="1:55" ht="25" customHeight="1" x14ac:dyDescent="0.55000000000000004">
      <c r="B101" s="16" t="s">
        <v>47</v>
      </c>
      <c r="C101" s="16"/>
      <c r="D101" s="16"/>
      <c r="E101" s="16"/>
      <c r="F101" s="16"/>
      <c r="G101" s="16"/>
      <c r="H101" s="16"/>
      <c r="I101" s="16"/>
    </row>
    <row r="102" spans="1:55" ht="25" customHeight="1" x14ac:dyDescent="0.55000000000000004">
      <c r="B102" s="16" t="s">
        <v>54</v>
      </c>
      <c r="C102" s="16"/>
      <c r="D102" s="16"/>
      <c r="E102" s="16"/>
      <c r="F102" s="16"/>
      <c r="G102" s="16"/>
      <c r="H102" s="16"/>
      <c r="I102" s="16"/>
    </row>
    <row r="103" spans="1:55" ht="25" customHeight="1" x14ac:dyDescent="0.55000000000000004">
      <c r="B103" s="16" t="s">
        <v>48</v>
      </c>
      <c r="C103" s="16"/>
      <c r="D103" s="16"/>
      <c r="E103" s="16"/>
      <c r="F103" s="16"/>
      <c r="G103" s="16"/>
      <c r="H103" s="16"/>
      <c r="I103" s="16"/>
    </row>
    <row r="104" spans="1:55" ht="25" customHeight="1" x14ac:dyDescent="0.55000000000000004">
      <c r="B104" s="16" t="s">
        <v>49</v>
      </c>
      <c r="C104" s="16"/>
      <c r="D104" s="16"/>
      <c r="E104" s="16"/>
      <c r="F104" s="16"/>
      <c r="G104" s="16"/>
      <c r="H104" s="16"/>
      <c r="I104" s="16"/>
    </row>
    <row r="105" spans="1:55" ht="25" customHeight="1" x14ac:dyDescent="0.55000000000000004">
      <c r="A105" s="51"/>
      <c r="B105" s="61" t="s">
        <v>28</v>
      </c>
      <c r="C105" s="63"/>
      <c r="D105" s="63"/>
      <c r="E105" s="63"/>
      <c r="F105" s="63"/>
      <c r="G105" s="164"/>
      <c r="H105" s="164"/>
      <c r="I105" s="164"/>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3"/>
      <c r="AW105" s="83"/>
      <c r="AX105" s="83"/>
      <c r="AY105" s="83"/>
      <c r="AZ105" s="83"/>
      <c r="BA105" s="83"/>
      <c r="BB105" s="83"/>
      <c r="BC105" s="83"/>
    </row>
    <row r="106" spans="1:55" ht="25" customHeight="1" x14ac:dyDescent="0.55000000000000004">
      <c r="A106" s="51"/>
      <c r="B106" s="61" t="s">
        <v>136</v>
      </c>
      <c r="C106" s="62"/>
      <c r="D106" s="62"/>
      <c r="E106" s="62"/>
      <c r="F106" s="62"/>
      <c r="G106" s="63"/>
      <c r="H106" s="63"/>
      <c r="I106" s="61"/>
      <c r="J106" s="51"/>
      <c r="K106" s="51"/>
      <c r="L106" s="51"/>
      <c r="M106" s="51"/>
      <c r="N106" s="51"/>
    </row>
    <row r="107" spans="1:55" ht="25" customHeight="1" x14ac:dyDescent="0.55000000000000004">
      <c r="B107" s="16" t="s">
        <v>132</v>
      </c>
      <c r="C107" s="17"/>
      <c r="D107" s="17"/>
      <c r="E107" s="17"/>
      <c r="F107" s="17"/>
      <c r="G107" s="16"/>
      <c r="H107" s="16"/>
      <c r="I107" s="16"/>
    </row>
    <row r="108" spans="1:55" ht="25" customHeight="1" x14ac:dyDescent="0.55000000000000004">
      <c r="B108" s="16" t="s">
        <v>133</v>
      </c>
      <c r="C108" s="17"/>
      <c r="D108" s="17"/>
      <c r="E108" s="17"/>
      <c r="F108" s="17"/>
      <c r="G108" s="16"/>
      <c r="H108" s="16"/>
      <c r="I108" s="16"/>
    </row>
    <row r="109" spans="1:55" ht="25" customHeight="1" x14ac:dyDescent="0.55000000000000004">
      <c r="B109" s="3" t="s">
        <v>143</v>
      </c>
      <c r="C109" s="16"/>
      <c r="D109" s="16"/>
      <c r="E109" s="16"/>
      <c r="F109" s="16"/>
      <c r="G109" s="16"/>
      <c r="H109" s="16"/>
      <c r="I109" s="16"/>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97" priority="177">
      <formula>OR(S$67=$B20,S$68=$B20)</formula>
    </cfRule>
  </conditionalFormatting>
  <conditionalFormatting sqref="S20:Y21">
    <cfRule type="expression" dxfId="96" priority="176">
      <formula>INDIRECT(ADDRESS(ROW(),COLUMN()))=TRUNC(INDIRECT(ADDRESS(ROW(),COLUMN())))</formula>
    </cfRule>
  </conditionalFormatting>
  <conditionalFormatting sqref="Z38:AF39">
    <cfRule type="expression" dxfId="95" priority="97">
      <formula>INDIRECT(ADDRESS(ROW(),COLUMN()))=TRUNC(INDIRECT(ADDRESS(ROW(),COLUMN())))</formula>
    </cfRule>
  </conditionalFormatting>
  <conditionalFormatting sqref="S38:Y39">
    <cfRule type="expression" dxfId="94" priority="99">
      <formula>INDIRECT(ADDRESS(ROW(),COLUMN()))=TRUNC(INDIRECT(ADDRESS(ROW(),COLUMN())))</formula>
    </cfRule>
  </conditionalFormatting>
  <conditionalFormatting sqref="AX20:BA21">
    <cfRule type="expression" dxfId="93" priority="175">
      <formula>INDIRECT(ADDRESS(ROW(),COLUMN()))=TRUNC(INDIRECT(ADDRESS(ROW(),COLUMN())))</formula>
    </cfRule>
  </conditionalFormatting>
  <conditionalFormatting sqref="AG38:AM39">
    <cfRule type="expression" dxfId="92" priority="95">
      <formula>INDIRECT(ADDRESS(ROW(),COLUMN()))=TRUNC(INDIRECT(ADDRESS(ROW(),COLUMN())))</formula>
    </cfRule>
  </conditionalFormatting>
  <conditionalFormatting sqref="AX23:BA24">
    <cfRule type="expression" dxfId="91" priority="174">
      <formula>INDIRECT(ADDRESS(ROW(),COLUMN()))=TRUNC(INDIRECT(ADDRESS(ROW(),COLUMN())))</formula>
    </cfRule>
  </conditionalFormatting>
  <conditionalFormatting sqref="AN35:AT36">
    <cfRule type="expression" dxfId="90" priority="103">
      <formula>INDIRECT(ADDRESS(ROW(),COLUMN()))=TRUNC(INDIRECT(ADDRESS(ROW(),COLUMN())))</formula>
    </cfRule>
  </conditionalFormatting>
  <conditionalFormatting sqref="AU35:AW36">
    <cfRule type="expression" dxfId="89" priority="101">
      <formula>INDIRECT(ADDRESS(ROW(),COLUMN()))=TRUNC(INDIRECT(ADDRESS(ROW(),COLUMN())))</formula>
    </cfRule>
  </conditionalFormatting>
  <conditionalFormatting sqref="AX26:BA27">
    <cfRule type="expression" dxfId="88" priority="173">
      <formula>INDIRECT(ADDRESS(ROW(),COLUMN()))=TRUNC(INDIRECT(ADDRESS(ROW(),COLUMN())))</formula>
    </cfRule>
  </conditionalFormatting>
  <conditionalFormatting sqref="Z35:AF36">
    <cfRule type="expression" dxfId="87" priority="107">
      <formula>INDIRECT(ADDRESS(ROW(),COLUMN()))=TRUNC(INDIRECT(ADDRESS(ROW(),COLUMN())))</formula>
    </cfRule>
  </conditionalFormatting>
  <conditionalFormatting sqref="AG35:AM36">
    <cfRule type="expression" dxfId="86" priority="105">
      <formula>INDIRECT(ADDRESS(ROW(),COLUMN()))=TRUNC(INDIRECT(ADDRESS(ROW(),COLUMN())))</formula>
    </cfRule>
  </conditionalFormatting>
  <conditionalFormatting sqref="AX29:BA30">
    <cfRule type="expression" dxfId="85" priority="172">
      <formula>INDIRECT(ADDRESS(ROW(),COLUMN()))=TRUNC(INDIRECT(ADDRESS(ROW(),COLUMN())))</formula>
    </cfRule>
  </conditionalFormatting>
  <conditionalFormatting sqref="AU32:AW33">
    <cfRule type="expression" dxfId="84" priority="111">
      <formula>INDIRECT(ADDRESS(ROW(),COLUMN()))=TRUNC(INDIRECT(ADDRESS(ROW(),COLUMN())))</formula>
    </cfRule>
  </conditionalFormatting>
  <conditionalFormatting sqref="S35:Y36">
    <cfRule type="expression" dxfId="83" priority="109">
      <formula>INDIRECT(ADDRESS(ROW(),COLUMN()))=TRUNC(INDIRECT(ADDRESS(ROW(),COLUMN())))</formula>
    </cfRule>
  </conditionalFormatting>
  <conditionalFormatting sqref="AX32:BA33">
    <cfRule type="expression" dxfId="82" priority="171">
      <formula>INDIRECT(ADDRESS(ROW(),COLUMN()))=TRUNC(INDIRECT(ADDRESS(ROW(),COLUMN())))</formula>
    </cfRule>
  </conditionalFormatting>
  <conditionalFormatting sqref="AG32:AM33">
    <cfRule type="expression" dxfId="81" priority="115">
      <formula>INDIRECT(ADDRESS(ROW(),COLUMN()))=TRUNC(INDIRECT(ADDRESS(ROW(),COLUMN())))</formula>
    </cfRule>
  </conditionalFormatting>
  <conditionalFormatting sqref="AN32:AT33">
    <cfRule type="expression" dxfId="80" priority="113">
      <formula>INDIRECT(ADDRESS(ROW(),COLUMN()))=TRUNC(INDIRECT(ADDRESS(ROW(),COLUMN())))</formula>
    </cfRule>
  </conditionalFormatting>
  <conditionalFormatting sqref="AX35:BA36">
    <cfRule type="expression" dxfId="79" priority="170">
      <formula>INDIRECT(ADDRESS(ROW(),COLUMN()))=TRUNC(INDIRECT(ADDRESS(ROW(),COLUMN())))</formula>
    </cfRule>
  </conditionalFormatting>
  <conditionalFormatting sqref="S32:Y33">
    <cfRule type="expression" dxfId="78" priority="119">
      <formula>INDIRECT(ADDRESS(ROW(),COLUMN()))=TRUNC(INDIRECT(ADDRESS(ROW(),COLUMN())))</formula>
    </cfRule>
  </conditionalFormatting>
  <conditionalFormatting sqref="Z32:AF33">
    <cfRule type="expression" dxfId="77" priority="117">
      <formula>INDIRECT(ADDRESS(ROW(),COLUMN()))=TRUNC(INDIRECT(ADDRESS(ROW(),COLUMN())))</formula>
    </cfRule>
  </conditionalFormatting>
  <conditionalFormatting sqref="AX38:BA39">
    <cfRule type="expression" dxfId="76" priority="169">
      <formula>INDIRECT(ADDRESS(ROW(),COLUMN()))=TRUNC(INDIRECT(ADDRESS(ROW(),COLUMN())))</formula>
    </cfRule>
  </conditionalFormatting>
  <conditionalFormatting sqref="AN29:AT30">
    <cfRule type="expression" dxfId="75" priority="123">
      <formula>INDIRECT(ADDRESS(ROW(),COLUMN()))=TRUNC(INDIRECT(ADDRESS(ROW(),COLUMN())))</formula>
    </cfRule>
  </conditionalFormatting>
  <conditionalFormatting sqref="AU29:AW30">
    <cfRule type="expression" dxfId="74" priority="121">
      <formula>INDIRECT(ADDRESS(ROW(),COLUMN()))=TRUNC(INDIRECT(ADDRESS(ROW(),COLUMN())))</formula>
    </cfRule>
  </conditionalFormatting>
  <conditionalFormatting sqref="AX41:BA42">
    <cfRule type="expression" dxfId="73" priority="168">
      <formula>INDIRECT(ADDRESS(ROW(),COLUMN()))=TRUNC(INDIRECT(ADDRESS(ROW(),COLUMN())))</formula>
    </cfRule>
  </conditionalFormatting>
  <conditionalFormatting sqref="Z29:AF30">
    <cfRule type="expression" dxfId="72" priority="127">
      <formula>INDIRECT(ADDRESS(ROW(),COLUMN()))=TRUNC(INDIRECT(ADDRESS(ROW(),COLUMN())))</formula>
    </cfRule>
  </conditionalFormatting>
  <conditionalFormatting sqref="AG29:AM30">
    <cfRule type="expression" dxfId="71" priority="125">
      <formula>INDIRECT(ADDRESS(ROW(),COLUMN()))=TRUNC(INDIRECT(ADDRESS(ROW(),COLUMN())))</formula>
    </cfRule>
  </conditionalFormatting>
  <conditionalFormatting sqref="AX44:BA45">
    <cfRule type="expression" dxfId="70" priority="167">
      <formula>INDIRECT(ADDRESS(ROW(),COLUMN()))=TRUNC(INDIRECT(ADDRESS(ROW(),COLUMN())))</formula>
    </cfRule>
  </conditionalFormatting>
  <conditionalFormatting sqref="AU26:AW27">
    <cfRule type="expression" dxfId="69" priority="131">
      <formula>INDIRECT(ADDRESS(ROW(),COLUMN()))=TRUNC(INDIRECT(ADDRESS(ROW(),COLUMN())))</formula>
    </cfRule>
  </conditionalFormatting>
  <conditionalFormatting sqref="S29:Y30">
    <cfRule type="expression" dxfId="68" priority="129">
      <formula>INDIRECT(ADDRESS(ROW(),COLUMN()))=TRUNC(INDIRECT(ADDRESS(ROW(),COLUMN())))</formula>
    </cfRule>
  </conditionalFormatting>
  <conditionalFormatting sqref="AX47:BA48">
    <cfRule type="expression" dxfId="67" priority="166">
      <formula>INDIRECT(ADDRESS(ROW(),COLUMN()))=TRUNC(INDIRECT(ADDRESS(ROW(),COLUMN())))</formula>
    </cfRule>
  </conditionalFormatting>
  <conditionalFormatting sqref="AG26:AM27">
    <cfRule type="expression" dxfId="66" priority="135">
      <formula>INDIRECT(ADDRESS(ROW(),COLUMN()))=TRUNC(INDIRECT(ADDRESS(ROW(),COLUMN())))</formula>
    </cfRule>
  </conditionalFormatting>
  <conditionalFormatting sqref="AN26:AT27">
    <cfRule type="expression" dxfId="65" priority="133">
      <formula>INDIRECT(ADDRESS(ROW(),COLUMN()))=TRUNC(INDIRECT(ADDRESS(ROW(),COLUMN())))</formula>
    </cfRule>
  </conditionalFormatting>
  <conditionalFormatting sqref="AX50:BA51">
    <cfRule type="expression" dxfId="64" priority="165">
      <formula>INDIRECT(ADDRESS(ROW(),COLUMN()))=TRUNC(INDIRECT(ADDRESS(ROW(),COLUMN())))</formula>
    </cfRule>
  </conditionalFormatting>
  <conditionalFormatting sqref="S26:Y27">
    <cfRule type="expression" dxfId="63" priority="139">
      <formula>INDIRECT(ADDRESS(ROW(),COLUMN()))=TRUNC(INDIRECT(ADDRESS(ROW(),COLUMN())))</formula>
    </cfRule>
  </conditionalFormatting>
  <conditionalFormatting sqref="Z26:AF27">
    <cfRule type="expression" dxfId="62" priority="137">
      <formula>INDIRECT(ADDRESS(ROW(),COLUMN()))=TRUNC(INDIRECT(ADDRESS(ROW(),COLUMN())))</formula>
    </cfRule>
  </conditionalFormatting>
  <conditionalFormatting sqref="AX53:BA54">
    <cfRule type="expression" dxfId="61" priority="164">
      <formula>INDIRECT(ADDRESS(ROW(),COLUMN()))=TRUNC(INDIRECT(ADDRESS(ROW(),COLUMN())))</formula>
    </cfRule>
  </conditionalFormatting>
  <conditionalFormatting sqref="AN23:AT24">
    <cfRule type="expression" dxfId="60" priority="143">
      <formula>INDIRECT(ADDRESS(ROW(),COLUMN()))=TRUNC(INDIRECT(ADDRESS(ROW(),COLUMN())))</formula>
    </cfRule>
  </conditionalFormatting>
  <conditionalFormatting sqref="AU23:AW24">
    <cfRule type="expression" dxfId="59" priority="141">
      <formula>INDIRECT(ADDRESS(ROW(),COLUMN()))=TRUNC(INDIRECT(ADDRESS(ROW(),COLUMN())))</formula>
    </cfRule>
  </conditionalFormatting>
  <conditionalFormatting sqref="AX56:BA57">
    <cfRule type="expression" dxfId="58" priority="163">
      <formula>INDIRECT(ADDRESS(ROW(),COLUMN()))=TRUNC(INDIRECT(ADDRESS(ROW(),COLUMN())))</formula>
    </cfRule>
  </conditionalFormatting>
  <conditionalFormatting sqref="Z23:AF24">
    <cfRule type="expression" dxfId="57" priority="147">
      <formula>INDIRECT(ADDRESS(ROW(),COLUMN()))=TRUNC(INDIRECT(ADDRESS(ROW(),COLUMN())))</formula>
    </cfRule>
  </conditionalFormatting>
  <conditionalFormatting sqref="AG23:AM24">
    <cfRule type="expression" dxfId="56" priority="145">
      <formula>INDIRECT(ADDRESS(ROW(),COLUMN()))=TRUNC(INDIRECT(ADDRESS(ROW(),COLUMN())))</formula>
    </cfRule>
  </conditionalFormatting>
  <conditionalFormatting sqref="AX59:BA60">
    <cfRule type="expression" dxfId="55" priority="162">
      <formula>INDIRECT(ADDRESS(ROW(),COLUMN()))=TRUNC(INDIRECT(ADDRESS(ROW(),COLUMN())))</formula>
    </cfRule>
  </conditionalFormatting>
  <conditionalFormatting sqref="AU20:AW21">
    <cfRule type="expression" dxfId="54" priority="151">
      <formula>INDIRECT(ADDRESS(ROW(),COLUMN()))=TRUNC(INDIRECT(ADDRESS(ROW(),COLUMN())))</formula>
    </cfRule>
  </conditionalFormatting>
  <conditionalFormatting sqref="S23:Y24">
    <cfRule type="expression" dxfId="53" priority="149">
      <formula>INDIRECT(ADDRESS(ROW(),COLUMN()))=TRUNC(INDIRECT(ADDRESS(ROW(),COLUMN())))</formula>
    </cfRule>
  </conditionalFormatting>
  <conditionalFormatting sqref="AX62:BA63">
    <cfRule type="expression" dxfId="52" priority="161">
      <formula>INDIRECT(ADDRESS(ROW(),COLUMN()))=TRUNC(INDIRECT(ADDRESS(ROW(),COLUMN())))</formula>
    </cfRule>
  </conditionalFormatting>
  <conditionalFormatting sqref="AG20:AM21">
    <cfRule type="expression" dxfId="51" priority="155">
      <formula>INDIRECT(ADDRESS(ROW(),COLUMN()))=TRUNC(INDIRECT(ADDRESS(ROW(),COLUMN())))</formula>
    </cfRule>
  </conditionalFormatting>
  <conditionalFormatting sqref="AN20:AT21">
    <cfRule type="expression" dxfId="50" priority="153">
      <formula>INDIRECT(ADDRESS(ROW(),COLUMN()))=TRUNC(INDIRECT(ADDRESS(ROW(),COLUMN())))</formula>
    </cfRule>
  </conditionalFormatting>
  <conditionalFormatting sqref="AX65:BA66">
    <cfRule type="expression" dxfId="49" priority="160">
      <formula>INDIRECT(ADDRESS(ROW(),COLUMN()))=TRUNC(INDIRECT(ADDRESS(ROW(),COLUMN())))</formula>
    </cfRule>
  </conditionalFormatting>
  <conditionalFormatting sqref="S67:AY70">
    <cfRule type="expression" dxfId="48" priority="159">
      <formula>INDIRECT(ADDRESS(ROW(),COLUMN()))=TRUNC(INDIRECT(ADDRESS(ROW(),COLUMN())))</formula>
    </cfRule>
  </conditionalFormatting>
  <conditionalFormatting sqref="Z20:AF21">
    <cfRule type="expression" dxfId="47" priority="157">
      <formula>INDIRECT(ADDRESS(ROW(),COLUMN()))=TRUNC(INDIRECT(ADDRESS(ROW(),COLUMN())))</formula>
    </cfRule>
  </conditionalFormatting>
  <conditionalFormatting sqref="AN38:AT39">
    <cfRule type="expression" dxfId="46" priority="93">
      <formula>INDIRECT(ADDRESS(ROW(),COLUMN()))=TRUNC(INDIRECT(ADDRESS(ROW(),COLUMN())))</formula>
    </cfRule>
  </conditionalFormatting>
  <conditionalFormatting sqref="AU38:AW39">
    <cfRule type="expression" dxfId="45" priority="91">
      <formula>INDIRECT(ADDRESS(ROW(),COLUMN()))=TRUNC(INDIRECT(ADDRESS(ROW(),COLUMN())))</formula>
    </cfRule>
  </conditionalFormatting>
  <conditionalFormatting sqref="S41:Y42">
    <cfRule type="expression" dxfId="44" priority="89">
      <formula>INDIRECT(ADDRESS(ROW(),COLUMN()))=TRUNC(INDIRECT(ADDRESS(ROW(),COLUMN())))</formula>
    </cfRule>
  </conditionalFormatting>
  <conditionalFormatting sqref="Z41:AF42">
    <cfRule type="expression" dxfId="43" priority="87">
      <formula>INDIRECT(ADDRESS(ROW(),COLUMN()))=TRUNC(INDIRECT(ADDRESS(ROW(),COLUMN())))</formula>
    </cfRule>
  </conditionalFormatting>
  <conditionalFormatting sqref="AG41:AM42">
    <cfRule type="expression" dxfId="42" priority="85">
      <formula>INDIRECT(ADDRESS(ROW(),COLUMN()))=TRUNC(INDIRECT(ADDRESS(ROW(),COLUMN())))</formula>
    </cfRule>
  </conditionalFormatting>
  <conditionalFormatting sqref="AN41:AT42">
    <cfRule type="expression" dxfId="41" priority="83">
      <formula>INDIRECT(ADDRESS(ROW(),COLUMN()))=TRUNC(INDIRECT(ADDRESS(ROW(),COLUMN())))</formula>
    </cfRule>
  </conditionalFormatting>
  <conditionalFormatting sqref="AU41:AW42">
    <cfRule type="expression" dxfId="40" priority="81">
      <formula>INDIRECT(ADDRESS(ROW(),COLUMN()))=TRUNC(INDIRECT(ADDRESS(ROW(),COLUMN())))</formula>
    </cfRule>
  </conditionalFormatting>
  <conditionalFormatting sqref="S44:Y45">
    <cfRule type="expression" dxfId="39" priority="79">
      <formula>INDIRECT(ADDRESS(ROW(),COLUMN()))=TRUNC(INDIRECT(ADDRESS(ROW(),COLUMN())))</formula>
    </cfRule>
  </conditionalFormatting>
  <conditionalFormatting sqref="Z44:AF45">
    <cfRule type="expression" dxfId="38" priority="77">
      <formula>INDIRECT(ADDRESS(ROW(),COLUMN()))=TRUNC(INDIRECT(ADDRESS(ROW(),COLUMN())))</formula>
    </cfRule>
  </conditionalFormatting>
  <conditionalFormatting sqref="AG44:AM45">
    <cfRule type="expression" dxfId="37" priority="75">
      <formula>INDIRECT(ADDRESS(ROW(),COLUMN()))=TRUNC(INDIRECT(ADDRESS(ROW(),COLUMN())))</formula>
    </cfRule>
  </conditionalFormatting>
  <conditionalFormatting sqref="AN44:AT45">
    <cfRule type="expression" dxfId="36" priority="73">
      <formula>INDIRECT(ADDRESS(ROW(),COLUMN()))=TRUNC(INDIRECT(ADDRESS(ROW(),COLUMN())))</formula>
    </cfRule>
  </conditionalFormatting>
  <conditionalFormatting sqref="AU44:AW45">
    <cfRule type="expression" dxfId="35" priority="71">
      <formula>INDIRECT(ADDRESS(ROW(),COLUMN()))=TRUNC(INDIRECT(ADDRESS(ROW(),COLUMN())))</formula>
    </cfRule>
  </conditionalFormatting>
  <conditionalFormatting sqref="S47:Y48">
    <cfRule type="expression" dxfId="34" priority="69">
      <formula>INDIRECT(ADDRESS(ROW(),COLUMN()))=TRUNC(INDIRECT(ADDRESS(ROW(),COLUMN())))</formula>
    </cfRule>
  </conditionalFormatting>
  <conditionalFormatting sqref="Z47:AF48">
    <cfRule type="expression" dxfId="33" priority="67">
      <formula>INDIRECT(ADDRESS(ROW(),COLUMN()))=TRUNC(INDIRECT(ADDRESS(ROW(),COLUMN())))</formula>
    </cfRule>
  </conditionalFormatting>
  <conditionalFormatting sqref="AG47:AM48">
    <cfRule type="expression" dxfId="32" priority="65">
      <formula>INDIRECT(ADDRESS(ROW(),COLUMN()))=TRUNC(INDIRECT(ADDRESS(ROW(),COLUMN())))</formula>
    </cfRule>
  </conditionalFormatting>
  <conditionalFormatting sqref="AN47:AT48">
    <cfRule type="expression" dxfId="31" priority="63">
      <formula>INDIRECT(ADDRESS(ROW(),COLUMN()))=TRUNC(INDIRECT(ADDRESS(ROW(),COLUMN())))</formula>
    </cfRule>
  </conditionalFormatting>
  <conditionalFormatting sqref="AU47:AW48">
    <cfRule type="expression" dxfId="30" priority="61">
      <formula>INDIRECT(ADDRESS(ROW(),COLUMN()))=TRUNC(INDIRECT(ADDRESS(ROW(),COLUMN())))</formula>
    </cfRule>
  </conditionalFormatting>
  <conditionalFormatting sqref="S50:Y51">
    <cfRule type="expression" dxfId="29" priority="59">
      <formula>INDIRECT(ADDRESS(ROW(),COLUMN()))=TRUNC(INDIRECT(ADDRESS(ROW(),COLUMN())))</formula>
    </cfRule>
  </conditionalFormatting>
  <conditionalFormatting sqref="Z50:AF51">
    <cfRule type="expression" dxfId="28" priority="57">
      <formula>INDIRECT(ADDRESS(ROW(),COLUMN()))=TRUNC(INDIRECT(ADDRESS(ROW(),COLUMN())))</formula>
    </cfRule>
  </conditionalFormatting>
  <conditionalFormatting sqref="AG50:AM51">
    <cfRule type="expression" dxfId="27" priority="55">
      <formula>INDIRECT(ADDRESS(ROW(),COLUMN()))=TRUNC(INDIRECT(ADDRESS(ROW(),COLUMN())))</formula>
    </cfRule>
  </conditionalFormatting>
  <conditionalFormatting sqref="AN50:AT51">
    <cfRule type="expression" dxfId="26" priority="53">
      <formula>INDIRECT(ADDRESS(ROW(),COLUMN()))=TRUNC(INDIRECT(ADDRESS(ROW(),COLUMN())))</formula>
    </cfRule>
  </conditionalFormatting>
  <conditionalFormatting sqref="AU50:AW51">
    <cfRule type="expression" dxfId="25" priority="51">
      <formula>INDIRECT(ADDRESS(ROW(),COLUMN()))=TRUNC(INDIRECT(ADDRESS(ROW(),COLUMN())))</formula>
    </cfRule>
  </conditionalFormatting>
  <conditionalFormatting sqref="S53:Y54">
    <cfRule type="expression" dxfId="24" priority="49">
      <formula>INDIRECT(ADDRESS(ROW(),COLUMN()))=TRUNC(INDIRECT(ADDRESS(ROW(),COLUMN())))</formula>
    </cfRule>
  </conditionalFormatting>
  <conditionalFormatting sqref="Z53:AF54">
    <cfRule type="expression" dxfId="23" priority="47">
      <formula>INDIRECT(ADDRESS(ROW(),COLUMN()))=TRUNC(INDIRECT(ADDRESS(ROW(),COLUMN())))</formula>
    </cfRule>
  </conditionalFormatting>
  <conditionalFormatting sqref="AG53:AM54">
    <cfRule type="expression" dxfId="22" priority="45">
      <formula>INDIRECT(ADDRESS(ROW(),COLUMN()))=TRUNC(INDIRECT(ADDRESS(ROW(),COLUMN())))</formula>
    </cfRule>
  </conditionalFormatting>
  <conditionalFormatting sqref="AN53:AT54">
    <cfRule type="expression" dxfId="21" priority="43">
      <formula>INDIRECT(ADDRESS(ROW(),COLUMN()))=TRUNC(INDIRECT(ADDRESS(ROW(),COLUMN())))</formula>
    </cfRule>
  </conditionalFormatting>
  <conditionalFormatting sqref="AU53:AW54">
    <cfRule type="expression" dxfId="20" priority="41">
      <formula>INDIRECT(ADDRESS(ROW(),COLUMN()))=TRUNC(INDIRECT(ADDRESS(ROW(),COLUMN())))</formula>
    </cfRule>
  </conditionalFormatting>
  <conditionalFormatting sqref="S56:Y57">
    <cfRule type="expression" dxfId="19" priority="39">
      <formula>INDIRECT(ADDRESS(ROW(),COLUMN()))=TRUNC(INDIRECT(ADDRESS(ROW(),COLUMN())))</formula>
    </cfRule>
  </conditionalFormatting>
  <conditionalFormatting sqref="Z56:AF57">
    <cfRule type="expression" dxfId="18" priority="37">
      <formula>INDIRECT(ADDRESS(ROW(),COLUMN()))=TRUNC(INDIRECT(ADDRESS(ROW(),COLUMN())))</formula>
    </cfRule>
  </conditionalFormatting>
  <conditionalFormatting sqref="AG56:AM57">
    <cfRule type="expression" dxfId="17" priority="35">
      <formula>INDIRECT(ADDRESS(ROW(),COLUMN()))=TRUNC(INDIRECT(ADDRESS(ROW(),COLUMN())))</formula>
    </cfRule>
  </conditionalFormatting>
  <conditionalFormatting sqref="AN56:AT57">
    <cfRule type="expression" dxfId="16" priority="33">
      <formula>INDIRECT(ADDRESS(ROW(),COLUMN()))=TRUNC(INDIRECT(ADDRESS(ROW(),COLUMN())))</formula>
    </cfRule>
  </conditionalFormatting>
  <conditionalFormatting sqref="AU56:AW57">
    <cfRule type="expression" dxfId="15" priority="31">
      <formula>INDIRECT(ADDRESS(ROW(),COLUMN()))=TRUNC(INDIRECT(ADDRESS(ROW(),COLUMN())))</formula>
    </cfRule>
  </conditionalFormatting>
  <conditionalFormatting sqref="S59:Y60">
    <cfRule type="expression" dxfId="14" priority="29">
      <formula>INDIRECT(ADDRESS(ROW(),COLUMN()))=TRUNC(INDIRECT(ADDRESS(ROW(),COLUMN())))</formula>
    </cfRule>
  </conditionalFormatting>
  <conditionalFormatting sqref="Z59:AF60">
    <cfRule type="expression" dxfId="13" priority="27">
      <formula>INDIRECT(ADDRESS(ROW(),COLUMN()))=TRUNC(INDIRECT(ADDRESS(ROW(),COLUMN())))</formula>
    </cfRule>
  </conditionalFormatting>
  <conditionalFormatting sqref="AG59:AM60">
    <cfRule type="expression" dxfId="12" priority="25">
      <formula>INDIRECT(ADDRESS(ROW(),COLUMN()))=TRUNC(INDIRECT(ADDRESS(ROW(),COLUMN())))</formula>
    </cfRule>
  </conditionalFormatting>
  <conditionalFormatting sqref="AN59:AT60">
    <cfRule type="expression" dxfId="11" priority="23">
      <formula>INDIRECT(ADDRESS(ROW(),COLUMN()))=TRUNC(INDIRECT(ADDRESS(ROW(),COLUMN())))</formula>
    </cfRule>
  </conditionalFormatting>
  <conditionalFormatting sqref="AU59:AW60">
    <cfRule type="expression" dxfId="10" priority="21">
      <formula>INDIRECT(ADDRESS(ROW(),COLUMN()))=TRUNC(INDIRECT(ADDRESS(ROW(),COLUMN())))</formula>
    </cfRule>
  </conditionalFormatting>
  <conditionalFormatting sqref="S62:Y63">
    <cfRule type="expression" dxfId="9" priority="19">
      <formula>INDIRECT(ADDRESS(ROW(),COLUMN()))=TRUNC(INDIRECT(ADDRESS(ROW(),COLUMN())))</formula>
    </cfRule>
  </conditionalFormatting>
  <conditionalFormatting sqref="Z62:AF63">
    <cfRule type="expression" dxfId="8" priority="17">
      <formula>INDIRECT(ADDRESS(ROW(),COLUMN()))=TRUNC(INDIRECT(ADDRESS(ROW(),COLUMN())))</formula>
    </cfRule>
  </conditionalFormatting>
  <conditionalFormatting sqref="AG62:AM63">
    <cfRule type="expression" dxfId="7" priority="15">
      <formula>INDIRECT(ADDRESS(ROW(),COLUMN()))=TRUNC(INDIRECT(ADDRESS(ROW(),COLUMN())))</formula>
    </cfRule>
  </conditionalFormatting>
  <conditionalFormatting sqref="AN62:AT63">
    <cfRule type="expression" dxfId="6" priority="13">
      <formula>INDIRECT(ADDRESS(ROW(),COLUMN()))=TRUNC(INDIRECT(ADDRESS(ROW(),COLUMN())))</formula>
    </cfRule>
  </conditionalFormatting>
  <conditionalFormatting sqref="AU62:AW63">
    <cfRule type="expression" dxfId="5" priority="11">
      <formula>INDIRECT(ADDRESS(ROW(),COLUMN()))=TRUNC(INDIRECT(ADDRESS(ROW(),COLUMN())))</formula>
    </cfRule>
  </conditionalFormatting>
  <conditionalFormatting sqref="S65:Y66">
    <cfRule type="expression" dxfId="4" priority="9">
      <formula>INDIRECT(ADDRESS(ROW(),COLUMN()))=TRUNC(INDIRECT(ADDRESS(ROW(),COLUMN())))</formula>
    </cfRule>
  </conditionalFormatting>
  <conditionalFormatting sqref="Z65:AF66">
    <cfRule type="expression" dxfId="3" priority="7">
      <formula>INDIRECT(ADDRESS(ROW(),COLUMN()))=TRUNC(INDIRECT(ADDRESS(ROW(),COLUMN())))</formula>
    </cfRule>
  </conditionalFormatting>
  <conditionalFormatting sqref="AG65:AM66">
    <cfRule type="expression" dxfId="2" priority="5">
      <formula>INDIRECT(ADDRESS(ROW(),COLUMN()))=TRUNC(INDIRECT(ADDRESS(ROW(),COLUMN())))</formula>
    </cfRule>
  </conditionalFormatting>
  <conditionalFormatting sqref="AN65:AT66">
    <cfRule type="expression" dxfId="1" priority="3">
      <formula>INDIRECT(ADDRESS(ROW(),COLUMN()))=TRUNC(INDIRECT(ADDRESS(ROW(),COLUMN())))</formula>
    </cfRule>
  </conditionalFormatting>
  <conditionalFormatting sqref="AU65:AW66">
    <cfRule type="expression" dxfId="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F16" sqref="F16"/>
    </sheetView>
  </sheetViews>
  <sheetFormatPr defaultColWidth="9" defaultRowHeight="26.5" x14ac:dyDescent="0.55000000000000004"/>
  <cols>
    <col min="1" max="1" width="1.58203125" style="68" customWidth="1"/>
    <col min="2" max="2" width="5.58203125" style="67" customWidth="1"/>
    <col min="3" max="3" width="10.58203125" style="67" customWidth="1"/>
    <col min="4" max="4" width="10.58203125" style="67" hidden="1" customWidth="1"/>
    <col min="5" max="5" width="3.33203125" style="67" bestFit="1" customWidth="1"/>
    <col min="6" max="6" width="15.58203125" style="68" customWidth="1"/>
    <col min="7" max="7" width="3.33203125" style="68" bestFit="1" customWidth="1"/>
    <col min="8" max="8" width="15.58203125" style="68" customWidth="1"/>
    <col min="9" max="9" width="3.33203125" style="68" bestFit="1" customWidth="1"/>
    <col min="10" max="10" width="15.58203125" style="67" customWidth="1"/>
    <col min="11" max="11" width="3.33203125" style="68" bestFit="1" customWidth="1"/>
    <col min="12" max="12" width="15.58203125" style="68" customWidth="1"/>
    <col min="13" max="13" width="5" style="68" customWidth="1"/>
    <col min="14" max="14" width="15.58203125" style="68" customWidth="1"/>
    <col min="15" max="15" width="3.33203125" style="68" customWidth="1"/>
    <col min="16" max="16" width="15.58203125" style="68" customWidth="1"/>
    <col min="17" max="17" width="3.33203125" style="68" customWidth="1"/>
    <col min="18" max="18" width="15.58203125" style="68" customWidth="1"/>
    <col min="19" max="19" width="3.33203125" style="68" customWidth="1"/>
    <col min="20" max="20" width="15.58203125" style="68" customWidth="1"/>
    <col min="21" max="21" width="3.33203125" style="68" customWidth="1"/>
    <col min="22" max="22" width="15.58203125" style="68" customWidth="1"/>
    <col min="23" max="23" width="3.33203125" style="68" customWidth="1"/>
    <col min="24" max="24" width="15.58203125" style="68" customWidth="1"/>
    <col min="25" max="25" width="3.33203125" style="68" customWidth="1"/>
    <col min="26" max="26" width="15.58203125" style="68" customWidth="1"/>
    <col min="27" max="27" width="3.33203125" style="68" customWidth="1"/>
    <col min="28" max="28" width="50.58203125" style="68" customWidth="1"/>
    <col min="29" max="16384" width="9" style="68"/>
  </cols>
  <sheetData>
    <row r="1" spans="2:28" x14ac:dyDescent="0.55000000000000004">
      <c r="B1" s="66" t="s">
        <v>55</v>
      </c>
    </row>
    <row r="2" spans="2:28" x14ac:dyDescent="0.55000000000000004">
      <c r="B2" s="69" t="s">
        <v>56</v>
      </c>
      <c r="F2" s="86"/>
      <c r="G2" s="87"/>
      <c r="H2" s="87"/>
      <c r="I2" s="87"/>
      <c r="J2" s="88"/>
      <c r="K2" s="87"/>
      <c r="L2" s="87"/>
    </row>
    <row r="3" spans="2:28" x14ac:dyDescent="0.55000000000000004">
      <c r="B3" s="86" t="s">
        <v>99</v>
      </c>
      <c r="F3" s="88" t="s">
        <v>100</v>
      </c>
      <c r="G3" s="87"/>
      <c r="H3" s="87"/>
      <c r="I3" s="87"/>
      <c r="J3" s="88"/>
      <c r="K3" s="87"/>
      <c r="L3" s="87"/>
    </row>
    <row r="4" spans="2:28" x14ac:dyDescent="0.55000000000000004">
      <c r="B4" s="69"/>
      <c r="F4" s="317" t="s">
        <v>57</v>
      </c>
      <c r="G4" s="317"/>
      <c r="H4" s="317"/>
      <c r="I4" s="317"/>
      <c r="J4" s="317"/>
      <c r="K4" s="317"/>
      <c r="L4" s="317"/>
      <c r="N4" s="317" t="s">
        <v>138</v>
      </c>
      <c r="O4" s="317"/>
      <c r="P4" s="317"/>
      <c r="R4" s="317" t="s">
        <v>139</v>
      </c>
      <c r="S4" s="317"/>
      <c r="T4" s="317"/>
      <c r="U4" s="317"/>
      <c r="V4" s="317"/>
      <c r="W4" s="317"/>
      <c r="X4" s="317"/>
      <c r="Z4" s="165" t="s">
        <v>140</v>
      </c>
      <c r="AB4" s="317" t="s">
        <v>58</v>
      </c>
    </row>
    <row r="5" spans="2:28" x14ac:dyDescent="0.55000000000000004">
      <c r="B5" s="67" t="s">
        <v>18</v>
      </c>
      <c r="C5" s="67" t="s">
        <v>5</v>
      </c>
      <c r="F5" s="67" t="s">
        <v>59</v>
      </c>
      <c r="G5" s="67"/>
      <c r="H5" s="67" t="s">
        <v>60</v>
      </c>
      <c r="J5" s="67" t="s">
        <v>61</v>
      </c>
      <c r="L5" s="67" t="s">
        <v>57</v>
      </c>
      <c r="N5" s="67" t="s">
        <v>62</v>
      </c>
      <c r="P5" s="67" t="s">
        <v>63</v>
      </c>
      <c r="R5" s="67" t="s">
        <v>62</v>
      </c>
      <c r="T5" s="67" t="s">
        <v>63</v>
      </c>
      <c r="V5" s="67" t="s">
        <v>61</v>
      </c>
      <c r="X5" s="67" t="s">
        <v>57</v>
      </c>
      <c r="Z5" s="166" t="s">
        <v>141</v>
      </c>
      <c r="AB5" s="317"/>
    </row>
    <row r="6" spans="2:28" x14ac:dyDescent="0.55000000000000004">
      <c r="B6" s="89">
        <v>1</v>
      </c>
      <c r="C6" s="70" t="s">
        <v>64</v>
      </c>
      <c r="D6" s="90" t="str">
        <f>C6</f>
        <v>a</v>
      </c>
      <c r="E6" s="89" t="s">
        <v>65</v>
      </c>
      <c r="F6" s="71"/>
      <c r="G6" s="89" t="s">
        <v>33</v>
      </c>
      <c r="H6" s="71"/>
      <c r="I6" s="91" t="s">
        <v>66</v>
      </c>
      <c r="J6" s="71">
        <v>0</v>
      </c>
      <c r="K6" s="92" t="s">
        <v>0</v>
      </c>
      <c r="L6" s="73" t="str">
        <f>IF(OR(F6="",H6=""),"",(H6+IF(F6&gt;H6,1,0)-F6-J6)*24)</f>
        <v/>
      </c>
      <c r="N6" s="71"/>
      <c r="O6" s="67" t="s">
        <v>33</v>
      </c>
      <c r="P6" s="71"/>
      <c r="R6" s="72" t="str">
        <f t="shared" ref="R6:R22" si="0">IF(F6="","",IF(F6&lt;N6,N6,IF(F6&gt;=P6,"",F6)))</f>
        <v/>
      </c>
      <c r="S6" s="67" t="s">
        <v>33</v>
      </c>
      <c r="T6" s="72" t="str">
        <f t="shared" ref="T6:T22" si="1">IF(H6="","",IF(H6&gt;F6,IF(H6&lt;P6,H6,P6),P6))</f>
        <v/>
      </c>
      <c r="U6" s="167" t="s">
        <v>66</v>
      </c>
      <c r="V6" s="71">
        <v>0</v>
      </c>
      <c r="W6" s="68" t="s">
        <v>0</v>
      </c>
      <c r="X6" s="73" t="str">
        <f>IF(R6="","",IF((T6+IF(R6&gt;T6,1,0)-R6-V6)*24=0,"",(T6+IF(R6&gt;T6,1,0)-R6-V6)*24))</f>
        <v/>
      </c>
      <c r="Z6" s="73" t="str">
        <f>IF(X6="",L6,IF(OR(L6-X6=0,L6-X6&lt;0),"-",L6-X6))</f>
        <v/>
      </c>
      <c r="AB6" s="74"/>
    </row>
    <row r="7" spans="2:28" x14ac:dyDescent="0.55000000000000004">
      <c r="B7" s="89">
        <v>2</v>
      </c>
      <c r="C7" s="70" t="s">
        <v>67</v>
      </c>
      <c r="D7" s="90" t="str">
        <f t="shared" ref="D7:D38" si="2">C7</f>
        <v>b</v>
      </c>
      <c r="E7" s="89" t="s">
        <v>65</v>
      </c>
      <c r="F7" s="71"/>
      <c r="G7" s="89" t="s">
        <v>33</v>
      </c>
      <c r="H7" s="71"/>
      <c r="I7" s="91" t="s">
        <v>66</v>
      </c>
      <c r="J7" s="71">
        <v>0</v>
      </c>
      <c r="K7" s="92" t="s">
        <v>0</v>
      </c>
      <c r="L7" s="73" t="str">
        <f>IF(OR(F7="",H7=""),"",(H7+IF(F7&gt;H7,1,0)-F7-J7)*24)</f>
        <v/>
      </c>
      <c r="N7" s="75">
        <f>$N$6</f>
        <v>0</v>
      </c>
      <c r="O7" s="67" t="s">
        <v>33</v>
      </c>
      <c r="P7" s="75">
        <f>$P$6</f>
        <v>0</v>
      </c>
      <c r="R7" s="72" t="str">
        <f t="shared" si="0"/>
        <v/>
      </c>
      <c r="S7" s="67" t="s">
        <v>33</v>
      </c>
      <c r="T7" s="72" t="str">
        <f t="shared" si="1"/>
        <v/>
      </c>
      <c r="U7" s="167" t="s">
        <v>66</v>
      </c>
      <c r="V7" s="71">
        <v>0</v>
      </c>
      <c r="W7" s="68" t="s">
        <v>0</v>
      </c>
      <c r="X7" s="73" t="str">
        <f>IF(R7="","",IF((T7+IF(R7&gt;T7,1,0)-R7-V7)*24=0,"",(T7+IF(R7&gt;T7,1,0)-R7-V7)*24))</f>
        <v/>
      </c>
      <c r="Z7" s="73" t="str">
        <f>IF(X7="",L7,IF(OR(L7-X7=0,L7-X7&lt;0),"-",L7-X7))</f>
        <v/>
      </c>
      <c r="AB7" s="74"/>
    </row>
    <row r="8" spans="2:28" x14ac:dyDescent="0.55000000000000004">
      <c r="B8" s="89">
        <v>3</v>
      </c>
      <c r="C8" s="70" t="s">
        <v>68</v>
      </c>
      <c r="D8" s="90" t="str">
        <f t="shared" si="2"/>
        <v>c</v>
      </c>
      <c r="E8" s="89" t="s">
        <v>65</v>
      </c>
      <c r="F8" s="71"/>
      <c r="G8" s="89" t="s">
        <v>33</v>
      </c>
      <c r="H8" s="71"/>
      <c r="I8" s="91" t="s">
        <v>66</v>
      </c>
      <c r="J8" s="71">
        <v>0</v>
      </c>
      <c r="K8" s="92" t="s">
        <v>0</v>
      </c>
      <c r="L8" s="73" t="str">
        <f>IF(OR(F8="",H8=""),"",(H8+IF(F8&gt;H8,1,0)-F8-J8)*24)</f>
        <v/>
      </c>
      <c r="N8" s="75">
        <f t="shared" ref="N8:N22" si="3">$N$6</f>
        <v>0</v>
      </c>
      <c r="O8" s="67" t="s">
        <v>33</v>
      </c>
      <c r="P8" s="75">
        <f t="shared" ref="P8:P22" si="4">$P$6</f>
        <v>0</v>
      </c>
      <c r="R8" s="72" t="str">
        <f t="shared" si="0"/>
        <v/>
      </c>
      <c r="S8" s="67" t="s">
        <v>33</v>
      </c>
      <c r="T8" s="72" t="str">
        <f t="shared" si="1"/>
        <v/>
      </c>
      <c r="U8" s="167" t="s">
        <v>66</v>
      </c>
      <c r="V8" s="71">
        <v>0</v>
      </c>
      <c r="W8" s="68" t="s">
        <v>0</v>
      </c>
      <c r="X8" s="73" t="str">
        <f>IF(R8="","",IF((T8+IF(R8&gt;T8,1,0)-R8-V8)*24=0,"",(T8+IF(R8&gt;T8,1,0)-R8-V8)*24))</f>
        <v/>
      </c>
      <c r="Z8" s="73" t="str">
        <f>IF(X8="",L8,IF(OR(L8-X8=0,L8-X8&lt;0),"-",L8-X8))</f>
        <v/>
      </c>
      <c r="AB8" s="74"/>
    </row>
    <row r="9" spans="2:28" x14ac:dyDescent="0.55000000000000004">
      <c r="B9" s="89">
        <v>4</v>
      </c>
      <c r="C9" s="70" t="s">
        <v>69</v>
      </c>
      <c r="D9" s="90" t="str">
        <f t="shared" si="2"/>
        <v>d</v>
      </c>
      <c r="E9" s="89" t="s">
        <v>65</v>
      </c>
      <c r="F9" s="71"/>
      <c r="G9" s="89" t="s">
        <v>33</v>
      </c>
      <c r="H9" s="71"/>
      <c r="I9" s="91" t="s">
        <v>66</v>
      </c>
      <c r="J9" s="71">
        <v>0</v>
      </c>
      <c r="K9" s="92" t="s">
        <v>0</v>
      </c>
      <c r="L9" s="73" t="str">
        <f>IF(OR(F9="",H9=""),"",(H9+IF(F9&gt;H9,1,0)-F9-J9)*24)</f>
        <v/>
      </c>
      <c r="N9" s="75">
        <f t="shared" si="3"/>
        <v>0</v>
      </c>
      <c r="O9" s="67" t="s">
        <v>33</v>
      </c>
      <c r="P9" s="75">
        <f t="shared" si="4"/>
        <v>0</v>
      </c>
      <c r="R9" s="72" t="str">
        <f t="shared" si="0"/>
        <v/>
      </c>
      <c r="S9" s="67" t="s">
        <v>33</v>
      </c>
      <c r="T9" s="72" t="str">
        <f t="shared" si="1"/>
        <v/>
      </c>
      <c r="U9" s="167" t="s">
        <v>66</v>
      </c>
      <c r="V9" s="71">
        <v>0</v>
      </c>
      <c r="W9" s="68" t="s">
        <v>0</v>
      </c>
      <c r="X9" s="73" t="str">
        <f>IF(R9="","",IF((T9+IF(R9&gt;T9,1,0)-R9-V9)*24=0,"",(T9+IF(R9&gt;T9,1,0)-R9-V9)*24))</f>
        <v/>
      </c>
      <c r="Z9" s="73" t="str">
        <f>IF(X9="",L9,IF(OR(L9-X9=0,L9-X9&lt;0),"-",L9-X9))</f>
        <v/>
      </c>
      <c r="AB9" s="74"/>
    </row>
    <row r="10" spans="2:28" x14ac:dyDescent="0.55000000000000004">
      <c r="B10" s="89">
        <v>5</v>
      </c>
      <c r="C10" s="70" t="s">
        <v>70</v>
      </c>
      <c r="D10" s="90" t="str">
        <f t="shared" si="2"/>
        <v>e</v>
      </c>
      <c r="E10" s="89" t="s">
        <v>65</v>
      </c>
      <c r="F10" s="71"/>
      <c r="G10" s="89" t="s">
        <v>33</v>
      </c>
      <c r="H10" s="71"/>
      <c r="I10" s="91" t="s">
        <v>66</v>
      </c>
      <c r="J10" s="71">
        <v>0</v>
      </c>
      <c r="K10" s="92" t="s">
        <v>0</v>
      </c>
      <c r="L10" s="73" t="str">
        <f t="shared" ref="L10:L22" si="5">IF(OR(F10="",H10=""),"",(H10+IF(F10&gt;H10,1,0)-F10-J10)*24)</f>
        <v/>
      </c>
      <c r="N10" s="75">
        <f t="shared" si="3"/>
        <v>0</v>
      </c>
      <c r="O10" s="67" t="s">
        <v>33</v>
      </c>
      <c r="P10" s="75">
        <f t="shared" si="4"/>
        <v>0</v>
      </c>
      <c r="R10" s="72" t="str">
        <f t="shared" si="0"/>
        <v/>
      </c>
      <c r="S10" s="67" t="s">
        <v>33</v>
      </c>
      <c r="T10" s="72" t="str">
        <f t="shared" si="1"/>
        <v/>
      </c>
      <c r="U10" s="167" t="s">
        <v>66</v>
      </c>
      <c r="V10" s="71">
        <v>0</v>
      </c>
      <c r="W10" s="68" t="s">
        <v>0</v>
      </c>
      <c r="X10" s="73" t="str">
        <f t="shared" ref="X10:X22" si="6">IF(R10="","",IF((T10+IF(R10&gt;T10,1,0)-R10-V10)*24=0,"",(T10+IF(R10&gt;T10,1,0)-R10-V10)*24))</f>
        <v/>
      </c>
      <c r="Z10" s="73" t="str">
        <f t="shared" ref="Z10:Z22" si="7">IF(X10="",L10,IF(OR(L10-X10=0,L10-X10&lt;0),"-",L10-X10))</f>
        <v/>
      </c>
      <c r="AB10" s="74"/>
    </row>
    <row r="11" spans="2:28" x14ac:dyDescent="0.55000000000000004">
      <c r="B11" s="89">
        <v>6</v>
      </c>
      <c r="C11" s="70" t="s">
        <v>71</v>
      </c>
      <c r="D11" s="90" t="str">
        <f t="shared" si="2"/>
        <v>f</v>
      </c>
      <c r="E11" s="89" t="s">
        <v>65</v>
      </c>
      <c r="F11" s="71"/>
      <c r="G11" s="89" t="s">
        <v>33</v>
      </c>
      <c r="H11" s="71"/>
      <c r="I11" s="91" t="s">
        <v>66</v>
      </c>
      <c r="J11" s="71">
        <v>0</v>
      </c>
      <c r="K11" s="92" t="s">
        <v>0</v>
      </c>
      <c r="L11" s="73" t="str">
        <f t="shared" si="5"/>
        <v/>
      </c>
      <c r="N11" s="75">
        <f t="shared" si="3"/>
        <v>0</v>
      </c>
      <c r="O11" s="67" t="s">
        <v>33</v>
      </c>
      <c r="P11" s="75">
        <f t="shared" si="4"/>
        <v>0</v>
      </c>
      <c r="R11" s="72" t="str">
        <f t="shared" si="0"/>
        <v/>
      </c>
      <c r="S11" s="67" t="s">
        <v>33</v>
      </c>
      <c r="T11" s="72" t="str">
        <f t="shared" si="1"/>
        <v/>
      </c>
      <c r="U11" s="167" t="s">
        <v>66</v>
      </c>
      <c r="V11" s="71">
        <v>0</v>
      </c>
      <c r="W11" s="68" t="s">
        <v>0</v>
      </c>
      <c r="X11" s="73" t="str">
        <f t="shared" si="6"/>
        <v/>
      </c>
      <c r="Z11" s="73" t="str">
        <f t="shared" si="7"/>
        <v/>
      </c>
      <c r="AB11" s="74"/>
    </row>
    <row r="12" spans="2:28" x14ac:dyDescent="0.55000000000000004">
      <c r="B12" s="89">
        <v>7</v>
      </c>
      <c r="C12" s="70" t="s">
        <v>72</v>
      </c>
      <c r="D12" s="90" t="str">
        <f t="shared" si="2"/>
        <v>g</v>
      </c>
      <c r="E12" s="89" t="s">
        <v>65</v>
      </c>
      <c r="F12" s="71"/>
      <c r="G12" s="89" t="s">
        <v>33</v>
      </c>
      <c r="H12" s="71"/>
      <c r="I12" s="91" t="s">
        <v>66</v>
      </c>
      <c r="J12" s="71">
        <v>0</v>
      </c>
      <c r="K12" s="92" t="s">
        <v>0</v>
      </c>
      <c r="L12" s="73" t="str">
        <f t="shared" si="5"/>
        <v/>
      </c>
      <c r="N12" s="75">
        <f t="shared" si="3"/>
        <v>0</v>
      </c>
      <c r="O12" s="67" t="s">
        <v>33</v>
      </c>
      <c r="P12" s="75">
        <f t="shared" si="4"/>
        <v>0</v>
      </c>
      <c r="R12" s="72" t="str">
        <f t="shared" si="0"/>
        <v/>
      </c>
      <c r="S12" s="67" t="s">
        <v>33</v>
      </c>
      <c r="T12" s="72" t="str">
        <f t="shared" si="1"/>
        <v/>
      </c>
      <c r="U12" s="167" t="s">
        <v>66</v>
      </c>
      <c r="V12" s="71">
        <v>0</v>
      </c>
      <c r="W12" s="68" t="s">
        <v>0</v>
      </c>
      <c r="X12" s="73" t="str">
        <f t="shared" si="6"/>
        <v/>
      </c>
      <c r="Z12" s="73" t="str">
        <f t="shared" si="7"/>
        <v/>
      </c>
      <c r="AB12" s="74"/>
    </row>
    <row r="13" spans="2:28" x14ac:dyDescent="0.55000000000000004">
      <c r="B13" s="89">
        <v>8</v>
      </c>
      <c r="C13" s="70" t="s">
        <v>73</v>
      </c>
      <c r="D13" s="90" t="str">
        <f t="shared" si="2"/>
        <v>h</v>
      </c>
      <c r="E13" s="89" t="s">
        <v>65</v>
      </c>
      <c r="F13" s="71"/>
      <c r="G13" s="89" t="s">
        <v>33</v>
      </c>
      <c r="H13" s="71"/>
      <c r="I13" s="91" t="s">
        <v>66</v>
      </c>
      <c r="J13" s="71">
        <v>0</v>
      </c>
      <c r="K13" s="92" t="s">
        <v>0</v>
      </c>
      <c r="L13" s="73" t="str">
        <f t="shared" si="5"/>
        <v/>
      </c>
      <c r="N13" s="75">
        <f t="shared" si="3"/>
        <v>0</v>
      </c>
      <c r="O13" s="67" t="s">
        <v>33</v>
      </c>
      <c r="P13" s="75">
        <f t="shared" si="4"/>
        <v>0</v>
      </c>
      <c r="R13" s="72" t="str">
        <f t="shared" si="0"/>
        <v/>
      </c>
      <c r="S13" s="67" t="s">
        <v>33</v>
      </c>
      <c r="T13" s="72" t="str">
        <f t="shared" si="1"/>
        <v/>
      </c>
      <c r="U13" s="167" t="s">
        <v>66</v>
      </c>
      <c r="V13" s="71">
        <v>0</v>
      </c>
      <c r="W13" s="68" t="s">
        <v>0</v>
      </c>
      <c r="X13" s="73" t="str">
        <f t="shared" si="6"/>
        <v/>
      </c>
      <c r="Z13" s="73" t="str">
        <f t="shared" si="7"/>
        <v/>
      </c>
      <c r="AB13" s="74"/>
    </row>
    <row r="14" spans="2:28" x14ac:dyDescent="0.55000000000000004">
      <c r="B14" s="89">
        <v>9</v>
      </c>
      <c r="C14" s="70" t="s">
        <v>74</v>
      </c>
      <c r="D14" s="90" t="str">
        <f t="shared" si="2"/>
        <v>i</v>
      </c>
      <c r="E14" s="89" t="s">
        <v>65</v>
      </c>
      <c r="F14" s="71"/>
      <c r="G14" s="89" t="s">
        <v>33</v>
      </c>
      <c r="H14" s="71"/>
      <c r="I14" s="91" t="s">
        <v>66</v>
      </c>
      <c r="J14" s="71">
        <v>0</v>
      </c>
      <c r="K14" s="92" t="s">
        <v>0</v>
      </c>
      <c r="L14" s="73" t="str">
        <f t="shared" si="5"/>
        <v/>
      </c>
      <c r="N14" s="75">
        <f t="shared" si="3"/>
        <v>0</v>
      </c>
      <c r="O14" s="67" t="s">
        <v>33</v>
      </c>
      <c r="P14" s="75">
        <f t="shared" si="4"/>
        <v>0</v>
      </c>
      <c r="R14" s="72" t="str">
        <f t="shared" si="0"/>
        <v/>
      </c>
      <c r="S14" s="67" t="s">
        <v>33</v>
      </c>
      <c r="T14" s="72" t="str">
        <f t="shared" si="1"/>
        <v/>
      </c>
      <c r="U14" s="167" t="s">
        <v>66</v>
      </c>
      <c r="V14" s="71">
        <v>0</v>
      </c>
      <c r="W14" s="68" t="s">
        <v>0</v>
      </c>
      <c r="X14" s="73" t="str">
        <f t="shared" si="6"/>
        <v/>
      </c>
      <c r="Z14" s="73" t="str">
        <f t="shared" si="7"/>
        <v/>
      </c>
      <c r="AB14" s="74"/>
    </row>
    <row r="15" spans="2:28" x14ac:dyDescent="0.55000000000000004">
      <c r="B15" s="89">
        <v>10</v>
      </c>
      <c r="C15" s="70" t="s">
        <v>75</v>
      </c>
      <c r="D15" s="90" t="str">
        <f t="shared" si="2"/>
        <v>j</v>
      </c>
      <c r="E15" s="89" t="s">
        <v>65</v>
      </c>
      <c r="F15" s="71"/>
      <c r="G15" s="89" t="s">
        <v>33</v>
      </c>
      <c r="H15" s="71"/>
      <c r="I15" s="91" t="s">
        <v>66</v>
      </c>
      <c r="J15" s="71">
        <v>0</v>
      </c>
      <c r="K15" s="92" t="s">
        <v>0</v>
      </c>
      <c r="L15" s="73" t="str">
        <f t="shared" si="5"/>
        <v/>
      </c>
      <c r="N15" s="75">
        <f t="shared" si="3"/>
        <v>0</v>
      </c>
      <c r="O15" s="67" t="s">
        <v>33</v>
      </c>
      <c r="P15" s="75">
        <f t="shared" si="4"/>
        <v>0</v>
      </c>
      <c r="R15" s="72" t="str">
        <f t="shared" si="0"/>
        <v/>
      </c>
      <c r="S15" s="67" t="s">
        <v>33</v>
      </c>
      <c r="T15" s="72" t="str">
        <f t="shared" si="1"/>
        <v/>
      </c>
      <c r="U15" s="167" t="s">
        <v>66</v>
      </c>
      <c r="V15" s="71">
        <v>0</v>
      </c>
      <c r="W15" s="68" t="s">
        <v>0</v>
      </c>
      <c r="X15" s="73" t="str">
        <f t="shared" si="6"/>
        <v/>
      </c>
      <c r="Z15" s="73" t="str">
        <f t="shared" si="7"/>
        <v/>
      </c>
      <c r="AB15" s="74"/>
    </row>
    <row r="16" spans="2:28" x14ac:dyDescent="0.55000000000000004">
      <c r="B16" s="89">
        <v>11</v>
      </c>
      <c r="C16" s="70" t="s">
        <v>76</v>
      </c>
      <c r="D16" s="90" t="str">
        <f t="shared" si="2"/>
        <v>k</v>
      </c>
      <c r="E16" s="89" t="s">
        <v>65</v>
      </c>
      <c r="F16" s="71"/>
      <c r="G16" s="89" t="s">
        <v>33</v>
      </c>
      <c r="H16" s="71"/>
      <c r="I16" s="91" t="s">
        <v>66</v>
      </c>
      <c r="J16" s="71">
        <v>0</v>
      </c>
      <c r="K16" s="92" t="s">
        <v>0</v>
      </c>
      <c r="L16" s="73" t="str">
        <f t="shared" si="5"/>
        <v/>
      </c>
      <c r="N16" s="75">
        <f t="shared" si="3"/>
        <v>0</v>
      </c>
      <c r="O16" s="67" t="s">
        <v>33</v>
      </c>
      <c r="P16" s="75">
        <f t="shared" si="4"/>
        <v>0</v>
      </c>
      <c r="R16" s="72" t="str">
        <f t="shared" si="0"/>
        <v/>
      </c>
      <c r="S16" s="67" t="s">
        <v>33</v>
      </c>
      <c r="T16" s="72" t="str">
        <f t="shared" si="1"/>
        <v/>
      </c>
      <c r="U16" s="167" t="s">
        <v>66</v>
      </c>
      <c r="V16" s="71">
        <v>0</v>
      </c>
      <c r="W16" s="68" t="s">
        <v>0</v>
      </c>
      <c r="X16" s="73" t="str">
        <f t="shared" si="6"/>
        <v/>
      </c>
      <c r="Z16" s="73" t="str">
        <f t="shared" si="7"/>
        <v/>
      </c>
      <c r="AB16" s="74"/>
    </row>
    <row r="17" spans="2:28" x14ac:dyDescent="0.55000000000000004">
      <c r="B17" s="89">
        <v>12</v>
      </c>
      <c r="C17" s="70" t="s">
        <v>77</v>
      </c>
      <c r="D17" s="90" t="str">
        <f t="shared" si="2"/>
        <v>l</v>
      </c>
      <c r="E17" s="89" t="s">
        <v>65</v>
      </c>
      <c r="F17" s="71"/>
      <c r="G17" s="89" t="s">
        <v>33</v>
      </c>
      <c r="H17" s="71"/>
      <c r="I17" s="91" t="s">
        <v>66</v>
      </c>
      <c r="J17" s="71">
        <v>0</v>
      </c>
      <c r="K17" s="92" t="s">
        <v>0</v>
      </c>
      <c r="L17" s="73" t="str">
        <f t="shared" si="5"/>
        <v/>
      </c>
      <c r="N17" s="75">
        <f t="shared" si="3"/>
        <v>0</v>
      </c>
      <c r="O17" s="67" t="s">
        <v>33</v>
      </c>
      <c r="P17" s="75">
        <f t="shared" si="4"/>
        <v>0</v>
      </c>
      <c r="R17" s="72" t="str">
        <f t="shared" si="0"/>
        <v/>
      </c>
      <c r="S17" s="67" t="s">
        <v>33</v>
      </c>
      <c r="T17" s="72" t="str">
        <f t="shared" si="1"/>
        <v/>
      </c>
      <c r="U17" s="167" t="s">
        <v>66</v>
      </c>
      <c r="V17" s="71">
        <v>0</v>
      </c>
      <c r="W17" s="68" t="s">
        <v>0</v>
      </c>
      <c r="X17" s="73" t="str">
        <f t="shared" si="6"/>
        <v/>
      </c>
      <c r="Z17" s="73" t="str">
        <f t="shared" si="7"/>
        <v/>
      </c>
      <c r="AB17" s="74"/>
    </row>
    <row r="18" spans="2:28" x14ac:dyDescent="0.55000000000000004">
      <c r="B18" s="89">
        <v>13</v>
      </c>
      <c r="C18" s="70" t="s">
        <v>78</v>
      </c>
      <c r="D18" s="90" t="str">
        <f t="shared" si="2"/>
        <v>m</v>
      </c>
      <c r="E18" s="89" t="s">
        <v>65</v>
      </c>
      <c r="F18" s="71"/>
      <c r="G18" s="89" t="s">
        <v>33</v>
      </c>
      <c r="H18" s="71"/>
      <c r="I18" s="91" t="s">
        <v>66</v>
      </c>
      <c r="J18" s="71">
        <v>0</v>
      </c>
      <c r="K18" s="92" t="s">
        <v>0</v>
      </c>
      <c r="L18" s="73" t="str">
        <f t="shared" si="5"/>
        <v/>
      </c>
      <c r="N18" s="75">
        <f t="shared" si="3"/>
        <v>0</v>
      </c>
      <c r="O18" s="67" t="s">
        <v>33</v>
      </c>
      <c r="P18" s="75">
        <f t="shared" si="4"/>
        <v>0</v>
      </c>
      <c r="R18" s="72" t="str">
        <f t="shared" si="0"/>
        <v/>
      </c>
      <c r="S18" s="67" t="s">
        <v>33</v>
      </c>
      <c r="T18" s="72" t="str">
        <f t="shared" si="1"/>
        <v/>
      </c>
      <c r="U18" s="167" t="s">
        <v>66</v>
      </c>
      <c r="V18" s="71">
        <v>0</v>
      </c>
      <c r="W18" s="68" t="s">
        <v>0</v>
      </c>
      <c r="X18" s="73" t="str">
        <f t="shared" si="6"/>
        <v/>
      </c>
      <c r="Z18" s="73" t="str">
        <f t="shared" si="7"/>
        <v/>
      </c>
      <c r="AB18" s="74"/>
    </row>
    <row r="19" spans="2:28" x14ac:dyDescent="0.55000000000000004">
      <c r="B19" s="89">
        <v>14</v>
      </c>
      <c r="C19" s="70" t="s">
        <v>79</v>
      </c>
      <c r="D19" s="90" t="str">
        <f t="shared" si="2"/>
        <v>n</v>
      </c>
      <c r="E19" s="89" t="s">
        <v>65</v>
      </c>
      <c r="F19" s="71"/>
      <c r="G19" s="89" t="s">
        <v>33</v>
      </c>
      <c r="H19" s="71"/>
      <c r="I19" s="91" t="s">
        <v>66</v>
      </c>
      <c r="J19" s="71">
        <v>0</v>
      </c>
      <c r="K19" s="92" t="s">
        <v>0</v>
      </c>
      <c r="L19" s="73" t="str">
        <f t="shared" si="5"/>
        <v/>
      </c>
      <c r="N19" s="75">
        <f t="shared" si="3"/>
        <v>0</v>
      </c>
      <c r="O19" s="67" t="s">
        <v>33</v>
      </c>
      <c r="P19" s="75">
        <f t="shared" si="4"/>
        <v>0</v>
      </c>
      <c r="R19" s="72" t="str">
        <f t="shared" si="0"/>
        <v/>
      </c>
      <c r="S19" s="67" t="s">
        <v>33</v>
      </c>
      <c r="T19" s="72" t="str">
        <f t="shared" si="1"/>
        <v/>
      </c>
      <c r="U19" s="167" t="s">
        <v>66</v>
      </c>
      <c r="V19" s="71">
        <v>0</v>
      </c>
      <c r="W19" s="68" t="s">
        <v>0</v>
      </c>
      <c r="X19" s="73" t="str">
        <f t="shared" si="6"/>
        <v/>
      </c>
      <c r="Z19" s="73" t="str">
        <f t="shared" si="7"/>
        <v/>
      </c>
      <c r="AB19" s="74"/>
    </row>
    <row r="20" spans="2:28" x14ac:dyDescent="0.55000000000000004">
      <c r="B20" s="89">
        <v>15</v>
      </c>
      <c r="C20" s="70" t="s">
        <v>80</v>
      </c>
      <c r="D20" s="90" t="str">
        <f t="shared" si="2"/>
        <v>o</v>
      </c>
      <c r="E20" s="89" t="s">
        <v>65</v>
      </c>
      <c r="F20" s="71"/>
      <c r="G20" s="89" t="s">
        <v>33</v>
      </c>
      <c r="H20" s="71"/>
      <c r="I20" s="91" t="s">
        <v>66</v>
      </c>
      <c r="J20" s="71">
        <v>0</v>
      </c>
      <c r="K20" s="92" t="s">
        <v>0</v>
      </c>
      <c r="L20" s="73" t="str">
        <f t="shared" si="5"/>
        <v/>
      </c>
      <c r="N20" s="75">
        <f t="shared" si="3"/>
        <v>0</v>
      </c>
      <c r="O20" s="67" t="s">
        <v>33</v>
      </c>
      <c r="P20" s="75">
        <f t="shared" si="4"/>
        <v>0</v>
      </c>
      <c r="R20" s="72" t="str">
        <f t="shared" si="0"/>
        <v/>
      </c>
      <c r="S20" s="67" t="s">
        <v>33</v>
      </c>
      <c r="T20" s="72" t="str">
        <f t="shared" si="1"/>
        <v/>
      </c>
      <c r="U20" s="167" t="s">
        <v>66</v>
      </c>
      <c r="V20" s="71">
        <v>0</v>
      </c>
      <c r="W20" s="68" t="s">
        <v>0</v>
      </c>
      <c r="X20" s="73" t="str">
        <f t="shared" si="6"/>
        <v/>
      </c>
      <c r="Z20" s="73" t="str">
        <f t="shared" si="7"/>
        <v/>
      </c>
      <c r="AB20" s="74"/>
    </row>
    <row r="21" spans="2:28" x14ac:dyDescent="0.55000000000000004">
      <c r="B21" s="89">
        <v>16</v>
      </c>
      <c r="C21" s="70" t="s">
        <v>81</v>
      </c>
      <c r="D21" s="90" t="str">
        <f t="shared" si="2"/>
        <v>p</v>
      </c>
      <c r="E21" s="89" t="s">
        <v>65</v>
      </c>
      <c r="F21" s="71"/>
      <c r="G21" s="89" t="s">
        <v>33</v>
      </c>
      <c r="H21" s="71"/>
      <c r="I21" s="91" t="s">
        <v>66</v>
      </c>
      <c r="J21" s="71">
        <v>0</v>
      </c>
      <c r="K21" s="92" t="s">
        <v>0</v>
      </c>
      <c r="L21" s="73" t="str">
        <f t="shared" si="5"/>
        <v/>
      </c>
      <c r="N21" s="75">
        <f t="shared" si="3"/>
        <v>0</v>
      </c>
      <c r="O21" s="67" t="s">
        <v>33</v>
      </c>
      <c r="P21" s="75">
        <f t="shared" si="4"/>
        <v>0</v>
      </c>
      <c r="R21" s="72" t="str">
        <f t="shared" si="0"/>
        <v/>
      </c>
      <c r="S21" s="67" t="s">
        <v>33</v>
      </c>
      <c r="T21" s="72" t="str">
        <f t="shared" si="1"/>
        <v/>
      </c>
      <c r="U21" s="167" t="s">
        <v>66</v>
      </c>
      <c r="V21" s="71">
        <v>0</v>
      </c>
      <c r="W21" s="68" t="s">
        <v>0</v>
      </c>
      <c r="X21" s="73" t="str">
        <f t="shared" si="6"/>
        <v/>
      </c>
      <c r="Z21" s="73" t="str">
        <f t="shared" si="7"/>
        <v/>
      </c>
      <c r="AB21" s="74"/>
    </row>
    <row r="22" spans="2:28" x14ac:dyDescent="0.55000000000000004">
      <c r="B22" s="89">
        <v>17</v>
      </c>
      <c r="C22" s="70" t="s">
        <v>82</v>
      </c>
      <c r="D22" s="90" t="str">
        <f t="shared" si="2"/>
        <v>q</v>
      </c>
      <c r="E22" s="89" t="s">
        <v>65</v>
      </c>
      <c r="F22" s="71"/>
      <c r="G22" s="89" t="s">
        <v>33</v>
      </c>
      <c r="H22" s="71"/>
      <c r="I22" s="91" t="s">
        <v>66</v>
      </c>
      <c r="J22" s="71">
        <v>0</v>
      </c>
      <c r="K22" s="92" t="s">
        <v>0</v>
      </c>
      <c r="L22" s="73" t="str">
        <f t="shared" si="5"/>
        <v/>
      </c>
      <c r="N22" s="75">
        <f t="shared" si="3"/>
        <v>0</v>
      </c>
      <c r="O22" s="67" t="s">
        <v>33</v>
      </c>
      <c r="P22" s="75">
        <f t="shared" si="4"/>
        <v>0</v>
      </c>
      <c r="R22" s="72" t="str">
        <f t="shared" si="0"/>
        <v/>
      </c>
      <c r="S22" s="67" t="s">
        <v>33</v>
      </c>
      <c r="T22" s="72" t="str">
        <f t="shared" si="1"/>
        <v/>
      </c>
      <c r="U22" s="167" t="s">
        <v>66</v>
      </c>
      <c r="V22" s="71">
        <v>0</v>
      </c>
      <c r="W22" s="68" t="s">
        <v>0</v>
      </c>
      <c r="X22" s="73" t="str">
        <f t="shared" si="6"/>
        <v/>
      </c>
      <c r="Z22" s="73" t="str">
        <f t="shared" si="7"/>
        <v/>
      </c>
      <c r="AB22" s="74"/>
    </row>
    <row r="23" spans="2:28" x14ac:dyDescent="0.55000000000000004">
      <c r="B23" s="89">
        <v>18</v>
      </c>
      <c r="C23" s="70" t="s">
        <v>83</v>
      </c>
      <c r="D23" s="90" t="str">
        <f t="shared" si="2"/>
        <v>r</v>
      </c>
      <c r="E23" s="89" t="s">
        <v>65</v>
      </c>
      <c r="F23" s="93"/>
      <c r="G23" s="89" t="s">
        <v>33</v>
      </c>
      <c r="H23" s="93"/>
      <c r="I23" s="91" t="s">
        <v>66</v>
      </c>
      <c r="J23" s="93"/>
      <c r="K23" s="92" t="s">
        <v>0</v>
      </c>
      <c r="L23" s="70">
        <v>1</v>
      </c>
      <c r="N23" s="97"/>
      <c r="O23" s="89" t="s">
        <v>33</v>
      </c>
      <c r="P23" s="97"/>
      <c r="Q23" s="92"/>
      <c r="R23" s="97"/>
      <c r="S23" s="89" t="s">
        <v>33</v>
      </c>
      <c r="T23" s="97"/>
      <c r="U23" s="91" t="s">
        <v>66</v>
      </c>
      <c r="V23" s="93"/>
      <c r="W23" s="92" t="s">
        <v>0</v>
      </c>
      <c r="X23" s="168">
        <v>1</v>
      </c>
      <c r="Y23" s="92"/>
      <c r="Z23" s="168" t="s">
        <v>92</v>
      </c>
      <c r="AB23" s="74"/>
    </row>
    <row r="24" spans="2:28" x14ac:dyDescent="0.55000000000000004">
      <c r="B24" s="89">
        <v>19</v>
      </c>
      <c r="C24" s="70" t="s">
        <v>84</v>
      </c>
      <c r="D24" s="90" t="str">
        <f t="shared" si="2"/>
        <v>s</v>
      </c>
      <c r="E24" s="89" t="s">
        <v>65</v>
      </c>
      <c r="F24" s="93"/>
      <c r="G24" s="89" t="s">
        <v>33</v>
      </c>
      <c r="H24" s="93"/>
      <c r="I24" s="91" t="s">
        <v>66</v>
      </c>
      <c r="J24" s="93"/>
      <c r="K24" s="92" t="s">
        <v>0</v>
      </c>
      <c r="L24" s="70">
        <v>2</v>
      </c>
      <c r="N24" s="97"/>
      <c r="O24" s="89" t="s">
        <v>33</v>
      </c>
      <c r="P24" s="97"/>
      <c r="Q24" s="92"/>
      <c r="R24" s="97"/>
      <c r="S24" s="89" t="s">
        <v>33</v>
      </c>
      <c r="T24" s="97"/>
      <c r="U24" s="91" t="s">
        <v>66</v>
      </c>
      <c r="V24" s="93"/>
      <c r="W24" s="92" t="s">
        <v>0</v>
      </c>
      <c r="X24" s="168">
        <v>2</v>
      </c>
      <c r="Y24" s="92"/>
      <c r="Z24" s="168" t="s">
        <v>92</v>
      </c>
      <c r="AB24" s="74"/>
    </row>
    <row r="25" spans="2:28" x14ac:dyDescent="0.55000000000000004">
      <c r="B25" s="89">
        <v>20</v>
      </c>
      <c r="C25" s="70" t="s">
        <v>85</v>
      </c>
      <c r="D25" s="90" t="str">
        <f t="shared" si="2"/>
        <v>t</v>
      </c>
      <c r="E25" s="89" t="s">
        <v>65</v>
      </c>
      <c r="F25" s="93"/>
      <c r="G25" s="89" t="s">
        <v>33</v>
      </c>
      <c r="H25" s="93"/>
      <c r="I25" s="91" t="s">
        <v>66</v>
      </c>
      <c r="J25" s="93"/>
      <c r="K25" s="92" t="s">
        <v>0</v>
      </c>
      <c r="L25" s="70">
        <v>3</v>
      </c>
      <c r="N25" s="97"/>
      <c r="O25" s="89" t="s">
        <v>33</v>
      </c>
      <c r="P25" s="97"/>
      <c r="Q25" s="92"/>
      <c r="R25" s="97"/>
      <c r="S25" s="89" t="s">
        <v>33</v>
      </c>
      <c r="T25" s="97"/>
      <c r="U25" s="91" t="s">
        <v>66</v>
      </c>
      <c r="V25" s="93"/>
      <c r="W25" s="92" t="s">
        <v>0</v>
      </c>
      <c r="X25" s="168">
        <v>3</v>
      </c>
      <c r="Y25" s="92"/>
      <c r="Z25" s="168" t="s">
        <v>92</v>
      </c>
      <c r="AB25" s="74"/>
    </row>
    <row r="26" spans="2:28" x14ac:dyDescent="0.55000000000000004">
      <c r="B26" s="89">
        <v>21</v>
      </c>
      <c r="C26" s="70" t="s">
        <v>86</v>
      </c>
      <c r="D26" s="90" t="str">
        <f t="shared" si="2"/>
        <v>u</v>
      </c>
      <c r="E26" s="89" t="s">
        <v>65</v>
      </c>
      <c r="F26" s="93"/>
      <c r="G26" s="89" t="s">
        <v>33</v>
      </c>
      <c r="H26" s="93"/>
      <c r="I26" s="91" t="s">
        <v>66</v>
      </c>
      <c r="J26" s="93"/>
      <c r="K26" s="92" t="s">
        <v>0</v>
      </c>
      <c r="L26" s="70">
        <v>4</v>
      </c>
      <c r="N26" s="97"/>
      <c r="O26" s="89" t="s">
        <v>33</v>
      </c>
      <c r="P26" s="97"/>
      <c r="Q26" s="92"/>
      <c r="R26" s="97"/>
      <c r="S26" s="89" t="s">
        <v>33</v>
      </c>
      <c r="T26" s="97"/>
      <c r="U26" s="91" t="s">
        <v>66</v>
      </c>
      <c r="V26" s="93"/>
      <c r="W26" s="92" t="s">
        <v>0</v>
      </c>
      <c r="X26" s="168">
        <v>4</v>
      </c>
      <c r="Y26" s="92"/>
      <c r="Z26" s="168" t="s">
        <v>92</v>
      </c>
      <c r="AB26" s="74"/>
    </row>
    <row r="27" spans="2:28" x14ac:dyDescent="0.55000000000000004">
      <c r="B27" s="89">
        <v>22</v>
      </c>
      <c r="C27" s="70" t="s">
        <v>87</v>
      </c>
      <c r="D27" s="90" t="str">
        <f t="shared" si="2"/>
        <v>v</v>
      </c>
      <c r="E27" s="89" t="s">
        <v>65</v>
      </c>
      <c r="F27" s="93"/>
      <c r="G27" s="89" t="s">
        <v>33</v>
      </c>
      <c r="H27" s="93"/>
      <c r="I27" s="91" t="s">
        <v>66</v>
      </c>
      <c r="J27" s="93"/>
      <c r="K27" s="92" t="s">
        <v>0</v>
      </c>
      <c r="L27" s="70">
        <v>5</v>
      </c>
      <c r="N27" s="97"/>
      <c r="O27" s="89" t="s">
        <v>33</v>
      </c>
      <c r="P27" s="97"/>
      <c r="Q27" s="92"/>
      <c r="R27" s="97"/>
      <c r="S27" s="89" t="s">
        <v>33</v>
      </c>
      <c r="T27" s="97"/>
      <c r="U27" s="91" t="s">
        <v>66</v>
      </c>
      <c r="V27" s="93"/>
      <c r="W27" s="92" t="s">
        <v>0</v>
      </c>
      <c r="X27" s="168">
        <v>5</v>
      </c>
      <c r="Y27" s="92"/>
      <c r="Z27" s="168" t="s">
        <v>92</v>
      </c>
      <c r="AB27" s="74"/>
    </row>
    <row r="28" spans="2:28" x14ac:dyDescent="0.55000000000000004">
      <c r="B28" s="89">
        <v>23</v>
      </c>
      <c r="C28" s="70" t="s">
        <v>88</v>
      </c>
      <c r="D28" s="90" t="str">
        <f t="shared" si="2"/>
        <v>w</v>
      </c>
      <c r="E28" s="89" t="s">
        <v>65</v>
      </c>
      <c r="F28" s="93"/>
      <c r="G28" s="89" t="s">
        <v>33</v>
      </c>
      <c r="H28" s="93"/>
      <c r="I28" s="91" t="s">
        <v>66</v>
      </c>
      <c r="J28" s="93"/>
      <c r="K28" s="92" t="s">
        <v>0</v>
      </c>
      <c r="L28" s="70">
        <v>6</v>
      </c>
      <c r="N28" s="97"/>
      <c r="O28" s="89" t="s">
        <v>33</v>
      </c>
      <c r="P28" s="97"/>
      <c r="Q28" s="92"/>
      <c r="R28" s="97"/>
      <c r="S28" s="89" t="s">
        <v>33</v>
      </c>
      <c r="T28" s="97"/>
      <c r="U28" s="91" t="s">
        <v>66</v>
      </c>
      <c r="V28" s="93"/>
      <c r="W28" s="92" t="s">
        <v>0</v>
      </c>
      <c r="X28" s="168">
        <v>6</v>
      </c>
      <c r="Y28" s="92"/>
      <c r="Z28" s="168" t="s">
        <v>92</v>
      </c>
      <c r="AB28" s="74"/>
    </row>
    <row r="29" spans="2:28" x14ac:dyDescent="0.55000000000000004">
      <c r="B29" s="89">
        <v>24</v>
      </c>
      <c r="C29" s="70" t="s">
        <v>89</v>
      </c>
      <c r="D29" s="90" t="str">
        <f t="shared" si="2"/>
        <v>x</v>
      </c>
      <c r="E29" s="89" t="s">
        <v>65</v>
      </c>
      <c r="F29" s="93"/>
      <c r="G29" s="89" t="s">
        <v>33</v>
      </c>
      <c r="H29" s="93"/>
      <c r="I29" s="91" t="s">
        <v>66</v>
      </c>
      <c r="J29" s="93"/>
      <c r="K29" s="92" t="s">
        <v>0</v>
      </c>
      <c r="L29" s="70">
        <v>7</v>
      </c>
      <c r="N29" s="97"/>
      <c r="O29" s="89" t="s">
        <v>33</v>
      </c>
      <c r="P29" s="97"/>
      <c r="Q29" s="92"/>
      <c r="R29" s="97"/>
      <c r="S29" s="89" t="s">
        <v>33</v>
      </c>
      <c r="T29" s="97"/>
      <c r="U29" s="91" t="s">
        <v>66</v>
      </c>
      <c r="V29" s="93"/>
      <c r="W29" s="92" t="s">
        <v>0</v>
      </c>
      <c r="X29" s="168">
        <v>7</v>
      </c>
      <c r="Y29" s="92"/>
      <c r="Z29" s="168" t="s">
        <v>92</v>
      </c>
      <c r="AB29" s="74"/>
    </row>
    <row r="30" spans="2:28" x14ac:dyDescent="0.55000000000000004">
      <c r="B30" s="89">
        <v>25</v>
      </c>
      <c r="C30" s="70" t="s">
        <v>90</v>
      </c>
      <c r="D30" s="90" t="str">
        <f t="shared" si="2"/>
        <v>y</v>
      </c>
      <c r="E30" s="89" t="s">
        <v>65</v>
      </c>
      <c r="F30" s="93"/>
      <c r="G30" s="89" t="s">
        <v>33</v>
      </c>
      <c r="H30" s="93"/>
      <c r="I30" s="91" t="s">
        <v>66</v>
      </c>
      <c r="J30" s="93"/>
      <c r="K30" s="92" t="s">
        <v>0</v>
      </c>
      <c r="L30" s="70">
        <v>8</v>
      </c>
      <c r="N30" s="97"/>
      <c r="O30" s="89" t="s">
        <v>33</v>
      </c>
      <c r="P30" s="97"/>
      <c r="Q30" s="92"/>
      <c r="R30" s="97"/>
      <c r="S30" s="89" t="s">
        <v>33</v>
      </c>
      <c r="T30" s="97"/>
      <c r="U30" s="91" t="s">
        <v>66</v>
      </c>
      <c r="V30" s="93"/>
      <c r="W30" s="92" t="s">
        <v>0</v>
      </c>
      <c r="X30" s="168">
        <v>8</v>
      </c>
      <c r="Y30" s="92"/>
      <c r="Z30" s="168" t="s">
        <v>92</v>
      </c>
      <c r="AB30" s="74"/>
    </row>
    <row r="31" spans="2:28" x14ac:dyDescent="0.55000000000000004">
      <c r="B31" s="89">
        <v>26</v>
      </c>
      <c r="C31" s="70" t="s">
        <v>91</v>
      </c>
      <c r="D31" s="90" t="str">
        <f t="shared" si="2"/>
        <v>z</v>
      </c>
      <c r="E31" s="89" t="s">
        <v>65</v>
      </c>
      <c r="F31" s="93"/>
      <c r="G31" s="89" t="s">
        <v>33</v>
      </c>
      <c r="H31" s="93"/>
      <c r="I31" s="91" t="s">
        <v>66</v>
      </c>
      <c r="J31" s="93"/>
      <c r="K31" s="92" t="s">
        <v>0</v>
      </c>
      <c r="L31" s="70">
        <v>1</v>
      </c>
      <c r="N31" s="97"/>
      <c r="O31" s="89" t="s">
        <v>33</v>
      </c>
      <c r="P31" s="97"/>
      <c r="Q31" s="92"/>
      <c r="R31" s="97"/>
      <c r="S31" s="89" t="s">
        <v>33</v>
      </c>
      <c r="T31" s="97"/>
      <c r="U31" s="91" t="s">
        <v>66</v>
      </c>
      <c r="V31" s="93"/>
      <c r="W31" s="92" t="s">
        <v>0</v>
      </c>
      <c r="X31" s="168" t="s">
        <v>92</v>
      </c>
      <c r="Y31" s="92"/>
      <c r="Z31" s="168">
        <v>1</v>
      </c>
      <c r="AB31" s="74"/>
    </row>
    <row r="32" spans="2:28" x14ac:dyDescent="0.55000000000000004">
      <c r="B32" s="89">
        <v>27</v>
      </c>
      <c r="C32" s="70" t="s">
        <v>89</v>
      </c>
      <c r="D32" s="90" t="str">
        <f t="shared" si="2"/>
        <v>x</v>
      </c>
      <c r="E32" s="89" t="s">
        <v>65</v>
      </c>
      <c r="F32" s="93"/>
      <c r="G32" s="89" t="s">
        <v>33</v>
      </c>
      <c r="H32" s="93"/>
      <c r="I32" s="91" t="s">
        <v>66</v>
      </c>
      <c r="J32" s="93"/>
      <c r="K32" s="92" t="s">
        <v>0</v>
      </c>
      <c r="L32" s="70">
        <v>2</v>
      </c>
      <c r="N32" s="97"/>
      <c r="O32" s="89" t="s">
        <v>33</v>
      </c>
      <c r="P32" s="97"/>
      <c r="Q32" s="92"/>
      <c r="R32" s="97"/>
      <c r="S32" s="89" t="s">
        <v>33</v>
      </c>
      <c r="T32" s="97"/>
      <c r="U32" s="91" t="s">
        <v>66</v>
      </c>
      <c r="V32" s="93"/>
      <c r="W32" s="92" t="s">
        <v>0</v>
      </c>
      <c r="X32" s="168" t="s">
        <v>92</v>
      </c>
      <c r="Y32" s="92"/>
      <c r="Z32" s="168">
        <v>2</v>
      </c>
      <c r="AB32" s="74"/>
    </row>
    <row r="33" spans="2:28" x14ac:dyDescent="0.55000000000000004">
      <c r="B33" s="89">
        <v>28</v>
      </c>
      <c r="C33" s="70" t="s">
        <v>101</v>
      </c>
      <c r="D33" s="90" t="str">
        <f t="shared" si="2"/>
        <v>aa</v>
      </c>
      <c r="E33" s="89" t="s">
        <v>65</v>
      </c>
      <c r="F33" s="93"/>
      <c r="G33" s="89" t="s">
        <v>33</v>
      </c>
      <c r="H33" s="93"/>
      <c r="I33" s="91" t="s">
        <v>66</v>
      </c>
      <c r="J33" s="93"/>
      <c r="K33" s="92" t="s">
        <v>0</v>
      </c>
      <c r="L33" s="70">
        <v>3</v>
      </c>
      <c r="N33" s="97"/>
      <c r="O33" s="89" t="s">
        <v>33</v>
      </c>
      <c r="P33" s="97"/>
      <c r="Q33" s="92"/>
      <c r="R33" s="97"/>
      <c r="S33" s="89" t="s">
        <v>33</v>
      </c>
      <c r="T33" s="97"/>
      <c r="U33" s="91" t="s">
        <v>66</v>
      </c>
      <c r="V33" s="93"/>
      <c r="W33" s="92" t="s">
        <v>0</v>
      </c>
      <c r="X33" s="168" t="s">
        <v>92</v>
      </c>
      <c r="Y33" s="92"/>
      <c r="Z33" s="168">
        <v>3</v>
      </c>
      <c r="AB33" s="74"/>
    </row>
    <row r="34" spans="2:28" x14ac:dyDescent="0.55000000000000004">
      <c r="B34" s="89">
        <v>29</v>
      </c>
      <c r="C34" s="70" t="s">
        <v>102</v>
      </c>
      <c r="D34" s="90" t="str">
        <f t="shared" si="2"/>
        <v>ab</v>
      </c>
      <c r="E34" s="89" t="s">
        <v>65</v>
      </c>
      <c r="F34" s="93"/>
      <c r="G34" s="89" t="s">
        <v>33</v>
      </c>
      <c r="H34" s="93"/>
      <c r="I34" s="91" t="s">
        <v>66</v>
      </c>
      <c r="J34" s="93"/>
      <c r="K34" s="92" t="s">
        <v>0</v>
      </c>
      <c r="L34" s="70">
        <v>4</v>
      </c>
      <c r="N34" s="97"/>
      <c r="O34" s="89" t="s">
        <v>33</v>
      </c>
      <c r="P34" s="97"/>
      <c r="Q34" s="92"/>
      <c r="R34" s="97"/>
      <c r="S34" s="89" t="s">
        <v>33</v>
      </c>
      <c r="T34" s="97"/>
      <c r="U34" s="91" t="s">
        <v>66</v>
      </c>
      <c r="V34" s="93"/>
      <c r="W34" s="92" t="s">
        <v>0</v>
      </c>
      <c r="X34" s="168" t="s">
        <v>92</v>
      </c>
      <c r="Y34" s="92"/>
      <c r="Z34" s="168">
        <v>4</v>
      </c>
      <c r="AB34" s="74"/>
    </row>
    <row r="35" spans="2:28" x14ac:dyDescent="0.55000000000000004">
      <c r="B35" s="89">
        <v>30</v>
      </c>
      <c r="C35" s="70" t="s">
        <v>103</v>
      </c>
      <c r="D35" s="90" t="str">
        <f t="shared" si="2"/>
        <v>ac</v>
      </c>
      <c r="E35" s="89" t="s">
        <v>65</v>
      </c>
      <c r="F35" s="93"/>
      <c r="G35" s="89" t="s">
        <v>33</v>
      </c>
      <c r="H35" s="93"/>
      <c r="I35" s="91" t="s">
        <v>66</v>
      </c>
      <c r="J35" s="93"/>
      <c r="K35" s="92" t="s">
        <v>0</v>
      </c>
      <c r="L35" s="70">
        <v>5</v>
      </c>
      <c r="N35" s="97"/>
      <c r="O35" s="89" t="s">
        <v>33</v>
      </c>
      <c r="P35" s="97"/>
      <c r="Q35" s="92"/>
      <c r="R35" s="97"/>
      <c r="S35" s="89" t="s">
        <v>33</v>
      </c>
      <c r="T35" s="97"/>
      <c r="U35" s="91" t="s">
        <v>66</v>
      </c>
      <c r="V35" s="93"/>
      <c r="W35" s="92" t="s">
        <v>0</v>
      </c>
      <c r="X35" s="168" t="s">
        <v>92</v>
      </c>
      <c r="Y35" s="92"/>
      <c r="Z35" s="168">
        <v>5</v>
      </c>
      <c r="AB35" s="74"/>
    </row>
    <row r="36" spans="2:28" x14ac:dyDescent="0.55000000000000004">
      <c r="B36" s="89">
        <v>31</v>
      </c>
      <c r="C36" s="70" t="s">
        <v>104</v>
      </c>
      <c r="D36" s="90" t="str">
        <f t="shared" si="2"/>
        <v>ad</v>
      </c>
      <c r="E36" s="89" t="s">
        <v>65</v>
      </c>
      <c r="F36" s="93"/>
      <c r="G36" s="89" t="s">
        <v>33</v>
      </c>
      <c r="H36" s="93"/>
      <c r="I36" s="91" t="s">
        <v>66</v>
      </c>
      <c r="J36" s="93"/>
      <c r="K36" s="92" t="s">
        <v>0</v>
      </c>
      <c r="L36" s="70">
        <v>6</v>
      </c>
      <c r="N36" s="97"/>
      <c r="O36" s="89" t="s">
        <v>33</v>
      </c>
      <c r="P36" s="97"/>
      <c r="Q36" s="92"/>
      <c r="R36" s="97"/>
      <c r="S36" s="89" t="s">
        <v>33</v>
      </c>
      <c r="T36" s="97"/>
      <c r="U36" s="91" t="s">
        <v>66</v>
      </c>
      <c r="V36" s="93"/>
      <c r="W36" s="92" t="s">
        <v>0</v>
      </c>
      <c r="X36" s="168" t="s">
        <v>92</v>
      </c>
      <c r="Y36" s="92"/>
      <c r="Z36" s="168">
        <v>6</v>
      </c>
      <c r="AB36" s="74"/>
    </row>
    <row r="37" spans="2:28" x14ac:dyDescent="0.55000000000000004">
      <c r="B37" s="89">
        <v>32</v>
      </c>
      <c r="C37" s="70" t="s">
        <v>105</v>
      </c>
      <c r="D37" s="90" t="str">
        <f t="shared" si="2"/>
        <v>ae</v>
      </c>
      <c r="E37" s="89" t="s">
        <v>65</v>
      </c>
      <c r="F37" s="93"/>
      <c r="G37" s="89" t="s">
        <v>33</v>
      </c>
      <c r="H37" s="93"/>
      <c r="I37" s="91" t="s">
        <v>66</v>
      </c>
      <c r="J37" s="93"/>
      <c r="K37" s="92" t="s">
        <v>0</v>
      </c>
      <c r="L37" s="70">
        <v>7</v>
      </c>
      <c r="N37" s="97"/>
      <c r="O37" s="89" t="s">
        <v>33</v>
      </c>
      <c r="P37" s="97"/>
      <c r="Q37" s="92"/>
      <c r="R37" s="97"/>
      <c r="S37" s="89" t="s">
        <v>33</v>
      </c>
      <c r="T37" s="97"/>
      <c r="U37" s="91" t="s">
        <v>66</v>
      </c>
      <c r="V37" s="93"/>
      <c r="W37" s="92" t="s">
        <v>0</v>
      </c>
      <c r="X37" s="168" t="s">
        <v>92</v>
      </c>
      <c r="Y37" s="92"/>
      <c r="Z37" s="168">
        <v>7</v>
      </c>
      <c r="AB37" s="74"/>
    </row>
    <row r="38" spans="2:28" x14ac:dyDescent="0.55000000000000004">
      <c r="B38" s="89">
        <v>33</v>
      </c>
      <c r="C38" s="70" t="s">
        <v>106</v>
      </c>
      <c r="D38" s="90" t="str">
        <f t="shared" si="2"/>
        <v>af</v>
      </c>
      <c r="E38" s="89" t="s">
        <v>65</v>
      </c>
      <c r="F38" s="93"/>
      <c r="G38" s="89" t="s">
        <v>33</v>
      </c>
      <c r="H38" s="93"/>
      <c r="I38" s="91" t="s">
        <v>66</v>
      </c>
      <c r="J38" s="93"/>
      <c r="K38" s="92" t="s">
        <v>0</v>
      </c>
      <c r="L38" s="70">
        <v>8</v>
      </c>
      <c r="N38" s="97"/>
      <c r="O38" s="89" t="s">
        <v>33</v>
      </c>
      <c r="P38" s="97"/>
      <c r="Q38" s="92"/>
      <c r="R38" s="97"/>
      <c r="S38" s="89" t="s">
        <v>33</v>
      </c>
      <c r="T38" s="97"/>
      <c r="U38" s="91" t="s">
        <v>66</v>
      </c>
      <c r="V38" s="93"/>
      <c r="W38" s="92" t="s">
        <v>0</v>
      </c>
      <c r="X38" s="168" t="s">
        <v>92</v>
      </c>
      <c r="Y38" s="92"/>
      <c r="Z38" s="168">
        <v>8</v>
      </c>
      <c r="AB38" s="74"/>
    </row>
    <row r="39" spans="2:28" x14ac:dyDescent="0.55000000000000004">
      <c r="B39" s="89">
        <v>34</v>
      </c>
      <c r="C39" s="94" t="s">
        <v>107</v>
      </c>
      <c r="D39" s="90"/>
      <c r="E39" s="89" t="s">
        <v>65</v>
      </c>
      <c r="F39" s="71"/>
      <c r="G39" s="89" t="s">
        <v>33</v>
      </c>
      <c r="H39" s="71"/>
      <c r="I39" s="91" t="s">
        <v>66</v>
      </c>
      <c r="J39" s="71">
        <v>0</v>
      </c>
      <c r="K39" s="92" t="s">
        <v>0</v>
      </c>
      <c r="L39" s="73" t="str">
        <f t="shared" ref="L39:L40" si="8">IF(OR(F39="",H39=""),"",(H39+IF(F39&gt;H39,1,0)-F39-J39)*24)</f>
        <v/>
      </c>
      <c r="N39" s="75">
        <f t="shared" ref="N39:N46" si="9">$N$6</f>
        <v>0</v>
      </c>
      <c r="O39" s="67" t="s">
        <v>33</v>
      </c>
      <c r="P39" s="75">
        <f t="shared" ref="P39:P46" si="10">$P$6</f>
        <v>0</v>
      </c>
      <c r="R39" s="72" t="str">
        <f t="shared" ref="R39:R47" si="11">IF(F39="","",IF(F39&lt;N39,N39,IF(F39&gt;=P39,"",F39)))</f>
        <v/>
      </c>
      <c r="S39" s="67" t="s">
        <v>33</v>
      </c>
      <c r="T39" s="72" t="str">
        <f t="shared" ref="T39:T47" si="12">IF(H39="","",IF(H39&gt;F39,IF(H39&lt;P39,H39,P39),P39))</f>
        <v/>
      </c>
      <c r="U39" s="167" t="s">
        <v>66</v>
      </c>
      <c r="V39" s="71">
        <v>0</v>
      </c>
      <c r="W39" s="68" t="s">
        <v>0</v>
      </c>
      <c r="X39" s="73" t="str">
        <f t="shared" ref="X39:X40" si="13">IF(R39="","",IF((T39+IF(R39&gt;T39,1,0)-R39-V39)*24=0,"",(T39+IF(R39&gt;T39,1,0)-R39-V39)*24))</f>
        <v/>
      </c>
      <c r="Z39" s="73" t="str">
        <f t="shared" ref="Z39:Z40" si="14">IF(X39="",L39,IF(OR(L39-X39=0,L39-X39&lt;0),"-",L39-X39))</f>
        <v/>
      </c>
      <c r="AB39" s="74"/>
    </row>
    <row r="40" spans="2:28" x14ac:dyDescent="0.55000000000000004">
      <c r="B40" s="89"/>
      <c r="C40" s="95" t="s">
        <v>92</v>
      </c>
      <c r="D40" s="90"/>
      <c r="E40" s="89" t="s">
        <v>65</v>
      </c>
      <c r="F40" s="71"/>
      <c r="G40" s="89" t="s">
        <v>33</v>
      </c>
      <c r="H40" s="71"/>
      <c r="I40" s="91" t="s">
        <v>66</v>
      </c>
      <c r="J40" s="71">
        <v>0</v>
      </c>
      <c r="K40" s="92" t="s">
        <v>0</v>
      </c>
      <c r="L40" s="73" t="str">
        <f t="shared" si="8"/>
        <v/>
      </c>
      <c r="N40" s="75">
        <f t="shared" si="9"/>
        <v>0</v>
      </c>
      <c r="O40" s="67" t="s">
        <v>33</v>
      </c>
      <c r="P40" s="75">
        <f t="shared" si="10"/>
        <v>0</v>
      </c>
      <c r="R40" s="72" t="str">
        <f t="shared" si="11"/>
        <v/>
      </c>
      <c r="S40" s="67" t="s">
        <v>33</v>
      </c>
      <c r="T40" s="72" t="str">
        <f t="shared" si="12"/>
        <v/>
      </c>
      <c r="U40" s="167" t="s">
        <v>66</v>
      </c>
      <c r="V40" s="71">
        <v>0</v>
      </c>
      <c r="W40" s="68" t="s">
        <v>0</v>
      </c>
      <c r="X40" s="73" t="str">
        <f t="shared" si="13"/>
        <v/>
      </c>
      <c r="Z40" s="73" t="str">
        <f t="shared" si="14"/>
        <v/>
      </c>
      <c r="AB40" s="74"/>
    </row>
    <row r="41" spans="2:28" x14ac:dyDescent="0.55000000000000004">
      <c r="B41" s="89"/>
      <c r="C41" s="96" t="s">
        <v>92</v>
      </c>
      <c r="D41" s="90" t="str">
        <f>C39</f>
        <v>ag</v>
      </c>
      <c r="E41" s="89" t="s">
        <v>65</v>
      </c>
      <c r="F41" s="71" t="s">
        <v>92</v>
      </c>
      <c r="G41" s="89" t="s">
        <v>33</v>
      </c>
      <c r="H41" s="71" t="s">
        <v>92</v>
      </c>
      <c r="I41" s="91" t="s">
        <v>66</v>
      </c>
      <c r="J41" s="71" t="s">
        <v>92</v>
      </c>
      <c r="K41" s="92" t="s">
        <v>0</v>
      </c>
      <c r="L41" s="73" t="str">
        <f>IF(OR(L39="",L40=""),"",L39+L40)</f>
        <v/>
      </c>
      <c r="N41" s="75" t="s">
        <v>92</v>
      </c>
      <c r="O41" s="67" t="s">
        <v>33</v>
      </c>
      <c r="P41" s="75" t="s">
        <v>92</v>
      </c>
      <c r="R41" s="72" t="str">
        <f t="shared" si="11"/>
        <v/>
      </c>
      <c r="S41" s="67" t="s">
        <v>33</v>
      </c>
      <c r="T41" s="72" t="str">
        <f t="shared" si="12"/>
        <v>-</v>
      </c>
      <c r="U41" s="167" t="s">
        <v>66</v>
      </c>
      <c r="V41" s="71" t="s">
        <v>142</v>
      </c>
      <c r="W41" s="68" t="s">
        <v>0</v>
      </c>
      <c r="X41" s="73" t="str">
        <f>IF(OR(X39="",X40=""),"",X39+X40)</f>
        <v/>
      </c>
      <c r="Z41" s="73" t="str">
        <f>IF(X41="",L41,IF(OR(L41-X41=0,L41-X41&lt;0),"-",L41-X41))</f>
        <v/>
      </c>
      <c r="AB41" s="74" t="s">
        <v>108</v>
      </c>
    </row>
    <row r="42" spans="2:28" x14ac:dyDescent="0.55000000000000004">
      <c r="B42" s="89"/>
      <c r="C42" s="94" t="s">
        <v>109</v>
      </c>
      <c r="D42" s="90"/>
      <c r="E42" s="89" t="s">
        <v>65</v>
      </c>
      <c r="F42" s="71"/>
      <c r="G42" s="89" t="s">
        <v>33</v>
      </c>
      <c r="H42" s="71"/>
      <c r="I42" s="91" t="s">
        <v>66</v>
      </c>
      <c r="J42" s="71">
        <v>0</v>
      </c>
      <c r="K42" s="92" t="s">
        <v>0</v>
      </c>
      <c r="L42" s="73" t="str">
        <f t="shared" ref="L42:L43" si="15">IF(OR(F42="",H42=""),"",(H42+IF(F42&gt;H42,1,0)-F42-J42)*24)</f>
        <v/>
      </c>
      <c r="N42" s="75">
        <f t="shared" si="9"/>
        <v>0</v>
      </c>
      <c r="O42" s="67" t="s">
        <v>33</v>
      </c>
      <c r="P42" s="75">
        <f t="shared" si="10"/>
        <v>0</v>
      </c>
      <c r="R42" s="72" t="str">
        <f t="shared" si="11"/>
        <v/>
      </c>
      <c r="S42" s="67" t="s">
        <v>33</v>
      </c>
      <c r="T42" s="72" t="str">
        <f t="shared" si="12"/>
        <v/>
      </c>
      <c r="U42" s="167" t="s">
        <v>66</v>
      </c>
      <c r="V42" s="71">
        <v>0</v>
      </c>
      <c r="W42" s="68" t="s">
        <v>0</v>
      </c>
      <c r="X42" s="73" t="str">
        <f t="shared" ref="X42:X43" si="16">IF(R42="","",IF((T42+IF(R42&gt;T42,1,0)-R42-V42)*24=0,"",(T42+IF(R42&gt;T42,1,0)-R42-V42)*24))</f>
        <v/>
      </c>
      <c r="Z42" s="73" t="str">
        <f t="shared" ref="Z42:Z43" si="17">IF(X42="",L42,IF(OR(L42-X42=0,L42-X42&lt;0),"-",L42-X42))</f>
        <v/>
      </c>
      <c r="AB42" s="74"/>
    </row>
    <row r="43" spans="2:28" x14ac:dyDescent="0.55000000000000004">
      <c r="B43" s="89">
        <v>35</v>
      </c>
      <c r="C43" s="95" t="s">
        <v>92</v>
      </c>
      <c r="D43" s="90"/>
      <c r="E43" s="89" t="s">
        <v>65</v>
      </c>
      <c r="F43" s="71"/>
      <c r="G43" s="89" t="s">
        <v>33</v>
      </c>
      <c r="H43" s="71"/>
      <c r="I43" s="91" t="s">
        <v>66</v>
      </c>
      <c r="J43" s="71">
        <v>0</v>
      </c>
      <c r="K43" s="92" t="s">
        <v>0</v>
      </c>
      <c r="L43" s="73" t="str">
        <f t="shared" si="15"/>
        <v/>
      </c>
      <c r="N43" s="75">
        <f t="shared" si="9"/>
        <v>0</v>
      </c>
      <c r="O43" s="67" t="s">
        <v>33</v>
      </c>
      <c r="P43" s="75">
        <f t="shared" si="10"/>
        <v>0</v>
      </c>
      <c r="R43" s="72" t="str">
        <f t="shared" si="11"/>
        <v/>
      </c>
      <c r="S43" s="67" t="s">
        <v>33</v>
      </c>
      <c r="T43" s="72" t="str">
        <f t="shared" si="12"/>
        <v/>
      </c>
      <c r="U43" s="167" t="s">
        <v>66</v>
      </c>
      <c r="V43" s="71">
        <v>0</v>
      </c>
      <c r="W43" s="68" t="s">
        <v>0</v>
      </c>
      <c r="X43" s="73" t="str">
        <f t="shared" si="16"/>
        <v/>
      </c>
      <c r="Z43" s="73" t="str">
        <f t="shared" si="17"/>
        <v/>
      </c>
      <c r="AB43" s="74"/>
    </row>
    <row r="44" spans="2:28" x14ac:dyDescent="0.55000000000000004">
      <c r="B44" s="89"/>
      <c r="C44" s="96" t="s">
        <v>92</v>
      </c>
      <c r="D44" s="90" t="str">
        <f>C42</f>
        <v>ah</v>
      </c>
      <c r="E44" s="89" t="s">
        <v>65</v>
      </c>
      <c r="F44" s="71" t="s">
        <v>92</v>
      </c>
      <c r="G44" s="89" t="s">
        <v>33</v>
      </c>
      <c r="H44" s="71" t="s">
        <v>92</v>
      </c>
      <c r="I44" s="91" t="s">
        <v>66</v>
      </c>
      <c r="J44" s="71" t="s">
        <v>92</v>
      </c>
      <c r="K44" s="92" t="s">
        <v>0</v>
      </c>
      <c r="L44" s="73" t="str">
        <f>IF(OR(L42="",L43=""),"",L42+L43)</f>
        <v/>
      </c>
      <c r="N44" s="75" t="s">
        <v>92</v>
      </c>
      <c r="O44" s="67" t="s">
        <v>33</v>
      </c>
      <c r="P44" s="75" t="s">
        <v>92</v>
      </c>
      <c r="R44" s="72" t="str">
        <f t="shared" si="11"/>
        <v/>
      </c>
      <c r="S44" s="67" t="s">
        <v>33</v>
      </c>
      <c r="T44" s="72" t="str">
        <f t="shared" si="12"/>
        <v>-</v>
      </c>
      <c r="U44" s="167" t="s">
        <v>66</v>
      </c>
      <c r="V44" s="71" t="s">
        <v>142</v>
      </c>
      <c r="W44" s="68" t="s">
        <v>0</v>
      </c>
      <c r="X44" s="73" t="str">
        <f>IF(OR(X42="",X43=""),"",X42+X43)</f>
        <v/>
      </c>
      <c r="Z44" s="73" t="str">
        <f>IF(X44="",L44,IF(OR(L44-X44=0,L44-X44&lt;0),"-",L44-X44))</f>
        <v/>
      </c>
      <c r="AB44" s="74" t="s">
        <v>110</v>
      </c>
    </row>
    <row r="45" spans="2:28" x14ac:dyDescent="0.55000000000000004">
      <c r="B45" s="89"/>
      <c r="C45" s="94" t="s">
        <v>111</v>
      </c>
      <c r="D45" s="90"/>
      <c r="E45" s="89" t="s">
        <v>65</v>
      </c>
      <c r="F45" s="71"/>
      <c r="G45" s="89" t="s">
        <v>33</v>
      </c>
      <c r="H45" s="71"/>
      <c r="I45" s="91" t="s">
        <v>66</v>
      </c>
      <c r="J45" s="71">
        <v>0</v>
      </c>
      <c r="K45" s="92" t="s">
        <v>0</v>
      </c>
      <c r="L45" s="73" t="str">
        <f t="shared" ref="L45:L46" si="18">IF(OR(F45="",H45=""),"",(H45+IF(F45&gt;H45,1,0)-F45-J45)*24)</f>
        <v/>
      </c>
      <c r="N45" s="75">
        <f t="shared" si="9"/>
        <v>0</v>
      </c>
      <c r="O45" s="67" t="s">
        <v>33</v>
      </c>
      <c r="P45" s="75">
        <f t="shared" si="10"/>
        <v>0</v>
      </c>
      <c r="R45" s="72" t="str">
        <f t="shared" si="11"/>
        <v/>
      </c>
      <c r="S45" s="67" t="s">
        <v>33</v>
      </c>
      <c r="T45" s="72" t="str">
        <f t="shared" si="12"/>
        <v/>
      </c>
      <c r="U45" s="167" t="s">
        <v>66</v>
      </c>
      <c r="V45" s="71">
        <v>0</v>
      </c>
      <c r="W45" s="68" t="s">
        <v>0</v>
      </c>
      <c r="X45" s="73" t="str">
        <f t="shared" ref="X45:X46" si="19">IF(R45="","",IF((T45+IF(R45&gt;T45,1,0)-R45-V45)*24=0,"",(T45+IF(R45&gt;T45,1,0)-R45-V45)*24))</f>
        <v/>
      </c>
      <c r="Z45" s="73" t="str">
        <f t="shared" ref="Z45:Z46" si="20">IF(X45="",L45,IF(OR(L45-X45=0,L45-X45&lt;0),"-",L45-X45))</f>
        <v/>
      </c>
      <c r="AB45" s="74"/>
    </row>
    <row r="46" spans="2:28" x14ac:dyDescent="0.55000000000000004">
      <c r="B46" s="89">
        <v>36</v>
      </c>
      <c r="C46" s="95" t="s">
        <v>92</v>
      </c>
      <c r="D46" s="90"/>
      <c r="E46" s="89" t="s">
        <v>65</v>
      </c>
      <c r="F46" s="71"/>
      <c r="G46" s="89" t="s">
        <v>33</v>
      </c>
      <c r="H46" s="71"/>
      <c r="I46" s="91" t="s">
        <v>66</v>
      </c>
      <c r="J46" s="71">
        <v>0</v>
      </c>
      <c r="K46" s="92" t="s">
        <v>0</v>
      </c>
      <c r="L46" s="73" t="str">
        <f t="shared" si="18"/>
        <v/>
      </c>
      <c r="N46" s="75">
        <f t="shared" si="9"/>
        <v>0</v>
      </c>
      <c r="O46" s="67" t="s">
        <v>33</v>
      </c>
      <c r="P46" s="75">
        <f t="shared" si="10"/>
        <v>0</v>
      </c>
      <c r="R46" s="72" t="str">
        <f t="shared" si="11"/>
        <v/>
      </c>
      <c r="S46" s="67" t="s">
        <v>33</v>
      </c>
      <c r="T46" s="72" t="str">
        <f t="shared" si="12"/>
        <v/>
      </c>
      <c r="U46" s="167" t="s">
        <v>66</v>
      </c>
      <c r="V46" s="71">
        <v>0</v>
      </c>
      <c r="W46" s="68" t="s">
        <v>0</v>
      </c>
      <c r="X46" s="73" t="str">
        <f t="shared" si="19"/>
        <v/>
      </c>
      <c r="Z46" s="73" t="str">
        <f t="shared" si="20"/>
        <v/>
      </c>
      <c r="AB46" s="74"/>
    </row>
    <row r="47" spans="2:28" x14ac:dyDescent="0.55000000000000004">
      <c r="B47" s="89"/>
      <c r="C47" s="96" t="s">
        <v>92</v>
      </c>
      <c r="D47" s="90" t="str">
        <f>C45</f>
        <v>ai</v>
      </c>
      <c r="E47" s="89" t="s">
        <v>65</v>
      </c>
      <c r="F47" s="71" t="s">
        <v>92</v>
      </c>
      <c r="G47" s="89" t="s">
        <v>33</v>
      </c>
      <c r="H47" s="71" t="s">
        <v>92</v>
      </c>
      <c r="I47" s="91" t="s">
        <v>66</v>
      </c>
      <c r="J47" s="71" t="s">
        <v>92</v>
      </c>
      <c r="K47" s="92" t="s">
        <v>0</v>
      </c>
      <c r="L47" s="73" t="str">
        <f>IF(OR(L45="",L46=""),"",L45+L46)</f>
        <v/>
      </c>
      <c r="N47" s="75" t="s">
        <v>92</v>
      </c>
      <c r="O47" s="67" t="s">
        <v>33</v>
      </c>
      <c r="P47" s="75" t="s">
        <v>92</v>
      </c>
      <c r="R47" s="72" t="str">
        <f t="shared" si="11"/>
        <v/>
      </c>
      <c r="S47" s="67" t="s">
        <v>33</v>
      </c>
      <c r="T47" s="72" t="str">
        <f t="shared" si="12"/>
        <v>-</v>
      </c>
      <c r="U47" s="167" t="s">
        <v>66</v>
      </c>
      <c r="V47" s="71" t="s">
        <v>142</v>
      </c>
      <c r="W47" s="68" t="s">
        <v>0</v>
      </c>
      <c r="X47" s="73" t="str">
        <f>IF(OR(X45="",X46=""),"",X45+X46)</f>
        <v/>
      </c>
      <c r="Z47" s="73" t="str">
        <f>IF(X47="",L47,IF(OR(L47-X47=0,L47-X47&lt;0),"-",L47-X47))</f>
        <v/>
      </c>
      <c r="AB47" s="74" t="s">
        <v>110</v>
      </c>
    </row>
    <row r="49" spans="3:4" x14ac:dyDescent="0.55000000000000004">
      <c r="C49" s="69" t="s">
        <v>112</v>
      </c>
      <c r="D49" s="69"/>
    </row>
    <row r="50" spans="3:4" x14ac:dyDescent="0.55000000000000004">
      <c r="C50" s="69" t="s">
        <v>113</v>
      </c>
      <c r="D50" s="69"/>
    </row>
    <row r="51" spans="3:4" x14ac:dyDescent="0.55000000000000004">
      <c r="C51" s="69" t="s">
        <v>93</v>
      </c>
      <c r="D51" s="69"/>
    </row>
    <row r="52" spans="3:4" x14ac:dyDescent="0.55000000000000004">
      <c r="C52" s="69" t="s">
        <v>94</v>
      </c>
      <c r="D52" s="69"/>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様式３（小多機等）</vt:lpstr>
      <vt:lpstr>様式３（シフト記号表）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指導監査課６</cp:lastModifiedBy>
  <cp:lastPrinted>2021-03-21T06:08:21Z</cp:lastPrinted>
  <dcterms:created xsi:type="dcterms:W3CDTF">2020-01-14T23:44:41Z</dcterms:created>
  <dcterms:modified xsi:type="dcterms:W3CDTF">2023-12-11T04:54:44Z</dcterms:modified>
</cp:coreProperties>
</file>