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70" yWindow="60" windowWidth="14940" windowHeight="7875" tabRatio="9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calcPr calcId="145621"/>
</workbook>
</file>

<file path=xl/calcChain.xml><?xml version="1.0" encoding="utf-8"?>
<calcChain xmlns="http://schemas.openxmlformats.org/spreadsheetml/2006/main">
  <c r="BG34" i="9" l="1"/>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BE39" i="9"/>
  <c r="AM39" i="9"/>
  <c r="U39" i="9"/>
  <c r="C39" i="9"/>
  <c r="BE38" i="9"/>
  <c r="AM38" i="9"/>
  <c r="C38" i="9"/>
  <c r="BE37" i="9"/>
  <c r="AM37" i="9"/>
  <c r="BE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U37" i="9" s="1"/>
  <c r="U38" i="9" s="1"/>
  <c r="AM34" i="9" l="1"/>
  <c r="AM35" i="9" s="1"/>
  <c r="AM36" i="9" s="1"/>
  <c r="BE34" i="9" l="1"/>
  <c r="BW34" i="9" l="1"/>
  <c r="BW35" i="9" s="1"/>
  <c r="BW36" i="9" s="1"/>
  <c r="BW37" i="9" s="1"/>
  <c r="BW38" i="9" s="1"/>
  <c r="BW39" i="9" s="1"/>
  <c r="BW40" i="9" s="1"/>
  <c r="BW41" i="9" s="1"/>
  <c r="BW42" i="9" s="1"/>
  <c r="CO34" i="9" l="1"/>
  <c r="CO35" i="9" s="1"/>
  <c r="CO36" i="9" s="1"/>
  <c r="CO37" i="9" s="1"/>
  <c r="CO38" i="9" s="1"/>
  <c r="CO39" i="9" s="1"/>
</calcChain>
</file>

<file path=xl/sharedStrings.xml><?xml version="1.0" encoding="utf-8"?>
<sst xmlns="http://schemas.openxmlformats.org/spreadsheetml/2006/main" count="1029" uniqueCount="578">
  <si>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</si>
  <si>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</si>
  <si>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</si>
  <si>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</si>
  <si>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</si>
  <si>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</si>
  <si>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</si>
  <si>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</si>
  <si>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</si>
  <si>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</si>
  <si>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</si>
  <si>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</si>
  <si>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</si>
  <si>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</si>
  <si>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</si>
  <si>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</si>
  <si>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</si>
  <si>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</si>
  <si>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</si>
  <si>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</si>
  <si>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</si>
  <si>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</si>
  <si>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</si>
  <si>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</si>
  <si>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</si>
  <si>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</si>
  <si>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</si>
  <si>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</si>
  <si>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</si>
  <si>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</si>
  <si>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</si>
  <si>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</si>
  <si>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</si>
  <si>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</si>
  <si>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</si>
  <si>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</si>
  <si>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</si>
  <si>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</si>
  <si>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</si>
  <si>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</si>
  <si>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</si>
  <si>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</si>
  <si>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</si>
  <si>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</si>
  <si>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</si>
  <si>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</si>
  <si>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</si>
  <si>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</si>
  <si>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</si>
  <si>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</si>
  <si>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</si>
  <si>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</si>
  <si>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</si>
  <si>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</si>
  <si>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</si>
  <si>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</si>
  <si>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</si>
  <si>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</si>
  <si>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</si>
  <si>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</si>
  <si>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</si>
  <si>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</si>
  <si>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</si>
  <si>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</si>
  <si>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</si>
  <si>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</si>
  <si>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</si>
  <si>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</si>
  <si>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</si>
  <si>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</si>
  <si>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</si>
  <si>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</si>
  <si>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</si>
  <si>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</si>
  <si>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</si>
  <si>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</si>
  <si>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</si>
  <si>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</si>
  <si>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</si>
  <si>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</si>
  <si>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</si>
  <si>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</si>
  <si>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</si>
  <si>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</si>
  <si>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</si>
  <si>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</si>
  <si>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</si>
  <si>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</si>
  <si>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</si>
  <si>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</si>
  <si>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</si>
  <si>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</si>
  <si>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</si>
  <si>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</si>
  <si>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</si>
  <si>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</si>
  <si>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</si>
  <si>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</si>
  <si>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</si>
  <si>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</si>
  <si>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</si>
  <si>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</si>
  <si>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</si>
  <si>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</si>
  <si>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</si>
  <si>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</si>
  <si>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</si>
  <si>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</si>
  <si>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</si>
  <si>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</si>
  <si>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</si>
  <si>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</si>
  <si>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</si>
  <si>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</si>
  <si>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</si>
  <si>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</si>
  <si>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</si>
  <si>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</si>
  <si>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</si>
  <si>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</si>
  <si>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</si>
  <si>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</si>
  <si>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</si>
  <si>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</si>
  <si>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</si>
  <si>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</si>
  <si>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</si>
  <si>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</si>
  <si>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</si>
  <si>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</si>
  <si>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</si>
  <si>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</si>
  <si>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</si>
  <si>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</si>
  <si>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</si>
  <si>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</si>
  <si>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</si>
  <si>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</si>
  <si>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</si>
  <si>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</si>
  <si>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</si>
  <si>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</si>
  <si>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</si>
  <si>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</si>
  <si>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</si>
  <si>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</si>
  <si>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</si>
  <si>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</si>
  <si>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</si>
  <si>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</si>
  <si>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</si>
  <si>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</si>
  <si>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</si>
  <si>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</si>
  <si>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</si>
  <si>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</si>
  <si>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</si>
  <si>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</si>
  <si>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</si>
  <si>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</si>
  <si>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</si>
  <si>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</si>
  <si>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</si>
  <si>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</si>
  <si>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</si>
  <si>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</si>
  <si>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</si>
  <si>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</si>
  <si>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</si>
  <si>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</si>
  <si>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</si>
  <si>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</si>
  <si>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</si>
  <si>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</si>
  <si>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</si>
  <si>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</si>
  <si>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</si>
  <si>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</si>
  <si>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</si>
  <si>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</si>
  <si>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</si>
  <si>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</si>
  <si>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</si>
  <si>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</si>
  <si>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</si>
  <si>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</si>
  <si>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</si>
  <si>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</si>
  <si>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</si>
  <si>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</si>
  <si>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</si>
  <si>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</si>
  <si>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</si>
  <si>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</si>
  <si>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</si>
  <si>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</si>
  <si>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</si>
  <si>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</si>
  <si>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</si>
  <si>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</si>
  <si>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</si>
  <si>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</si>
  <si>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</si>
  <si>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</si>
  <si>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</si>
  <si>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</si>
  <si>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</si>
  <si>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</si>
  <si>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</si>
  <si>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</si>
  <si>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</si>
  <si>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</si>
  <si>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</si>
  <si>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</si>
  <si>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</si>
  <si>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</si>
  <si>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</si>
  <si>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</si>
  <si>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</si>
  <si>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</si>
  <si>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</si>
  <si>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</si>
  <si>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</si>
  <si>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</si>
  <si>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</si>
  <si>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</si>
  <si>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</si>
  <si>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</si>
  <si>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</si>
  <si>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</si>
  <si>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</si>
  <si>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</si>
  <si>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</si>
  <si>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</si>
  <si>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</si>
  <si>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</si>
  <si>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</si>
  <si>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</si>
  <si>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</si>
  <si>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</si>
  <si>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</si>
  <si>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</si>
  <si>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</si>
  <si>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</si>
  <si>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</si>
  <si>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</si>
  <si>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</si>
  <si>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</si>
  <si>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</si>
  <si>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</si>
  <si>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</si>
  <si>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</si>
  <si>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</si>
  <si>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</si>
  <si>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</si>
  <si>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</si>
  <si>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</si>
  <si>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</si>
  <si>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</si>
  <si>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</si>
  <si>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</si>
  <si>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</si>
  <si>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</si>
  <si>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</si>
  <si>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</si>
  <si>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</si>
  <si>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</si>
  <si>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</si>
  <si>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</si>
  <si>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</si>
  <si>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</si>
  <si>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</si>
  <si>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</si>
  <si>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</si>
  <si>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</si>
  <si>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</si>
  <si>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</si>
  <si>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</si>
  <si>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</si>
  <si>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</si>
  <si>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</si>
  <si>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</si>
  <si>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</si>
  <si>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</si>
  <si>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</si>
  <si>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</si>
  <si>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</si>
  <si>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</si>
  <si>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</si>
  <si>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</si>
  <si>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</si>
  <si>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</si>
  <si>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</si>
  <si>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</si>
  <si>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</si>
  <si>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</si>
  <si>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</si>
  <si>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</si>
  <si>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</si>
  <si>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</si>
  <si>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</si>
  <si>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</si>
  <si>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</si>
  <si>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</si>
  <si>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</si>
  <si>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</si>
  <si>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</si>
  <si>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</si>
  <si>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</si>
  <si>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</si>
  <si>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</si>
  <si>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</si>
  <si>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</si>
  <si>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</si>
  <si>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</si>
  <si>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</si>
  <si>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</si>
  <si>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</si>
  <si>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</si>
  <si>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</si>
  <si>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</si>
  <si>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</si>
  <si>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</si>
  <si>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</si>
  <si>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</si>
  <si>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</si>
  <si>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</si>
  <si>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</si>
  <si>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</si>
  <si>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</si>
  <si>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</si>
  <si>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</si>
  <si>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</si>
  <si>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</si>
  <si>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</si>
  <si>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</si>
  <si>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</si>
  <si>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</si>
  <si>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</si>
  <si>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</si>
  <si>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</si>
  <si>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</si>
  <si>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</si>
  <si>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</si>
  <si>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</si>
  <si>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</si>
  <si>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</si>
  <si>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</si>
  <si>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</si>
  <si>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</si>
  <si>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</si>
  <si>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</si>
  <si>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</si>
  <si>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</si>
  <si>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</si>
  <si>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</si>
  <si>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</si>
  <si>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</si>
  <si>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</si>
  <si>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</si>
  <si>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</si>
  <si>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</si>
  <si>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柏都市計画事業北柏駅北口土地区画整理事業特別会計</t>
    <phoneticPr fontId="5"/>
  </si>
  <si>
    <t>学校給食センター事業特別会計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</si>
  <si>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</si>
  <si>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</si>
  <si>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</si>
  <si>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</si>
  <si>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</si>
  <si>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</si>
  <si>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</si>
  <si>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</si>
  <si>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</si>
  <si>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</si>
  <si>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</si>
  <si>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</si>
  <si>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</si>
  <si>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</si>
  <si>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</si>
  <si>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</si>
  <si>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</si>
  <si>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</si>
  <si>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</si>
  <si>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駐車場事業特別会計</t>
    <phoneticPr fontId="5"/>
  </si>
  <si>
    <t>水道事業会計</t>
    <phoneticPr fontId="5"/>
  </si>
  <si>
    <t>法適用企業</t>
    <phoneticPr fontId="5"/>
  </si>
  <si>
    <t>下水道事業会計</t>
    <phoneticPr fontId="5"/>
  </si>
  <si>
    <t>病院事業会計</t>
    <phoneticPr fontId="5"/>
  </si>
  <si>
    <t>公設総合地方卸売市場事業特別会計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</si>
  <si>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</si>
  <si>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</si>
  <si>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</si>
  <si>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</si>
  <si>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</si>
  <si>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</si>
  <si>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</si>
  <si>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</si>
  <si>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</si>
  <si>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</si>
  <si>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</si>
  <si>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</si>
  <si>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</si>
  <si>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</si>
  <si>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</si>
  <si>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</si>
  <si>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</si>
  <si>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</si>
  <si>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</si>
  <si>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</si>
  <si>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</si>
  <si>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</si>
  <si>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</si>
  <si>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</si>
  <si>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</si>
  <si>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</si>
  <si>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</si>
  <si>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</si>
  <si>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</si>
  <si>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</si>
  <si>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</si>
  <si>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</si>
  <si>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</si>
  <si>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</si>
  <si>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</si>
  <si>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</si>
  <si>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</si>
  <si>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</si>
  <si>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</si>
  <si>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</si>
  <si>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</si>
  <si>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</si>
  <si>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</si>
  <si>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</si>
  <si>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</si>
  <si>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</si>
  <si>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</si>
  <si>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</si>
  <si>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</si>
  <si>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</si>
  <si>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</si>
  <si>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</si>
  <si>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</si>
  <si>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</si>
  <si>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</si>
  <si>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</si>
  <si>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</si>
  <si>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</si>
  <si>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</si>
  <si>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</si>
  <si>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</si>
  <si>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</si>
  <si>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</si>
  <si>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</si>
  <si>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</si>
  <si>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</si>
  <si>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</si>
  <si>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</si>
  <si>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</si>
  <si>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</si>
  <si>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</si>
  <si>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</si>
  <si>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</si>
  <si>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</si>
  <si>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</si>
  <si>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</si>
  <si>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</si>
  <si>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</si>
  <si>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</si>
  <si>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</si>
  <si>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</si>
  <si>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</si>
  <si>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</si>
  <si>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</si>
  <si>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</si>
  <si>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</si>
  <si>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</si>
  <si>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</si>
  <si>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</si>
  <si>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</si>
  <si>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</si>
  <si>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</si>
  <si>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</si>
  <si>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</si>
  <si>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</si>
  <si>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</si>
  <si>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</si>
  <si>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</si>
  <si>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</si>
  <si>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</si>
  <si>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</si>
  <si>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</si>
  <si>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</si>
  <si>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</si>
  <si>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</si>
  <si>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</si>
  <si>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</si>
  <si>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</si>
  <si>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</si>
  <si>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</si>
  <si>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</si>
  <si>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</si>
  <si>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</si>
  <si>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</si>
  <si>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</si>
  <si>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</si>
  <si>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</si>
  <si>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</si>
  <si>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</si>
  <si>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</si>
  <si>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</si>
  <si>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</si>
  <si>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</si>
  <si>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</si>
  <si>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</si>
  <si>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</si>
  <si>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</si>
  <si>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</si>
  <si>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</si>
  <si>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</si>
  <si>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</si>
  <si>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</si>
  <si>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</si>
  <si>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</si>
  <si>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</si>
  <si>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</si>
  <si>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</si>
  <si>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</si>
  <si>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</si>
  <si>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</si>
  <si>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</si>
  <si>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</si>
  <si>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</si>
  <si>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</si>
  <si>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</si>
  <si>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</si>
  <si>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2.80</t>
  </si>
  <si>
    <t>▲ 2.28</t>
  </si>
  <si>
    <t>▲ 5.84</t>
  </si>
  <si>
    <t>水道事業会計</t>
  </si>
  <si>
    <t>一般会計</t>
  </si>
  <si>
    <t>下水道事業会計</t>
  </si>
  <si>
    <t>病院事業会計</t>
  </si>
  <si>
    <t>国民健康保険事業特別会計</t>
  </si>
  <si>
    <t>介護保険事業特別会計</t>
  </si>
  <si>
    <t>公設総合地方卸売市場事業特別会計</t>
  </si>
  <si>
    <t>後期高齢者医療事業特別会計</t>
  </si>
  <si>
    <t>その他会計（赤字）</t>
  </si>
  <si>
    <t>その他会計（黒字）</t>
  </si>
  <si>
    <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</si>
  <si>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</si>
  <si>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</si>
  <si>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</si>
  <si>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</si>
  <si>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</si>
  <si>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</si>
  <si>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北千葉広域水道企業団（水道用水供給事業会計）</t>
  </si>
  <si>
    <t>柏・白井・鎌ケ谷環境衛生組合</t>
  </si>
  <si>
    <t>東葛中部地区総合開発事務組合（一般会計）</t>
  </si>
  <si>
    <t>柏市まちづくり公社</t>
  </si>
  <si>
    <t>柏市みどりの基金</t>
  </si>
  <si>
    <t>柏市医療公社</t>
  </si>
  <si>
    <t>ディー・エス・ケイ</t>
  </si>
  <si>
    <t>柏市土地開発公社</t>
  </si>
  <si>
    <t>道の駅しょうなん</t>
  </si>
  <si>
    <t>○</t>
  </si>
  <si>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</si>
  <si>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</si>
  <si>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</si>
  <si>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</si>
  <si>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</si>
  <si>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</si>
  <si>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</si>
  <si>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</si>
  <si>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</si>
  <si>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</si>
  <si>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</si>
  <si>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</si>
  <si>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将来負担比率，実質公債費比率ともに類似団体と比較して低い水準にある。
　将来負担比率は，平成１７年度以降，地方債の新規発行額を当該年度の元金償還額以内に抑制していることによる地方債現在高の減少に加え，土地開発公社保有地の計画的な買戻しによる債務負担行為に基づく支出予定額の減少，退職手当の引下げや職員の新陳代謝による退職手当負担見込額の減少が要因として挙げられる。
　実質公債比率も，起債抑制により減少傾向にあるが，借換予定の起債発行取り止めや土地開発公社保有地の買戻しの影響により前年度比微減となった。
　今後，施設等の老朽化対策での起債の活用増加が見込まれることから，公債費の適正管理に取り組む必要があると考えられる。</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8">
      <t>ヒク</t>
    </rPh>
    <rPh sb="29" eb="31">
      <t>スイジュン</t>
    </rPh>
    <rPh sb="37" eb="39">
      <t>ショウライ</t>
    </rPh>
    <rPh sb="39" eb="41">
      <t>フタン</t>
    </rPh>
    <rPh sb="41" eb="43">
      <t>ヒリツ</t>
    </rPh>
    <rPh sb="98" eb="99">
      <t>クワ</t>
    </rPh>
    <rPh sb="172" eb="174">
      <t>ヨウイン</t>
    </rPh>
    <rPh sb="177" eb="178">
      <t>ア</t>
    </rPh>
    <rPh sb="185" eb="187">
      <t>ジッシツ</t>
    </rPh>
    <rPh sb="187" eb="189">
      <t>コウサイ</t>
    </rPh>
    <rPh sb="189" eb="191">
      <t>ヒリツ</t>
    </rPh>
    <rPh sb="193" eb="195">
      <t>キサイ</t>
    </rPh>
    <rPh sb="195" eb="197">
      <t>ヨクセイ</t>
    </rPh>
    <rPh sb="200" eb="202">
      <t>ゲンショウ</t>
    </rPh>
    <rPh sb="202" eb="204">
      <t>ケイコウ</t>
    </rPh>
    <rPh sb="223" eb="225">
      <t>トチ</t>
    </rPh>
    <rPh sb="225" eb="227">
      <t>カイハツ</t>
    </rPh>
    <rPh sb="227" eb="229">
      <t>コウシャ</t>
    </rPh>
    <rPh sb="229" eb="232">
      <t>ホユウチ</t>
    </rPh>
    <rPh sb="233" eb="235">
      <t>カイモド</t>
    </rPh>
    <rPh sb="255" eb="257">
      <t>コンゴ</t>
    </rPh>
    <rPh sb="258" eb="261">
      <t>シセツトウ</t>
    </rPh>
    <rPh sb="262" eb="265">
      <t>ロウキュウカ</t>
    </rPh>
    <rPh sb="265" eb="267">
      <t>タイサク</t>
    </rPh>
    <rPh sb="269" eb="271">
      <t>キサイ</t>
    </rPh>
    <rPh sb="272" eb="274">
      <t>カツヨウ</t>
    </rPh>
    <rPh sb="274" eb="276">
      <t>ゾウカ</t>
    </rPh>
    <rPh sb="277" eb="279">
      <t>ミコ</t>
    </rPh>
    <rPh sb="287" eb="290">
      <t>コウサイヒ</t>
    </rPh>
    <rPh sb="291" eb="293">
      <t>テキセイ</t>
    </rPh>
    <rPh sb="293" eb="295">
      <t>カンリ</t>
    </rPh>
    <rPh sb="296" eb="297">
      <t>ト</t>
    </rPh>
    <rPh sb="298" eb="299">
      <t>ク</t>
    </rPh>
    <rPh sb="300" eb="302">
      <t>ヒツヨウ</t>
    </rPh>
    <rPh sb="306" eb="30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</si>
</sst>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extLst xmlns:c16r2="http://schemas.microsoft.com/office/drawing/2015/06/chart">
            <c:ext xmlns:c16="http://schemas.microsoft.com/office/drawing/2014/chart" uri="{C3380CC4-5D6E-409C-BE32-E72D297353CC}">
              <c16:uniqueId val="{00000000-A9CB-4047-BEB3-BA40073B89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34717</c:v>
                </c:pt>
                <c:pt idx="1">
                  <c:v>23817</c:v>
                </c:pt>
                <c:pt idx="2">
                  <c:v>25896</c:v>
                </c:pt>
                <c:pt idx="3">
                  <c:v>30834</c:v>
                </c:pt>
                <c:pt idx="4">
                  <c:v>40089</c:v>
                </c:pt>
              </c:numCache>
            </c:numRef>
          </c:val>
          <c:smooth val="0"/>
          <c:extLst xmlns:c16r2="http://schemas.microsoft.com/office/drawing/2015/06/chart">
            <c:ext xmlns:c16="http://schemas.microsoft.com/office/drawing/2014/chart" uri="{C3380CC4-5D6E-409C-BE32-E72D297353CC}">
              <c16:uniqueId val="{00000001-A9CB-4047-BEB3-BA40073B89D7}"/>
            </c:ext>
          </c:extLst>
        </c:ser>
        <c:dLbls>
          <c:showLegendKey val="0"/>
          <c:showVal val="0"/>
          <c:showCatName val="0"/>
          <c:showSerName val="0"/>
          <c:showPercent val="0"/>
          <c:showBubbleSize val="0"/>
        </c:dLbls>
        <c:marker val="1"/>
        <c:smooth val="0"/>
        <c:axId val="108079360"/>
        <c:axId val="108081536"/>
      </c:lineChart>
      <c:catAx>
        <c:axId val="108079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81536"/>
        <c:crosses val="autoZero"/>
        <c:auto val="1"/>
        <c:lblAlgn val="ctr"/>
        <c:lblOffset val="100"/>
        <c:tickLblSkip val="1"/>
        <c:tickMarkSkip val="1"/>
        <c:noMultiLvlLbl val="0"/>
      </c:catAx>
      <c:valAx>
        <c:axId val="1080815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7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8.32</c:v>
                </c:pt>
                <c:pt idx="1">
                  <c:v>9.48</c:v>
                </c:pt>
                <c:pt idx="2">
                  <c:v>6.52</c:v>
                </c:pt>
                <c:pt idx="3">
                  <c:v>4.87</c:v>
                </c:pt>
                <c:pt idx="4">
                  <c:v>5.18</c:v>
                </c:pt>
              </c:numCache>
            </c:numRef>
          </c:val>
          <c:extLst xmlns:c16r2="http://schemas.microsoft.com/office/drawing/2015/06/chart">
            <c:ext xmlns:c16="http://schemas.microsoft.com/office/drawing/2014/chart" uri="{C3380CC4-5D6E-409C-BE32-E72D297353CC}">
              <c16:uniqueId val="{00000000-EE1A-4242-9759-D9F1982F4E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6.69</c:v>
                </c:pt>
                <c:pt idx="1">
                  <c:v>10.89</c:v>
                </c:pt>
                <c:pt idx="2">
                  <c:v>15.47</c:v>
                </c:pt>
                <c:pt idx="3">
                  <c:v>17.98</c:v>
                </c:pt>
                <c:pt idx="4">
                  <c:v>14.03</c:v>
                </c:pt>
              </c:numCache>
            </c:numRef>
          </c:val>
          <c:extLst xmlns:c16r2="http://schemas.microsoft.com/office/drawing/2015/06/chart">
            <c:ext xmlns:c16="http://schemas.microsoft.com/office/drawing/2014/chart" uri="{C3380CC4-5D6E-409C-BE32-E72D297353CC}">
              <c16:uniqueId val="{00000001-EE1A-4242-9759-D9F1982F4E0B}"/>
            </c:ext>
          </c:extLst>
        </c:ser>
        <c:dLbls>
          <c:showLegendKey val="0"/>
          <c:showVal val="0"/>
          <c:showCatName val="0"/>
          <c:showSerName val="0"/>
          <c:showPercent val="0"/>
          <c:showBubbleSize val="0"/>
        </c:dLbls>
        <c:gapWidth val="250"/>
        <c:overlap val="100"/>
        <c:axId val="113927296"/>
        <c:axId val="113929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2.67</c:v>
                </c:pt>
                <c:pt idx="1">
                  <c:v>5.32</c:v>
                </c:pt>
                <c:pt idx="2">
                  <c:v>-2.8</c:v>
                </c:pt>
                <c:pt idx="3">
                  <c:v>-2.2799999999999998</c:v>
                </c:pt>
                <c:pt idx="4">
                  <c:v>-5.84</c:v>
                </c:pt>
              </c:numCache>
            </c:numRef>
          </c:val>
          <c:smooth val="0"/>
          <c:extLst xmlns:c16r2="http://schemas.microsoft.com/office/drawing/2015/06/chart">
            <c:ext xmlns:c16="http://schemas.microsoft.com/office/drawing/2014/chart" uri="{C3380CC4-5D6E-409C-BE32-E72D297353CC}">
              <c16:uniqueId val="{00000002-EE1A-4242-9759-D9F1982F4E0B}"/>
            </c:ext>
          </c:extLst>
        </c:ser>
        <c:dLbls>
          <c:showLegendKey val="0"/>
          <c:showVal val="0"/>
          <c:showCatName val="0"/>
          <c:showSerName val="0"/>
          <c:showPercent val="0"/>
          <c:showBubbleSize val="0"/>
        </c:dLbls>
        <c:marker val="1"/>
        <c:smooth val="0"/>
        <c:axId val="113927296"/>
        <c:axId val="113929216"/>
      </c:lineChart>
      <c:catAx>
        <c:axId val="1139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929216"/>
        <c:crosses val="autoZero"/>
        <c:auto val="1"/>
        <c:lblAlgn val="ctr"/>
        <c:lblOffset val="100"/>
        <c:tickLblSkip val="1"/>
        <c:tickMarkSkip val="1"/>
        <c:noMultiLvlLbl val="0"/>
      </c:catAx>
      <c:valAx>
        <c:axId val="11392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2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1.25</c:v>
                </c:pt>
                <c:pt idx="2">
                  <c:v>#N/A</c:v>
                </c:pt>
                <c:pt idx="3">
                  <c:v>2.08</c:v>
                </c:pt>
                <c:pt idx="4">
                  <c:v>#N/A</c:v>
                </c:pt>
                <c:pt idx="5">
                  <c:v>1.1599999999999999</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0-6822-44CE-8295-85CFB55D20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22-44CE-8295-85CFB55D2054}"/>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0.16</c:v>
                </c:pt>
                <c:pt idx="2">
                  <c:v>#N/A</c:v>
                </c:pt>
                <c:pt idx="3">
                  <c:v>0.06</c:v>
                </c:pt>
                <c:pt idx="4">
                  <c:v>#N/A</c:v>
                </c:pt>
                <c:pt idx="5">
                  <c:v>0.06</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2-6822-44CE-8295-85CFB55D2054}"/>
            </c:ext>
          </c:extLst>
        </c:ser>
        <c:ser>
          <c:idx val="3"/>
          <c:order val="3"/>
          <c:tx>
            <c:strRef>
              <c:f>データシート!$A$30</c:f>
              <c:strCache>
                <c:ptCount val="1"/>
                <c:pt idx="0">
                  <c:v>公設総合地方卸売市場事業特別会計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0.36</c:v>
                </c:pt>
                <c:pt idx="2">
                  <c:v>#N/A</c:v>
                </c:pt>
                <c:pt idx="3">
                  <c:v>0.31</c:v>
                </c:pt>
                <c:pt idx="4">
                  <c:v>#N/A</c:v>
                </c:pt>
                <c:pt idx="5">
                  <c:v>0.3</c:v>
                </c:pt>
                <c:pt idx="6">
                  <c:v>#N/A</c:v>
                </c:pt>
                <c:pt idx="7">
                  <c:v>0.32</c:v>
                </c:pt>
                <c:pt idx="8">
                  <c:v>#N/A</c:v>
                </c:pt>
                <c:pt idx="9">
                  <c:v>0.34</c:v>
                </c:pt>
              </c:numCache>
            </c:numRef>
          </c:val>
          <c:extLst xmlns:c16r2="http://schemas.microsoft.com/office/drawing/2015/06/chart">
            <c:ext xmlns:c16="http://schemas.microsoft.com/office/drawing/2014/chart" uri="{C3380CC4-5D6E-409C-BE32-E72D297353CC}">
              <c16:uniqueId val="{00000003-6822-44CE-8295-85CFB55D205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0.11</c:v>
                </c:pt>
                <c:pt idx="4">
                  <c:v>#N/A</c:v>
                </c:pt>
                <c:pt idx="5">
                  <c:v>0.1</c:v>
                </c:pt>
                <c:pt idx="6">
                  <c:v>#N/A</c:v>
                </c:pt>
                <c:pt idx="7">
                  <c:v>0.12</c:v>
                </c:pt>
                <c:pt idx="8">
                  <c:v>#N/A</c:v>
                </c:pt>
                <c:pt idx="9">
                  <c:v>0.42</c:v>
                </c:pt>
              </c:numCache>
            </c:numRef>
          </c:val>
          <c:extLst xmlns:c16r2="http://schemas.microsoft.com/office/drawing/2015/06/chart">
            <c:ext xmlns:c16="http://schemas.microsoft.com/office/drawing/2014/chart" uri="{C3380CC4-5D6E-409C-BE32-E72D297353CC}">
              <c16:uniqueId val="{00000004-6822-44CE-8295-85CFB55D205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2.84</c:v>
                </c:pt>
                <c:pt idx="2">
                  <c:v>#N/A</c:v>
                </c:pt>
                <c:pt idx="3">
                  <c:v>2.8</c:v>
                </c:pt>
                <c:pt idx="4">
                  <c:v>#N/A</c:v>
                </c:pt>
                <c:pt idx="5">
                  <c:v>2.88</c:v>
                </c:pt>
                <c:pt idx="6">
                  <c:v>#N/A</c:v>
                </c:pt>
                <c:pt idx="7">
                  <c:v>2.64</c:v>
                </c:pt>
                <c:pt idx="8">
                  <c:v>#N/A</c:v>
                </c:pt>
                <c:pt idx="9">
                  <c:v>1.75</c:v>
                </c:pt>
              </c:numCache>
            </c:numRef>
          </c:val>
          <c:extLst xmlns:c16r2="http://schemas.microsoft.com/office/drawing/2015/06/chart">
            <c:ext xmlns:c16="http://schemas.microsoft.com/office/drawing/2014/chart" uri="{C3380CC4-5D6E-409C-BE32-E72D297353CC}">
              <c16:uniqueId val="{00000005-6822-44CE-8295-85CFB55D2054}"/>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3.03</c:v>
                </c:pt>
                <c:pt idx="2">
                  <c:v>#N/A</c:v>
                </c:pt>
                <c:pt idx="3">
                  <c:v>3.08</c:v>
                </c:pt>
                <c:pt idx="4">
                  <c:v>#N/A</c:v>
                </c:pt>
                <c:pt idx="5">
                  <c:v>3</c:v>
                </c:pt>
                <c:pt idx="6">
                  <c:v>#N/A</c:v>
                </c:pt>
                <c:pt idx="7">
                  <c:v>2.96</c:v>
                </c:pt>
                <c:pt idx="8">
                  <c:v>#N/A</c:v>
                </c:pt>
                <c:pt idx="9">
                  <c:v>3.01</c:v>
                </c:pt>
              </c:numCache>
            </c:numRef>
          </c:val>
          <c:extLst xmlns:c16r2="http://schemas.microsoft.com/office/drawing/2015/06/chart">
            <c:ext xmlns:c16="http://schemas.microsoft.com/office/drawing/2014/chart" uri="{C3380CC4-5D6E-409C-BE32-E72D297353CC}">
              <c16:uniqueId val="{00000006-6822-44CE-8295-85CFB55D205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3.11</c:v>
                </c:pt>
                <c:pt idx="8">
                  <c:v>#N/A</c:v>
                </c:pt>
                <c:pt idx="9">
                  <c:v>3.27</c:v>
                </c:pt>
              </c:numCache>
            </c:numRef>
          </c:val>
          <c:extLst xmlns:c16r2="http://schemas.microsoft.com/office/drawing/2015/06/chart">
            <c:ext xmlns:c16="http://schemas.microsoft.com/office/drawing/2014/chart" uri="{C3380CC4-5D6E-409C-BE32-E72D297353CC}">
              <c16:uniqueId val="{00000007-6822-44CE-8295-85CFB55D20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8.23</c:v>
                </c:pt>
                <c:pt idx="2">
                  <c:v>#N/A</c:v>
                </c:pt>
                <c:pt idx="3">
                  <c:v>9.4</c:v>
                </c:pt>
                <c:pt idx="4">
                  <c:v>#N/A</c:v>
                </c:pt>
                <c:pt idx="5">
                  <c:v>6.43</c:v>
                </c:pt>
                <c:pt idx="6">
                  <c:v>#N/A</c:v>
                </c:pt>
                <c:pt idx="7">
                  <c:v>4.75</c:v>
                </c:pt>
                <c:pt idx="8">
                  <c:v>#N/A</c:v>
                </c:pt>
                <c:pt idx="9">
                  <c:v>5.03</c:v>
                </c:pt>
              </c:numCache>
            </c:numRef>
          </c:val>
          <c:extLst xmlns:c16r2="http://schemas.microsoft.com/office/drawing/2015/06/chart">
            <c:ext xmlns:c16="http://schemas.microsoft.com/office/drawing/2014/chart" uri="{C3380CC4-5D6E-409C-BE32-E72D297353CC}">
              <c16:uniqueId val="{00000008-6822-44CE-8295-85CFB55D20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9.25</c:v>
                </c:pt>
                <c:pt idx="2">
                  <c:v>#N/A</c:v>
                </c:pt>
                <c:pt idx="3">
                  <c:v>10.06</c:v>
                </c:pt>
                <c:pt idx="4">
                  <c:v>#N/A</c:v>
                </c:pt>
                <c:pt idx="5">
                  <c:v>10.46</c:v>
                </c:pt>
                <c:pt idx="6">
                  <c:v>#N/A</c:v>
                </c:pt>
                <c:pt idx="7">
                  <c:v>10.84</c:v>
                </c:pt>
                <c:pt idx="8">
                  <c:v>#N/A</c:v>
                </c:pt>
                <c:pt idx="9">
                  <c:v>11.86</c:v>
                </c:pt>
              </c:numCache>
            </c:numRef>
          </c:val>
          <c:extLst xmlns:c16r2="http://schemas.microsoft.com/office/drawing/2015/06/chart">
            <c:ext xmlns:c16="http://schemas.microsoft.com/office/drawing/2014/chart" uri="{C3380CC4-5D6E-409C-BE32-E72D297353CC}">
              <c16:uniqueId val="{00000009-6822-44CE-8295-85CFB55D2054}"/>
            </c:ext>
          </c:extLst>
        </c:ser>
        <c:dLbls>
          <c:showLegendKey val="0"/>
          <c:showVal val="0"/>
          <c:showCatName val="0"/>
          <c:showSerName val="0"/>
          <c:showPercent val="0"/>
          <c:showBubbleSize val="0"/>
        </c:dLbls>
        <c:gapWidth val="150"/>
        <c:overlap val="100"/>
        <c:axId val="114375680"/>
        <c:axId val="114377472"/>
      </c:barChart>
      <c:catAx>
        <c:axId val="11437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377472"/>
        <c:crosses val="autoZero"/>
        <c:auto val="1"/>
        <c:lblAlgn val="ctr"/>
        <c:lblOffset val="100"/>
        <c:tickLblSkip val="1"/>
        <c:tickMarkSkip val="1"/>
        <c:noMultiLvlLbl val="0"/>
      </c:catAx>
      <c:valAx>
        <c:axId val="11437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7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12112</c:v>
                </c:pt>
                <c:pt idx="5">
                  <c:v>11884</c:v>
                </c:pt>
                <c:pt idx="8">
                  <c:v>12458</c:v>
                </c:pt>
                <c:pt idx="11">
                  <c:v>11517</c:v>
                </c:pt>
                <c:pt idx="14">
                  <c:v>10705</c:v>
                </c:pt>
              </c:numCache>
            </c:numRef>
          </c:val>
          <c:extLst xmlns:c16r2="http://schemas.microsoft.com/office/drawing/2015/06/chart">
            <c:ext xmlns:c16="http://schemas.microsoft.com/office/drawing/2014/chart" uri="{C3380CC4-5D6E-409C-BE32-E72D297353CC}">
              <c16:uniqueId val="{00000000-26F2-4D89-828E-F65BE6A41E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6F2-4D89-828E-F65BE6A41E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972</c:v>
                </c:pt>
                <c:pt idx="3">
                  <c:v>1131</c:v>
                </c:pt>
                <c:pt idx="6">
                  <c:v>873</c:v>
                </c:pt>
                <c:pt idx="9">
                  <c:v>402</c:v>
                </c:pt>
                <c:pt idx="12">
                  <c:v>1010</c:v>
                </c:pt>
              </c:numCache>
            </c:numRef>
          </c:val>
          <c:extLst xmlns:c16r2="http://schemas.microsoft.com/office/drawing/2015/06/chart">
            <c:ext xmlns:c16="http://schemas.microsoft.com/office/drawing/2014/chart" uri="{C3380CC4-5D6E-409C-BE32-E72D297353CC}">
              <c16:uniqueId val="{00000002-26F2-4D89-828E-F65BE6A41E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301</c:v>
                </c:pt>
                <c:pt idx="3">
                  <c:v>252</c:v>
                </c:pt>
                <c:pt idx="6">
                  <c:v>135</c:v>
                </c:pt>
                <c:pt idx="9">
                  <c:v>36</c:v>
                </c:pt>
                <c:pt idx="12">
                  <c:v>30</c:v>
                </c:pt>
              </c:numCache>
            </c:numRef>
          </c:val>
          <c:extLst xmlns:c16r2="http://schemas.microsoft.com/office/drawing/2015/06/chart">
            <c:ext xmlns:c16="http://schemas.microsoft.com/office/drawing/2014/chart" uri="{C3380CC4-5D6E-409C-BE32-E72D297353CC}">
              <c16:uniqueId val="{00000003-26F2-4D89-828E-F65BE6A41E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3190</c:v>
                </c:pt>
                <c:pt idx="3">
                  <c:v>2756</c:v>
                </c:pt>
                <c:pt idx="6">
                  <c:v>2757</c:v>
                </c:pt>
                <c:pt idx="9">
                  <c:v>1147</c:v>
                </c:pt>
                <c:pt idx="12">
                  <c:v>1430</c:v>
                </c:pt>
              </c:numCache>
            </c:numRef>
          </c:val>
          <c:extLst xmlns:c16r2="http://schemas.microsoft.com/office/drawing/2015/06/chart">
            <c:ext xmlns:c16="http://schemas.microsoft.com/office/drawing/2014/chart" uri="{C3380CC4-5D6E-409C-BE32-E72D297353CC}">
              <c16:uniqueId val="{00000004-26F2-4D89-828E-F65BE6A41E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F2-4D89-828E-F65BE6A41E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F2-4D89-828E-F65BE6A41E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13413</c:v>
                </c:pt>
                <c:pt idx="3">
                  <c:v>13068</c:v>
                </c:pt>
                <c:pt idx="6">
                  <c:v>12638</c:v>
                </c:pt>
                <c:pt idx="9">
                  <c:v>12061</c:v>
                </c:pt>
                <c:pt idx="12">
                  <c:v>12526</c:v>
                </c:pt>
              </c:numCache>
            </c:numRef>
          </c:val>
          <c:extLst xmlns:c16r2="http://schemas.microsoft.com/office/drawing/2015/06/chart">
            <c:ext xmlns:c16="http://schemas.microsoft.com/office/drawing/2014/chart" uri="{C3380CC4-5D6E-409C-BE32-E72D297353CC}">
              <c16:uniqueId val="{00000007-26F2-4D89-828E-F65BE6A41E40}"/>
            </c:ext>
          </c:extLst>
        </c:ser>
        <c:dLbls>
          <c:showLegendKey val="0"/>
          <c:showVal val="0"/>
          <c:showCatName val="0"/>
          <c:showSerName val="0"/>
          <c:showPercent val="0"/>
          <c:showBubbleSize val="0"/>
        </c:dLbls>
        <c:gapWidth val="100"/>
        <c:overlap val="100"/>
        <c:axId val="105717760"/>
        <c:axId val="105719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5764</c:v>
                </c:pt>
                <c:pt idx="2">
                  <c:v>#N/A</c:v>
                </c:pt>
                <c:pt idx="3">
                  <c:v>#N/A</c:v>
                </c:pt>
                <c:pt idx="4">
                  <c:v>5323</c:v>
                </c:pt>
                <c:pt idx="5">
                  <c:v>#N/A</c:v>
                </c:pt>
                <c:pt idx="6">
                  <c:v>#N/A</c:v>
                </c:pt>
                <c:pt idx="7">
                  <c:v>3945</c:v>
                </c:pt>
                <c:pt idx="8">
                  <c:v>#N/A</c:v>
                </c:pt>
                <c:pt idx="9">
                  <c:v>#N/A</c:v>
                </c:pt>
                <c:pt idx="10">
                  <c:v>2129</c:v>
                </c:pt>
                <c:pt idx="11">
                  <c:v>#N/A</c:v>
                </c:pt>
                <c:pt idx="12">
                  <c:v>#N/A</c:v>
                </c:pt>
                <c:pt idx="13">
                  <c:v>4291</c:v>
                </c:pt>
                <c:pt idx="14">
                  <c:v>#N/A</c:v>
                </c:pt>
              </c:numCache>
            </c:numRef>
          </c:val>
          <c:smooth val="0"/>
          <c:extLst xmlns:c16r2="http://schemas.microsoft.com/office/drawing/2015/06/chart">
            <c:ext xmlns:c16="http://schemas.microsoft.com/office/drawing/2014/chart" uri="{C3380CC4-5D6E-409C-BE32-E72D297353CC}">
              <c16:uniqueId val="{00000008-26F2-4D89-828E-F65BE6A41E40}"/>
            </c:ext>
          </c:extLst>
        </c:ser>
        <c:dLbls>
          <c:showLegendKey val="0"/>
          <c:showVal val="0"/>
          <c:showCatName val="0"/>
          <c:showSerName val="0"/>
          <c:showPercent val="0"/>
          <c:showBubbleSize val="0"/>
        </c:dLbls>
        <c:marker val="1"/>
        <c:smooth val="0"/>
        <c:axId val="105717760"/>
        <c:axId val="105719680"/>
      </c:lineChart>
      <c:catAx>
        <c:axId val="10571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19680"/>
        <c:crosses val="autoZero"/>
        <c:auto val="1"/>
        <c:lblAlgn val="ctr"/>
        <c:lblOffset val="100"/>
        <c:tickLblSkip val="1"/>
        <c:tickMarkSkip val="1"/>
        <c:noMultiLvlLbl val="0"/>
      </c:catAx>
      <c:valAx>
        <c:axId val="10571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1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96073</c:v>
                </c:pt>
                <c:pt idx="5">
                  <c:v>96324</c:v>
                </c:pt>
                <c:pt idx="8">
                  <c:v>95711</c:v>
                </c:pt>
                <c:pt idx="11">
                  <c:v>95758</c:v>
                </c:pt>
                <c:pt idx="14">
                  <c:v>96499</c:v>
                </c:pt>
              </c:numCache>
            </c:numRef>
          </c:val>
          <c:extLst xmlns:c16r2="http://schemas.microsoft.com/office/drawing/2015/06/chart">
            <c:ext xmlns:c16="http://schemas.microsoft.com/office/drawing/2014/chart" uri="{C3380CC4-5D6E-409C-BE32-E72D297353CC}">
              <c16:uniqueId val="{00000000-767C-405D-8913-19752F13CE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32359</c:v>
                </c:pt>
                <c:pt idx="5">
                  <c:v>31370</c:v>
                </c:pt>
                <c:pt idx="8">
                  <c:v>29367</c:v>
                </c:pt>
                <c:pt idx="11">
                  <c:v>26152</c:v>
                </c:pt>
                <c:pt idx="14">
                  <c:v>21563</c:v>
                </c:pt>
              </c:numCache>
            </c:numRef>
          </c:val>
          <c:extLst xmlns:c16r2="http://schemas.microsoft.com/office/drawing/2015/06/chart">
            <c:ext xmlns:c16="http://schemas.microsoft.com/office/drawing/2014/chart" uri="{C3380CC4-5D6E-409C-BE32-E72D297353CC}">
              <c16:uniqueId val="{00000001-767C-405D-8913-19752F13CE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13430</c:v>
                </c:pt>
                <c:pt idx="5">
                  <c:v>17425</c:v>
                </c:pt>
                <c:pt idx="8">
                  <c:v>22205</c:v>
                </c:pt>
                <c:pt idx="11">
                  <c:v>25257</c:v>
                </c:pt>
                <c:pt idx="14">
                  <c:v>27546</c:v>
                </c:pt>
              </c:numCache>
            </c:numRef>
          </c:val>
          <c:extLst xmlns:c16r2="http://schemas.microsoft.com/office/drawing/2015/06/chart">
            <c:ext xmlns:c16="http://schemas.microsoft.com/office/drawing/2014/chart" uri="{C3380CC4-5D6E-409C-BE32-E72D297353CC}">
              <c16:uniqueId val="{00000002-767C-405D-8913-19752F13CE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67C-405D-8913-19752F13CE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67C-405D-8913-19752F13CE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796</c:v>
                </c:pt>
                <c:pt idx="3">
                  <c:v>820</c:v>
                </c:pt>
                <c:pt idx="6">
                  <c:v>835</c:v>
                </c:pt>
                <c:pt idx="9">
                  <c:v>849</c:v>
                </c:pt>
                <c:pt idx="12">
                  <c:v>880</c:v>
                </c:pt>
              </c:numCache>
            </c:numRef>
          </c:val>
          <c:extLst xmlns:c16r2="http://schemas.microsoft.com/office/drawing/2015/06/chart">
            <c:ext xmlns:c16="http://schemas.microsoft.com/office/drawing/2014/chart" uri="{C3380CC4-5D6E-409C-BE32-E72D297353CC}">
              <c16:uniqueId val="{00000005-767C-405D-8913-19752F13CE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25349</c:v>
                </c:pt>
                <c:pt idx="3">
                  <c:v>24673</c:v>
                </c:pt>
                <c:pt idx="6">
                  <c:v>23338</c:v>
                </c:pt>
                <c:pt idx="9">
                  <c:v>21110</c:v>
                </c:pt>
                <c:pt idx="12">
                  <c:v>18639</c:v>
                </c:pt>
              </c:numCache>
            </c:numRef>
          </c:val>
          <c:extLst xmlns:c16r2="http://schemas.microsoft.com/office/drawing/2015/06/chart">
            <c:ext xmlns:c16="http://schemas.microsoft.com/office/drawing/2014/chart" uri="{C3380CC4-5D6E-409C-BE32-E72D297353CC}">
              <c16:uniqueId val="{00000006-767C-405D-8913-19752F13CE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454</c:v>
                </c:pt>
                <c:pt idx="3">
                  <c:v>432</c:v>
                </c:pt>
                <c:pt idx="6">
                  <c:v>509</c:v>
                </c:pt>
                <c:pt idx="9">
                  <c:v>650</c:v>
                </c:pt>
                <c:pt idx="12">
                  <c:v>874</c:v>
                </c:pt>
              </c:numCache>
            </c:numRef>
          </c:val>
          <c:extLst xmlns:c16r2="http://schemas.microsoft.com/office/drawing/2015/06/chart">
            <c:ext xmlns:c16="http://schemas.microsoft.com/office/drawing/2014/chart" uri="{C3380CC4-5D6E-409C-BE32-E72D297353CC}">
              <c16:uniqueId val="{00000007-767C-405D-8913-19752F13CE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30285</c:v>
                </c:pt>
                <c:pt idx="3">
                  <c:v>28244</c:v>
                </c:pt>
                <c:pt idx="6">
                  <c:v>25561</c:v>
                </c:pt>
                <c:pt idx="9">
                  <c:v>19188</c:v>
                </c:pt>
                <c:pt idx="12">
                  <c:v>14871</c:v>
                </c:pt>
              </c:numCache>
            </c:numRef>
          </c:val>
          <c:extLst xmlns:c16r2="http://schemas.microsoft.com/office/drawing/2015/06/chart">
            <c:ext xmlns:c16="http://schemas.microsoft.com/office/drawing/2014/chart" uri="{C3380CC4-5D6E-409C-BE32-E72D297353CC}">
              <c16:uniqueId val="{00000008-767C-405D-8913-19752F13CE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19096</c:v>
                </c:pt>
                <c:pt idx="3">
                  <c:v>17712</c:v>
                </c:pt>
                <c:pt idx="6">
                  <c:v>16840</c:v>
                </c:pt>
                <c:pt idx="9">
                  <c:v>16212</c:v>
                </c:pt>
                <c:pt idx="12">
                  <c:v>14386</c:v>
                </c:pt>
              </c:numCache>
            </c:numRef>
          </c:val>
          <c:extLst xmlns:c16r2="http://schemas.microsoft.com/office/drawing/2015/06/chart">
            <c:ext xmlns:c16="http://schemas.microsoft.com/office/drawing/2014/chart" uri="{C3380CC4-5D6E-409C-BE32-E72D297353CC}">
              <c16:uniqueId val="{00000009-767C-405D-8913-19752F13CE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110100</c:v>
                </c:pt>
                <c:pt idx="3">
                  <c:v>106672</c:v>
                </c:pt>
                <c:pt idx="6">
                  <c:v>102529</c:v>
                </c:pt>
                <c:pt idx="9">
                  <c:v>99959</c:v>
                </c:pt>
                <c:pt idx="12">
                  <c:v>97222</c:v>
                </c:pt>
              </c:numCache>
            </c:numRef>
          </c:val>
          <c:extLst xmlns:c16r2="http://schemas.microsoft.com/office/drawing/2015/06/chart">
            <c:ext xmlns:c16="http://schemas.microsoft.com/office/drawing/2014/chart" uri="{C3380CC4-5D6E-409C-BE32-E72D297353CC}">
              <c16:uniqueId val="{0000000A-767C-405D-8913-19752F13CEF2}"/>
            </c:ext>
          </c:extLst>
        </c:ser>
        <c:dLbls>
          <c:showLegendKey val="0"/>
          <c:showVal val="0"/>
          <c:showCatName val="0"/>
          <c:showSerName val="0"/>
          <c:showPercent val="0"/>
          <c:showBubbleSize val="0"/>
        </c:dLbls>
        <c:gapWidth val="100"/>
        <c:overlap val="100"/>
        <c:axId val="107437440"/>
        <c:axId val="107451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44219</c:v>
                </c:pt>
                <c:pt idx="2">
                  <c:v>#N/A</c:v>
                </c:pt>
                <c:pt idx="3">
                  <c:v>#N/A</c:v>
                </c:pt>
                <c:pt idx="4">
                  <c:v>33434</c:v>
                </c:pt>
                <c:pt idx="5">
                  <c:v>#N/A</c:v>
                </c:pt>
                <c:pt idx="6">
                  <c:v>#N/A</c:v>
                </c:pt>
                <c:pt idx="7">
                  <c:v>22328</c:v>
                </c:pt>
                <c:pt idx="8">
                  <c:v>#N/A</c:v>
                </c:pt>
                <c:pt idx="9">
                  <c:v>#N/A</c:v>
                </c:pt>
                <c:pt idx="10">
                  <c:v>10801</c:v>
                </c:pt>
                <c:pt idx="11">
                  <c:v>#N/A</c:v>
                </c:pt>
                <c:pt idx="12">
                  <c:v>#N/A</c:v>
                </c:pt>
                <c:pt idx="13">
                  <c:v>1264</c:v>
                </c:pt>
                <c:pt idx="14">
                  <c:v>#N/A</c:v>
                </c:pt>
              </c:numCache>
            </c:numRef>
          </c:val>
          <c:smooth val="0"/>
          <c:extLst xmlns:c16r2="http://schemas.microsoft.com/office/drawing/2015/06/chart">
            <c:ext xmlns:c16="http://schemas.microsoft.com/office/drawing/2014/chart" uri="{C3380CC4-5D6E-409C-BE32-E72D297353CC}">
              <c16:uniqueId val="{0000000B-767C-405D-8913-19752F13CEF2}"/>
            </c:ext>
          </c:extLst>
        </c:ser>
        <c:dLbls>
          <c:showLegendKey val="0"/>
          <c:showVal val="0"/>
          <c:showCatName val="0"/>
          <c:showSerName val="0"/>
          <c:showPercent val="0"/>
          <c:showBubbleSize val="0"/>
        </c:dLbls>
        <c:marker val="1"/>
        <c:smooth val="0"/>
        <c:axId val="107437440"/>
        <c:axId val="107451904"/>
      </c:lineChart>
      <c:catAx>
        <c:axId val="10743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451904"/>
        <c:crosses val="autoZero"/>
        <c:auto val="1"/>
        <c:lblAlgn val="ctr"/>
        <c:lblOffset val="100"/>
        <c:tickLblSkip val="1"/>
        <c:tickMarkSkip val="1"/>
        <c:noMultiLvlLbl val="0"/>
      </c:catAx>
      <c:valAx>
        <c:axId val="10745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3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4961408"/>
        <c:axId val="114979968"/>
      </c:scatterChart>
      <c:valAx>
        <c:axId val="1149614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979968"/>
        <c:crosses val="autoZero"/>
        <c:crossBetween val="midCat"/>
      </c:valAx>
      <c:valAx>
        <c:axId val="114979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961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9.6</c:v>
                </c:pt>
                <c:pt idx="1">
                  <c:v>8.9</c:v>
                </c:pt>
                <c:pt idx="2">
                  <c:v>7.8</c:v>
                </c:pt>
                <c:pt idx="3">
                  <c:v>5.9</c:v>
                </c:pt>
                <c:pt idx="4">
                  <c:v>5.3</c:v>
                </c:pt>
              </c:numCache>
            </c:numRef>
          </c:xVal>
          <c:yVal>
            <c:numRef>
              <c:f>公会計指標分析・財政指標組合せ分析表!$K$73:$O$73</c:f>
              <c:numCache>
                <c:formatCode>#,##0.0;"▲ "#,##0.0</c:formatCode>
                <c:ptCount val="5"/>
                <c:pt idx="0">
                  <c:v>68.900000000000006</c:v>
                </c:pt>
                <c:pt idx="1">
                  <c:v>52.4</c:v>
                </c:pt>
                <c:pt idx="2">
                  <c:v>34.6</c:v>
                </c:pt>
                <c:pt idx="3">
                  <c:v>16.7</c:v>
                </c:pt>
                <c:pt idx="4">
                  <c:v>1.9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15554560"/>
        <c:axId val="115585408"/>
      </c:scatterChart>
      <c:valAx>
        <c:axId val="115554560"/>
        <c:scaling>
          <c:orientation val="minMax"/>
          <c:max val="1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585408"/>
        <c:crosses val="autoZero"/>
        <c:crossBetween val="midCat"/>
      </c:valAx>
      <c:valAx>
        <c:axId val="115585408"/>
        <c:scaling>
          <c:orientation val="minMax"/>
          <c:max val="8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554560"/>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過去の大型公共事業に伴い，元利償還金は高止まりしているものの，平成１７年度以降，地方債の新規発行額を当該年度の元金償還額以内に抑制していることから，実質公債費比率の分子は減少傾向にあ</a:t>
          </a:r>
          <a:r>
            <a:rPr kumimoji="1" lang="ja-JP" altLang="en-US" sz="1100">
              <a:solidFill>
                <a:sysClr val="windowText" lastClr="000000"/>
              </a:solidFill>
              <a:effectLst/>
              <a:latin typeface="+mn-lt"/>
              <a:ea typeface="+mn-ea"/>
              <a:cs typeface="+mn-cs"/>
            </a:rPr>
            <a:t>ったが，</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借換予定の起債発行取り止めの影響により</a:t>
          </a:r>
          <a:r>
            <a:rPr kumimoji="1" lang="ja-JP" altLang="en-US" sz="1100">
              <a:solidFill>
                <a:sysClr val="windowText" lastClr="000000"/>
              </a:solidFill>
              <a:effectLst/>
              <a:latin typeface="+mn-lt"/>
              <a:ea typeface="+mn-ea"/>
              <a:cs typeface="+mn-cs"/>
            </a:rPr>
            <a:t>元利償還金の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，また債務負担行為に基づく支出が増加した影響から</a:t>
          </a:r>
          <a:r>
            <a:rPr kumimoji="1" lang="ja-JP" altLang="ja-JP" sz="1100">
              <a:solidFill>
                <a:sysClr val="windowText" lastClr="000000"/>
              </a:solidFill>
              <a:effectLst/>
              <a:latin typeface="+mn-lt"/>
              <a:ea typeface="+mn-ea"/>
              <a:cs typeface="+mn-cs"/>
            </a:rPr>
            <a:t>，実質公債費比率の分子は</a:t>
          </a:r>
          <a:r>
            <a:rPr kumimoji="1" lang="ja-JP" altLang="en-US" sz="1100">
              <a:solidFill>
                <a:sysClr val="windowText" lastClr="000000"/>
              </a:solidFill>
              <a:effectLst/>
              <a:latin typeface="+mn-lt"/>
              <a:ea typeface="+mn-ea"/>
              <a:cs typeface="+mn-cs"/>
            </a:rPr>
            <a:t>増加した</a:t>
          </a:r>
          <a:r>
            <a:rPr kumimoji="1" lang="ja-JP" altLang="en-US" sz="1100">
              <a:solidFill>
                <a:schemeClr val="dk1"/>
              </a:solidFill>
              <a:effectLst/>
              <a:latin typeface="+mn-lt"/>
              <a:ea typeface="+mn-ea"/>
              <a:cs typeface="+mn-cs"/>
            </a:rPr>
            <a:t>。</a:t>
          </a:r>
          <a:endParaRPr lang="ja-JP" altLang="ja-JP" sz="1400">
            <a:solidFill>
              <a:srgbClr val="FF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１７年度以降，地方債の新規発行額を当該年度の元金償還額以内に抑制しているため，地方債の現在高は減少している。また，土地開発公社保有地の計画的な買戻しにより，債務負担行為に基づく支出予定額が減少したことや</a:t>
          </a:r>
          <a:r>
            <a:rPr lang="ja-JP" altLang="ja-JP" sz="1100" b="0" i="0" baseline="0">
              <a:solidFill>
                <a:sysClr val="windowText" lastClr="000000"/>
              </a:solidFill>
              <a:effectLst/>
              <a:latin typeface="+mn-lt"/>
              <a:ea typeface="+mn-ea"/>
              <a:cs typeface="+mn-cs"/>
            </a:rPr>
            <a:t>退職手当の引下げや職員の新陳代謝の影響で退職手当負担見込額が減少したことなどから，</a:t>
          </a:r>
          <a:r>
            <a:rPr kumimoji="1" lang="ja-JP" altLang="ja-JP" sz="1100">
              <a:solidFill>
                <a:sysClr val="windowText" lastClr="000000"/>
              </a:solidFill>
              <a:effectLst/>
              <a:latin typeface="+mn-lt"/>
              <a:ea typeface="+mn-ea"/>
              <a:cs typeface="+mn-cs"/>
            </a:rPr>
            <a:t>将来負担額は減少している。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また，分子から控除される充当可能財源等では，財政調整基金や公共施設整備基金等の充実を図ったことから，充当可能基金が増加した。</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409,001
402,268
114.74
131,252,472
126,358,262
3,844,107
74,191,299
97,019,993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409,001
402,268
114.74
131,252,472
126,358,262
3,844,107
74,191,299
97,019,993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409,001
402,268
114.74
131,252,472
126,358,262
3,844,107
74,191,299
97,019,993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409,001
402,268
114.74
131,252,472
126,358,262
3,844,107
74,191,299
97,019,993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高齢者保健福祉費や生活保護費等の増加</a:t>
          </a:r>
          <a:r>
            <a:rPr kumimoji="1" lang="ja-JP" altLang="ja-JP" sz="1100">
              <a:solidFill>
                <a:sysClr val="windowText" lastClr="000000"/>
              </a:solidFill>
              <a:effectLst/>
              <a:latin typeface="+mn-lt"/>
              <a:ea typeface="+mn-ea"/>
              <a:cs typeface="+mn-cs"/>
            </a:rPr>
            <a:t>で基準財政需要額が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た一方</a:t>
          </a:r>
          <a:r>
            <a:rPr kumimoji="1" lang="ja-JP" altLang="ja-JP" sz="1100">
              <a:solidFill>
                <a:sysClr val="windowText" lastClr="000000"/>
              </a:solidFill>
              <a:effectLst/>
              <a:latin typeface="+mn-lt"/>
              <a:ea typeface="+mn-ea"/>
              <a:cs typeface="+mn-cs"/>
            </a:rPr>
            <a:t>，地方消費税交付金</a:t>
          </a:r>
          <a:r>
            <a:rPr kumimoji="1" lang="ja-JP" altLang="en-US" sz="1100">
              <a:solidFill>
                <a:sysClr val="windowText" lastClr="000000"/>
              </a:solidFill>
              <a:effectLst/>
              <a:latin typeface="+mn-lt"/>
              <a:ea typeface="+mn-ea"/>
              <a:cs typeface="+mn-cs"/>
            </a:rPr>
            <a:t>の大幅な増加</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個人市民税</a:t>
          </a:r>
          <a:r>
            <a:rPr kumimoji="1" lang="ja-JP" altLang="ja-JP" sz="1100">
              <a:solidFill>
                <a:sysClr val="windowText" lastClr="000000"/>
              </a:solidFill>
              <a:effectLst/>
              <a:latin typeface="+mn-lt"/>
              <a:ea typeface="+mn-ea"/>
              <a:cs typeface="+mn-cs"/>
            </a:rPr>
            <a:t>等が増加したため，財政力指数は０．０１ポイント増加した。指数は類似団体平均を上回っているが，平成２３年度以降ほぼ横ばいになっているため，柏市行政経営方針の取り組みを進め，財政基盤の強化を図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37042</xdr:rowOff>
    </xdr:to>
    <xdr:cxnSp macro="">
      <xdr:nvCxnSpPr>
        <xdr:cNvPr id="68" name="直線コネクタ 67"/>
        <xdr:cNvCxnSpPr/>
      </xdr:nvCxnSpPr>
      <xdr:spPr>
        <a:xfrm flipV="1">
          <a:off x="4114800" y="670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37042</xdr:rowOff>
    </xdr:from>
    <xdr:to>
      <xdr:col>6</xdr:col>
      <xdr:colOff>0</xdr:colOff>
      <xdr:row>39</xdr:row>
      <xdr:rowOff>57150</xdr:rowOff>
    </xdr:to>
    <xdr:cxnSp macro="">
      <xdr:nvCxnSpPr>
        <xdr:cNvPr id="71" name="直線コネクタ 70"/>
        <xdr:cNvCxnSpPr/>
      </xdr:nvCxnSpPr>
      <xdr:spPr>
        <a:xfrm flipV="1">
          <a:off x="3225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57150</xdr:rowOff>
    </xdr:to>
    <xdr:cxnSp macro="">
      <xdr:nvCxnSpPr>
        <xdr:cNvPr id="74" name="直線コネクタ 73"/>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57150</xdr:rowOff>
    </xdr:to>
    <xdr:cxnSp macro="">
      <xdr:nvCxnSpPr>
        <xdr:cNvPr id="77" name="直線コネクタ 76"/>
        <xdr:cNvCxnSpPr/>
      </xdr:nvCxnSpPr>
      <xdr:spPr>
        <a:xfrm>
          <a:off x="1447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7" name="円/楕円 86"/>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154110</xdr:rowOff>
    </xdr:from>
    <xdr:ext cx="762000" cy="259045"/>
    <xdr:sp macro="" textlink="">
      <xdr:nvSpPr>
        <xdr:cNvPr id="88"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9" name="円/楕円 88"/>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90" name="テキスト ボックス 89"/>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1" name="円/楕円 90"/>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2" name="テキスト ボックス 9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5" name="円/楕円 94"/>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6" name="テキスト ボックス 95"/>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ＬＥＤ照明の導入促進等により，維持補修費が</a:t>
          </a:r>
          <a:r>
            <a:rPr kumimoji="1" lang="ja-JP" altLang="ja-JP" sz="1100">
              <a:solidFill>
                <a:sysClr val="windowText" lastClr="000000"/>
              </a:solidFill>
              <a:effectLst/>
              <a:latin typeface="+mn-lt"/>
              <a:ea typeface="+mn-ea"/>
              <a:cs typeface="+mn-cs"/>
            </a:rPr>
            <a:t>減少した一方，扶助費や</a:t>
          </a:r>
          <a:r>
            <a:rPr kumimoji="1" lang="ja-JP" altLang="en-US" sz="1100">
              <a:solidFill>
                <a:sysClr val="windowText" lastClr="000000"/>
              </a:solidFill>
              <a:effectLst/>
              <a:latin typeface="+mn-lt"/>
              <a:ea typeface="+mn-ea"/>
              <a:cs typeface="+mn-cs"/>
            </a:rPr>
            <a:t>公債費</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繰出金</a:t>
          </a:r>
          <a:r>
            <a:rPr kumimoji="1" lang="ja-JP" altLang="ja-JP" sz="1100">
              <a:solidFill>
                <a:sysClr val="windowText" lastClr="000000"/>
              </a:solidFill>
              <a:effectLst/>
              <a:latin typeface="+mn-lt"/>
              <a:ea typeface="+mn-ea"/>
              <a:cs typeface="+mn-cs"/>
            </a:rPr>
            <a:t>が増加したため，経常収支比率は対前年度比０．１ポイントの増加となった。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依然として類似団体平均を上回っていることや，高水準で硬直化していることから，引き続き柏市行政経営方針に基づき，収納対策の強化，受益者負担の適正化，歳出削減などの取り組みを進め，経常収支比率の改善を目指す。</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113242</xdr:rowOff>
    </xdr:from>
    <xdr:to>
      <xdr:col>7</xdr:col>
      <xdr:colOff>152400</xdr:colOff>
      <xdr:row>65</xdr:row>
      <xdr:rowOff>117263</xdr:rowOff>
    </xdr:to>
    <xdr:cxnSp macro="">
      <xdr:nvCxnSpPr>
        <xdr:cNvPr id="131" name="直線コネクタ 130"/>
        <xdr:cNvCxnSpPr/>
      </xdr:nvCxnSpPr>
      <xdr:spPr>
        <a:xfrm>
          <a:off x="4114800" y="1125749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109220</xdr:rowOff>
    </xdr:from>
    <xdr:to>
      <xdr:col>6</xdr:col>
      <xdr:colOff>0</xdr:colOff>
      <xdr:row>65</xdr:row>
      <xdr:rowOff>113242</xdr:rowOff>
    </xdr:to>
    <xdr:cxnSp macro="">
      <xdr:nvCxnSpPr>
        <xdr:cNvPr id="134" name="直線コネクタ 133"/>
        <xdr:cNvCxnSpPr/>
      </xdr:nvCxnSpPr>
      <xdr:spPr>
        <a:xfrm>
          <a:off x="3225800" y="112534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65</xdr:row>
      <xdr:rowOff>113242</xdr:rowOff>
    </xdr:to>
    <xdr:cxnSp macro="">
      <xdr:nvCxnSpPr>
        <xdr:cNvPr id="137" name="直線コネクタ 136"/>
        <xdr:cNvCxnSpPr/>
      </xdr:nvCxnSpPr>
      <xdr:spPr>
        <a:xfrm flipV="1">
          <a:off x="2336800" y="112534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113242</xdr:rowOff>
    </xdr:from>
    <xdr:to>
      <xdr:col>3</xdr:col>
      <xdr:colOff>279400</xdr:colOff>
      <xdr:row>66</xdr:row>
      <xdr:rowOff>102658</xdr:rowOff>
    </xdr:to>
    <xdr:cxnSp macro="">
      <xdr:nvCxnSpPr>
        <xdr:cNvPr id="140" name="直線コネクタ 139"/>
        <xdr:cNvCxnSpPr/>
      </xdr:nvCxnSpPr>
      <xdr:spPr>
        <a:xfrm flipV="1">
          <a:off x="1447800" y="112574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66463</xdr:rowOff>
    </xdr:from>
    <xdr:to>
      <xdr:col>7</xdr:col>
      <xdr:colOff>203200</xdr:colOff>
      <xdr:row>65</xdr:row>
      <xdr:rowOff>168063</xdr:rowOff>
    </xdr:to>
    <xdr:sp macro="" textlink="">
      <xdr:nvSpPr>
        <xdr:cNvPr id="150" name="円/楕円 149"/>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38540</xdr:rowOff>
    </xdr:from>
    <xdr:ext cx="762000" cy="259045"/>
    <xdr:sp macro="" textlink="">
      <xdr:nvSpPr>
        <xdr:cNvPr id="151"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62442</xdr:rowOff>
    </xdr:from>
    <xdr:to>
      <xdr:col>6</xdr:col>
      <xdr:colOff>50800</xdr:colOff>
      <xdr:row>65</xdr:row>
      <xdr:rowOff>164042</xdr:rowOff>
    </xdr:to>
    <xdr:sp macro="" textlink="">
      <xdr:nvSpPr>
        <xdr:cNvPr id="152" name="円/楕円 151"/>
        <xdr:cNvSpPr/>
      </xdr:nvSpPr>
      <xdr:spPr>
        <a:xfrm>
          <a:off x="4064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148819</xdr:rowOff>
    </xdr:from>
    <xdr:ext cx="736600" cy="259045"/>
    <xdr:sp macro="" textlink="">
      <xdr:nvSpPr>
        <xdr:cNvPr id="153" name="テキスト ボックス 152"/>
        <xdr:cNvSpPr txBox="1"/>
      </xdr:nvSpPr>
      <xdr:spPr>
        <a:xfrm>
          <a:off x="3733800" y="1129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4" name="円/楕円 153"/>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5" name="テキスト ボックス 154"/>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62442</xdr:rowOff>
    </xdr:from>
    <xdr:to>
      <xdr:col>3</xdr:col>
      <xdr:colOff>330200</xdr:colOff>
      <xdr:row>65</xdr:row>
      <xdr:rowOff>164042</xdr:rowOff>
    </xdr:to>
    <xdr:sp macro="" textlink="">
      <xdr:nvSpPr>
        <xdr:cNvPr id="156" name="円/楕円 155"/>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148819</xdr:rowOff>
    </xdr:from>
    <xdr:ext cx="762000" cy="259045"/>
    <xdr:sp macro="" textlink="">
      <xdr:nvSpPr>
        <xdr:cNvPr id="157" name="テキスト ボックス 156"/>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51858</xdr:rowOff>
    </xdr:from>
    <xdr:to>
      <xdr:col>2</xdr:col>
      <xdr:colOff>127000</xdr:colOff>
      <xdr:row>66</xdr:row>
      <xdr:rowOff>153458</xdr:rowOff>
    </xdr:to>
    <xdr:sp macro="" textlink="">
      <xdr:nvSpPr>
        <xdr:cNvPr id="158" name="円/楕円 157"/>
        <xdr:cNvSpPr/>
      </xdr:nvSpPr>
      <xdr:spPr>
        <a:xfrm>
          <a:off x="1397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138235</xdr:rowOff>
    </xdr:from>
    <xdr:ext cx="762000" cy="259045"/>
    <xdr:sp macro="" textlink="">
      <xdr:nvSpPr>
        <xdr:cNvPr id="159" name="テキスト ボックス 158"/>
        <xdr:cNvSpPr txBox="1"/>
      </xdr:nvSpPr>
      <xdr:spPr>
        <a:xfrm>
          <a:off x="1066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事業の民間委託化などにより物件費は増加傾向にある。また，職員手当等の増加により，人件費も前年度と比較して増加した。引き続き，柏市行政経営方針に基づく経常経費の削減に努めるとともに，職員数や給与水準の適正化により人件費の抑制に努め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36709</xdr:rowOff>
    </xdr:from>
    <xdr:to>
      <xdr:col>7</xdr:col>
      <xdr:colOff>152400</xdr:colOff>
      <xdr:row>81</xdr:row>
      <xdr:rowOff>62889</xdr:rowOff>
    </xdr:to>
    <xdr:cxnSp macro="">
      <xdr:nvCxnSpPr>
        <xdr:cNvPr id="194" name="直線コネクタ 193"/>
        <xdr:cNvCxnSpPr/>
      </xdr:nvCxnSpPr>
      <xdr:spPr>
        <a:xfrm>
          <a:off x="4114800" y="13924159"/>
          <a:ext cx="8382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11480</xdr:rowOff>
    </xdr:from>
    <xdr:to>
      <xdr:col>6</xdr:col>
      <xdr:colOff>0</xdr:colOff>
      <xdr:row>81</xdr:row>
      <xdr:rowOff>36709</xdr:rowOff>
    </xdr:to>
    <xdr:cxnSp macro="">
      <xdr:nvCxnSpPr>
        <xdr:cNvPr id="197" name="直線コネクタ 196"/>
        <xdr:cNvCxnSpPr/>
      </xdr:nvCxnSpPr>
      <xdr:spPr>
        <a:xfrm>
          <a:off x="3225800" y="13898930"/>
          <a:ext cx="889000" cy="2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11480</xdr:rowOff>
    </xdr:from>
    <xdr:to>
      <xdr:col>4</xdr:col>
      <xdr:colOff>482600</xdr:colOff>
      <xdr:row>81</xdr:row>
      <xdr:rowOff>20810</xdr:rowOff>
    </xdr:to>
    <xdr:cxnSp macro="">
      <xdr:nvCxnSpPr>
        <xdr:cNvPr id="200" name="直線コネクタ 199"/>
        <xdr:cNvCxnSpPr/>
      </xdr:nvCxnSpPr>
      <xdr:spPr>
        <a:xfrm flipV="1">
          <a:off x="2336800" y="13898930"/>
          <a:ext cx="8890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20810</xdr:rowOff>
    </xdr:from>
    <xdr:to>
      <xdr:col>3</xdr:col>
      <xdr:colOff>279400</xdr:colOff>
      <xdr:row>81</xdr:row>
      <xdr:rowOff>60302</xdr:rowOff>
    </xdr:to>
    <xdr:cxnSp macro="">
      <xdr:nvCxnSpPr>
        <xdr:cNvPr id="203" name="直線コネクタ 202"/>
        <xdr:cNvCxnSpPr/>
      </xdr:nvCxnSpPr>
      <xdr:spPr>
        <a:xfrm flipV="1">
          <a:off x="1447800" y="13908260"/>
          <a:ext cx="8890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12089</xdr:rowOff>
    </xdr:from>
    <xdr:to>
      <xdr:col>7</xdr:col>
      <xdr:colOff>203200</xdr:colOff>
      <xdr:row>81</xdr:row>
      <xdr:rowOff>113689</xdr:rowOff>
    </xdr:to>
    <xdr:sp macro="" textlink="">
      <xdr:nvSpPr>
        <xdr:cNvPr id="213" name="円/楕円 212"/>
        <xdr:cNvSpPr/>
      </xdr:nvSpPr>
      <xdr:spPr>
        <a:xfrm>
          <a:off x="4902200" y="138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28616</xdr:rowOff>
    </xdr:from>
    <xdr:ext cx="762000" cy="259045"/>
    <xdr:sp macro="" textlink="">
      <xdr:nvSpPr>
        <xdr:cNvPr id="214" name="人件費・物件費等の状況該当値テキスト"/>
        <xdr:cNvSpPr txBox="1"/>
      </xdr:nvSpPr>
      <xdr:spPr>
        <a:xfrm>
          <a:off x="5041900" y="137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101,165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157359</xdr:rowOff>
    </xdr:from>
    <xdr:to>
      <xdr:col>6</xdr:col>
      <xdr:colOff>50800</xdr:colOff>
      <xdr:row>81</xdr:row>
      <xdr:rowOff>87509</xdr:rowOff>
    </xdr:to>
    <xdr:sp macro="" textlink="">
      <xdr:nvSpPr>
        <xdr:cNvPr id="215" name="円/楕円 214"/>
        <xdr:cNvSpPr/>
      </xdr:nvSpPr>
      <xdr:spPr>
        <a:xfrm>
          <a:off x="4064000" y="138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97686</xdr:rowOff>
    </xdr:from>
    <xdr:ext cx="736600" cy="259045"/>
    <xdr:sp macro="" textlink="">
      <xdr:nvSpPr>
        <xdr:cNvPr id="216" name="テキスト ボックス 215"/>
        <xdr:cNvSpPr txBox="1"/>
      </xdr:nvSpPr>
      <xdr:spPr>
        <a:xfrm>
          <a:off x="3733800" y="1364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99,212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132130</xdr:rowOff>
    </xdr:from>
    <xdr:to>
      <xdr:col>4</xdr:col>
      <xdr:colOff>533400</xdr:colOff>
      <xdr:row>81</xdr:row>
      <xdr:rowOff>62280</xdr:rowOff>
    </xdr:to>
    <xdr:sp macro="" textlink="">
      <xdr:nvSpPr>
        <xdr:cNvPr id="217" name="円/楕円 216"/>
        <xdr:cNvSpPr/>
      </xdr:nvSpPr>
      <xdr:spPr>
        <a:xfrm>
          <a:off x="3175000" y="138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72457</xdr:rowOff>
    </xdr:from>
    <xdr:ext cx="762000" cy="259045"/>
    <xdr:sp macro="" textlink="">
      <xdr:nvSpPr>
        <xdr:cNvPr id="218" name="テキスト ボックス 217"/>
        <xdr:cNvSpPr txBox="1"/>
      </xdr:nvSpPr>
      <xdr:spPr>
        <a:xfrm>
          <a:off x="2844800" y="136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141460</xdr:rowOff>
    </xdr:from>
    <xdr:to>
      <xdr:col>3</xdr:col>
      <xdr:colOff>330200</xdr:colOff>
      <xdr:row>81</xdr:row>
      <xdr:rowOff>71610</xdr:rowOff>
    </xdr:to>
    <xdr:sp macro="" textlink="">
      <xdr:nvSpPr>
        <xdr:cNvPr id="219" name="円/楕円 218"/>
        <xdr:cNvSpPr/>
      </xdr:nvSpPr>
      <xdr:spPr>
        <a:xfrm>
          <a:off x="2286000" y="138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81787</xdr:rowOff>
    </xdr:from>
    <xdr:ext cx="762000" cy="259045"/>
    <xdr:sp macro="" textlink="">
      <xdr:nvSpPr>
        <xdr:cNvPr id="220" name="テキスト ボックス 219"/>
        <xdr:cNvSpPr txBox="1"/>
      </xdr:nvSpPr>
      <xdr:spPr>
        <a:xfrm>
          <a:off x="1955800" y="136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9502</xdr:rowOff>
    </xdr:from>
    <xdr:to>
      <xdr:col>2</xdr:col>
      <xdr:colOff>127000</xdr:colOff>
      <xdr:row>81</xdr:row>
      <xdr:rowOff>111102</xdr:rowOff>
    </xdr:to>
    <xdr:sp macro="" textlink="">
      <xdr:nvSpPr>
        <xdr:cNvPr id="221" name="円/楕円 220"/>
        <xdr:cNvSpPr/>
      </xdr:nvSpPr>
      <xdr:spPr>
        <a:xfrm>
          <a:off x="1397000" y="138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121279</xdr:rowOff>
    </xdr:from>
    <xdr:ext cx="762000" cy="259045"/>
    <xdr:sp macro="" textlink="">
      <xdr:nvSpPr>
        <xdr:cNvPr id="222" name="テキスト ボックス 221"/>
        <xdr:cNvSpPr txBox="1"/>
      </xdr:nvSpPr>
      <xdr:spPr>
        <a:xfrm>
          <a:off x="1066800" y="1366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給与改定率は国と同率ではあるが，</a:t>
          </a:r>
          <a:r>
            <a:rPr kumimoji="1" lang="ja-JP" altLang="ja-JP" sz="1100" b="0" i="0" baseline="0">
              <a:solidFill>
                <a:schemeClr val="dk1"/>
              </a:solidFill>
              <a:effectLst/>
              <a:latin typeface="+mn-lt"/>
              <a:ea typeface="+mn-ea"/>
              <a:cs typeface="+mn-cs"/>
            </a:rPr>
            <a:t>平成２６年度に実施した昇給制度において，国の標準３号に対し，本市は４号に据え置いたこと，また高校卒学歴の職員が比較的高い号給に多くいることが影響したため，</a:t>
          </a:r>
          <a:r>
            <a:rPr kumimoji="1" lang="ja-JP" altLang="ja-JP" sz="1100">
              <a:solidFill>
                <a:schemeClr val="dk1"/>
              </a:solidFill>
              <a:effectLst/>
              <a:latin typeface="+mn-lt"/>
              <a:ea typeface="+mn-ea"/>
              <a:cs typeface="+mn-cs"/>
            </a:rPr>
            <a:t>対前年度比０．１ポイントの増加となった</a:t>
          </a:r>
          <a:r>
            <a:rPr kumimoji="1" lang="ja-JP" altLang="ja-JP" sz="1100" b="0" i="0" baseline="0">
              <a:solidFill>
                <a:schemeClr val="dk1"/>
              </a:solidFill>
              <a:effectLst/>
              <a:latin typeface="+mn-lt"/>
              <a:ea typeface="+mn-ea"/>
              <a:cs typeface="+mn-cs"/>
            </a:rPr>
            <a:t>。　</a:t>
          </a:r>
          <a:endParaRPr lang="ja-JP" altLang="ja-JP">
            <a:effectLst/>
          </a:endParaRPr>
        </a:p>
        <a:p>
          <a:r>
            <a:rPr kumimoji="1" lang="ja-JP" altLang="ja-JP" sz="1100" b="0" i="0" baseline="0">
              <a:solidFill>
                <a:schemeClr val="dk1"/>
              </a:solidFill>
              <a:effectLst/>
              <a:latin typeface="+mn-lt"/>
              <a:ea typeface="+mn-ea"/>
              <a:cs typeface="+mn-cs"/>
            </a:rPr>
            <a:t>　過去最大だった昨年度に引き続き，今年度も定年退職者数が多くなることから，職員の</a:t>
          </a:r>
          <a:r>
            <a:rPr kumimoji="1" lang="ja-JP" altLang="ja-JP" sz="1100">
              <a:solidFill>
                <a:schemeClr val="dk1"/>
              </a:solidFill>
              <a:effectLst/>
              <a:latin typeface="+mn-lt"/>
              <a:ea typeface="+mn-ea"/>
              <a:cs typeface="+mn-cs"/>
            </a:rPr>
            <a:t>年齢構成の若返りが進み，今後指数は低下していくことが見込まれると予測している。</a:t>
          </a:r>
          <a:endParaRPr lang="ja-JP" altLang="ja-JP">
            <a:effectLst/>
          </a:endParaRPr>
        </a:p>
        <a:p>
          <a:r>
            <a:rPr kumimoji="1" lang="ja-JP" altLang="ja-JP" sz="1100">
              <a:solidFill>
                <a:schemeClr val="dk1"/>
              </a:solidFill>
              <a:effectLst/>
              <a:latin typeface="+mn-lt"/>
              <a:ea typeface="+mn-ea"/>
              <a:cs typeface="+mn-cs"/>
            </a:rPr>
            <a:t>　今後も人事院勧告に準拠した見直しを基本に給与水準の適正化を図っていく。</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19352</xdr:rowOff>
    </xdr:to>
    <xdr:cxnSp macro="">
      <xdr:nvCxnSpPr>
        <xdr:cNvPr id="258" name="直線コネクタ 257"/>
        <xdr:cNvCxnSpPr/>
      </xdr:nvCxnSpPr>
      <xdr:spPr>
        <a:xfrm>
          <a:off x="16179800" y="144096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7862</xdr:rowOff>
    </xdr:to>
    <xdr:cxnSp macro="">
      <xdr:nvCxnSpPr>
        <xdr:cNvPr id="261" name="直線コネクタ 260"/>
        <xdr:cNvCxnSpPr/>
      </xdr:nvCxnSpPr>
      <xdr:spPr>
        <a:xfrm>
          <a:off x="15290800" y="14409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89</xdr:row>
      <xdr:rowOff>104321</xdr:rowOff>
    </xdr:to>
    <xdr:cxnSp macro="">
      <xdr:nvCxnSpPr>
        <xdr:cNvPr id="264" name="直線コネクタ 263"/>
        <xdr:cNvCxnSpPr/>
      </xdr:nvCxnSpPr>
      <xdr:spPr>
        <a:xfrm flipV="1">
          <a:off x="14401800" y="14409662"/>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104321</xdr:rowOff>
    </xdr:to>
    <xdr:cxnSp macro="">
      <xdr:nvCxnSpPr>
        <xdr:cNvPr id="267" name="直線コネクタ 266"/>
        <xdr:cNvCxnSpPr/>
      </xdr:nvCxnSpPr>
      <xdr:spPr>
        <a:xfrm>
          <a:off x="13512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7" name="円/楕円 276"/>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112079</xdr:rowOff>
    </xdr:from>
    <xdr:ext cx="762000" cy="259045"/>
    <xdr:sp macro="" textlink="">
      <xdr:nvSpPr>
        <xdr:cNvPr id="278" name="給与水準   （国との比較）該当値テキスト"/>
        <xdr:cNvSpPr txBox="1"/>
      </xdr:nvSpPr>
      <xdr:spPr>
        <a:xfrm>
          <a:off x="17106900" y="143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9" name="円/楕円 278"/>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80" name="テキスト ボックス 279"/>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1" name="円/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82" name="テキスト ボックス 281"/>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83" name="円/楕円 282"/>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84" name="テキスト ボックス 283"/>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5" name="円/楕円 28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6" name="テキスト ボックス 285"/>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b="0" u="none">
              <a:solidFill>
                <a:schemeClr val="dk1"/>
              </a:solidFill>
              <a:effectLst/>
              <a:latin typeface="+mn-lt"/>
              <a:ea typeface="+mn-ea"/>
              <a:cs typeface="+mn-cs"/>
            </a:rPr>
            <a:t>引き続き，子育て支援や福祉・医療分野を始め，公共施設及びインフラの老朽化対応等といった市の重点課題に対し，優先的に増員した。</a:t>
          </a:r>
          <a:endParaRPr lang="ja-JP" altLang="ja-JP" b="0" u="none">
            <a:effectLst/>
          </a:endParaRPr>
        </a:p>
        <a:p>
          <a:r>
            <a:rPr lang="ja-JP" altLang="ja-JP" sz="1100" b="0" u="none">
              <a:solidFill>
                <a:schemeClr val="dk1"/>
              </a:solidFill>
              <a:effectLst/>
              <a:latin typeface="+mn-lt"/>
              <a:ea typeface="+mn-ea"/>
              <a:cs typeface="+mn-cs"/>
            </a:rPr>
            <a:t>　その一方で，組織の統合による事務の合理化や窓口委託の導入・拡大に加え，技能労務職の退職者不補充の継続による職員の適正配置を進めたことで，更なる改善に繋がった。今後も，事務事業の見直しや業務の集約，アウトソーシングの拡大による効率化を進めながら，市民サービスの質の維持と人件費抑制の両立を図っていく。</a:t>
          </a:r>
          <a:endParaRPr lang="ja-JP" altLang="ja-JP" b="0" u="none">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33444</xdr:rowOff>
    </xdr:from>
    <xdr:to>
      <xdr:col>24</xdr:col>
      <xdr:colOff>558800</xdr:colOff>
      <xdr:row>60</xdr:row>
      <xdr:rowOff>53552</xdr:rowOff>
    </xdr:to>
    <xdr:cxnSp macro="">
      <xdr:nvCxnSpPr>
        <xdr:cNvPr id="321" name="直線コネクタ 320"/>
        <xdr:cNvCxnSpPr/>
      </xdr:nvCxnSpPr>
      <xdr:spPr>
        <a:xfrm flipV="1">
          <a:off x="16179800" y="10320444"/>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2"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53552</xdr:rowOff>
    </xdr:from>
    <xdr:to>
      <xdr:col>23</xdr:col>
      <xdr:colOff>406400</xdr:colOff>
      <xdr:row>60</xdr:row>
      <xdr:rowOff>65617</xdr:rowOff>
    </xdr:to>
    <xdr:cxnSp macro="">
      <xdr:nvCxnSpPr>
        <xdr:cNvPr id="324" name="直線コネクタ 323"/>
        <xdr:cNvCxnSpPr/>
      </xdr:nvCxnSpPr>
      <xdr:spPr>
        <a:xfrm flipV="1">
          <a:off x="15290800" y="103405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6" name="テキスト ボックス 32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65617</xdr:rowOff>
    </xdr:from>
    <xdr:to>
      <xdr:col>22</xdr:col>
      <xdr:colOff>203200</xdr:colOff>
      <xdr:row>60</xdr:row>
      <xdr:rowOff>73660</xdr:rowOff>
    </xdr:to>
    <xdr:cxnSp macro="">
      <xdr:nvCxnSpPr>
        <xdr:cNvPr id="327" name="直線コネクタ 326"/>
        <xdr:cNvCxnSpPr/>
      </xdr:nvCxnSpPr>
      <xdr:spPr>
        <a:xfrm flipV="1">
          <a:off x="14401800" y="103526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9" name="テキスト ボックス 328"/>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133985</xdr:rowOff>
    </xdr:to>
    <xdr:cxnSp macro="">
      <xdr:nvCxnSpPr>
        <xdr:cNvPr id="330" name="直線コネクタ 329"/>
        <xdr:cNvCxnSpPr/>
      </xdr:nvCxnSpPr>
      <xdr:spPr>
        <a:xfrm flipV="1">
          <a:off x="13512800" y="1036066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2" name="テキスト ボックス 33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4" name="テキスト ボックス 333"/>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154094</xdr:rowOff>
    </xdr:from>
    <xdr:to>
      <xdr:col>24</xdr:col>
      <xdr:colOff>609600</xdr:colOff>
      <xdr:row>60</xdr:row>
      <xdr:rowOff>84244</xdr:rowOff>
    </xdr:to>
    <xdr:sp macro="" textlink="">
      <xdr:nvSpPr>
        <xdr:cNvPr id="340" name="円/楕円 339"/>
        <xdr:cNvSpPr/>
      </xdr:nvSpPr>
      <xdr:spPr>
        <a:xfrm>
          <a:off x="16967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170621</xdr:rowOff>
    </xdr:from>
    <xdr:ext cx="762000" cy="259045"/>
    <xdr:sp macro="" textlink="">
      <xdr:nvSpPr>
        <xdr:cNvPr id="341" name="定員管理の状況該当値テキスト"/>
        <xdr:cNvSpPr txBox="1"/>
      </xdr:nvSpPr>
      <xdr:spPr>
        <a:xfrm>
          <a:off x="17106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2752</xdr:rowOff>
    </xdr:from>
    <xdr:to>
      <xdr:col>23</xdr:col>
      <xdr:colOff>457200</xdr:colOff>
      <xdr:row>60</xdr:row>
      <xdr:rowOff>104352</xdr:rowOff>
    </xdr:to>
    <xdr:sp macro="" textlink="">
      <xdr:nvSpPr>
        <xdr:cNvPr id="342" name="円/楕円 341"/>
        <xdr:cNvSpPr/>
      </xdr:nvSpPr>
      <xdr:spPr>
        <a:xfrm>
          <a:off x="16129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114529</xdr:rowOff>
    </xdr:from>
    <xdr:ext cx="736600" cy="259045"/>
    <xdr:sp macro="" textlink="">
      <xdr:nvSpPr>
        <xdr:cNvPr id="343" name="テキスト ボックス 342"/>
        <xdr:cNvSpPr txBox="1"/>
      </xdr:nvSpPr>
      <xdr:spPr>
        <a:xfrm>
          <a:off x="15798800" y="1005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14817</xdr:rowOff>
    </xdr:from>
    <xdr:to>
      <xdr:col>22</xdr:col>
      <xdr:colOff>254000</xdr:colOff>
      <xdr:row>60</xdr:row>
      <xdr:rowOff>116417</xdr:rowOff>
    </xdr:to>
    <xdr:sp macro="" textlink="">
      <xdr:nvSpPr>
        <xdr:cNvPr id="344" name="円/楕円 343"/>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126594</xdr:rowOff>
    </xdr:from>
    <xdr:ext cx="762000" cy="259045"/>
    <xdr:sp macro="" textlink="">
      <xdr:nvSpPr>
        <xdr:cNvPr id="345" name="テキスト ボックス 344"/>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22860</xdr:rowOff>
    </xdr:from>
    <xdr:to>
      <xdr:col>21</xdr:col>
      <xdr:colOff>50800</xdr:colOff>
      <xdr:row>60</xdr:row>
      <xdr:rowOff>124460</xdr:rowOff>
    </xdr:to>
    <xdr:sp macro="" textlink="">
      <xdr:nvSpPr>
        <xdr:cNvPr id="346" name="円/楕円 345"/>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47" name="テキスト ボックス 346"/>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48" name="円/楕円 347"/>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49" name="テキスト ボックス 348"/>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過去の大型公共事業に伴う公債費の償還がピークを迎え，公債費は高止まりして</a:t>
          </a:r>
          <a:r>
            <a:rPr lang="ja-JP" altLang="en-US" sz="1100" b="0" i="0" baseline="0">
              <a:solidFill>
                <a:sysClr val="windowText" lastClr="000000"/>
              </a:solidFill>
              <a:effectLst/>
              <a:latin typeface="+mn-lt"/>
              <a:ea typeface="+mn-ea"/>
              <a:cs typeface="+mn-cs"/>
            </a:rPr>
            <a:t>いる。その中で，</a:t>
          </a:r>
          <a:r>
            <a:rPr lang="ja-JP" altLang="ja-JP" sz="1100" b="0" i="0" baseline="0">
              <a:solidFill>
                <a:sysClr val="windowText" lastClr="000000"/>
              </a:solidFill>
              <a:effectLst/>
              <a:latin typeface="+mn-lt"/>
              <a:ea typeface="+mn-ea"/>
              <a:cs typeface="+mn-cs"/>
            </a:rPr>
            <a:t>地方債の新規発行額を元金償還額以内に抑制してきた効果により公債費</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縮減</a:t>
          </a:r>
          <a:r>
            <a:rPr lang="ja-JP" altLang="en-US" sz="1100" b="0" i="0" baseline="0">
              <a:solidFill>
                <a:sysClr val="windowText" lastClr="000000"/>
              </a:solidFill>
              <a:effectLst/>
              <a:latin typeface="+mn-lt"/>
              <a:ea typeface="+mn-ea"/>
              <a:cs typeface="+mn-cs"/>
            </a:rPr>
            <a:t>傾向にあるが，平成２７年度は</a:t>
          </a:r>
          <a:r>
            <a:rPr kumimoji="1" lang="ja-JP" altLang="ja-JP" sz="1100">
              <a:solidFill>
                <a:sysClr val="windowText" lastClr="000000"/>
              </a:solidFill>
              <a:effectLst/>
              <a:latin typeface="+mn-lt"/>
              <a:ea typeface="+mn-ea"/>
              <a:cs typeface="+mn-cs"/>
            </a:rPr>
            <a:t>借換予定の起債発行取り止め</a:t>
          </a:r>
          <a:r>
            <a:rPr kumimoji="1" lang="ja-JP" altLang="en-US" sz="1100">
              <a:solidFill>
                <a:sysClr val="windowText" lastClr="000000"/>
              </a:solidFill>
              <a:effectLst/>
              <a:latin typeface="+mn-lt"/>
              <a:ea typeface="+mn-ea"/>
              <a:cs typeface="+mn-cs"/>
            </a:rPr>
            <a:t>の影響に</a:t>
          </a:r>
          <a:r>
            <a:rPr kumimoji="1" lang="ja-JP" altLang="ja-JP" sz="1100">
              <a:solidFill>
                <a:sysClr val="windowText" lastClr="000000"/>
              </a:solidFill>
              <a:effectLst/>
              <a:latin typeface="+mn-lt"/>
              <a:ea typeface="+mn-ea"/>
              <a:cs typeface="+mn-cs"/>
            </a:rPr>
            <a:t>よ</a:t>
          </a:r>
          <a:r>
            <a:rPr kumimoji="1" lang="ja-JP" altLang="en-US" sz="1100">
              <a:solidFill>
                <a:sysClr val="windowText" lastClr="000000"/>
              </a:solidFill>
              <a:effectLst/>
              <a:latin typeface="+mn-lt"/>
              <a:ea typeface="+mn-ea"/>
              <a:cs typeface="+mn-cs"/>
            </a:rPr>
            <a:t>り増加した。一方で</a:t>
          </a:r>
          <a:r>
            <a:rPr kumimoji="1" lang="ja-JP" altLang="en-US" sz="1100" b="0" i="0" baseline="0">
              <a:solidFill>
                <a:sysClr val="windowText" lastClr="000000"/>
              </a:solidFill>
              <a:effectLst/>
              <a:latin typeface="+mn-lt"/>
              <a:ea typeface="+mn-ea"/>
              <a:cs typeface="+mn-cs"/>
            </a:rPr>
            <a:t>，地方消費税交付金の大幅な増加による標準税収入額等が増加したことなどから，</a:t>
          </a:r>
          <a:r>
            <a:rPr lang="ja-JP" altLang="ja-JP" sz="1100" b="0" i="0" baseline="0">
              <a:solidFill>
                <a:sysClr val="windowText" lastClr="000000"/>
              </a:solidFill>
              <a:effectLst/>
              <a:latin typeface="+mn-lt"/>
              <a:ea typeface="+mn-ea"/>
              <a:cs typeface="+mn-cs"/>
            </a:rPr>
            <a:t>実質公債比率は低下している。引き続き，地方債の抑制により比率の低下に努める。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86106</xdr:rowOff>
    </xdr:from>
    <xdr:to>
      <xdr:col>24</xdr:col>
      <xdr:colOff>558800</xdr:colOff>
      <xdr:row>39</xdr:row>
      <xdr:rowOff>144018</xdr:rowOff>
    </xdr:to>
    <xdr:cxnSp macro="">
      <xdr:nvCxnSpPr>
        <xdr:cNvPr id="381" name="直線コネクタ 380"/>
        <xdr:cNvCxnSpPr/>
      </xdr:nvCxnSpPr>
      <xdr:spPr>
        <a:xfrm flipV="1">
          <a:off x="16179800" y="67726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144018</xdr:rowOff>
    </xdr:from>
    <xdr:to>
      <xdr:col>23</xdr:col>
      <xdr:colOff>406400</xdr:colOff>
      <xdr:row>40</xdr:row>
      <xdr:rowOff>155956</xdr:rowOff>
    </xdr:to>
    <xdr:cxnSp macro="">
      <xdr:nvCxnSpPr>
        <xdr:cNvPr id="384" name="直線コネクタ 383"/>
        <xdr:cNvCxnSpPr/>
      </xdr:nvCxnSpPr>
      <xdr:spPr>
        <a:xfrm flipV="1">
          <a:off x="15290800" y="68305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6" name="テキスト ボックス 385"/>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155956</xdr:rowOff>
    </xdr:from>
    <xdr:to>
      <xdr:col>22</xdr:col>
      <xdr:colOff>203200</xdr:colOff>
      <xdr:row>41</xdr:row>
      <xdr:rowOff>90678</xdr:rowOff>
    </xdr:to>
    <xdr:cxnSp macro="">
      <xdr:nvCxnSpPr>
        <xdr:cNvPr id="387" name="直線コネクタ 386"/>
        <xdr:cNvCxnSpPr/>
      </xdr:nvCxnSpPr>
      <xdr:spPr>
        <a:xfrm flipV="1">
          <a:off x="14401800" y="70139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9" name="テキスト ボックス 388"/>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41</xdr:row>
      <xdr:rowOff>158242</xdr:rowOff>
    </xdr:to>
    <xdr:cxnSp macro="">
      <xdr:nvCxnSpPr>
        <xdr:cNvPr id="390" name="直線コネクタ 389"/>
        <xdr:cNvCxnSpPr/>
      </xdr:nvCxnSpPr>
      <xdr:spPr>
        <a:xfrm flipV="1">
          <a:off x="13512800" y="712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2" name="テキスト ボックス 391"/>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4" name="テキスト ボックス 39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35306</xdr:rowOff>
    </xdr:from>
    <xdr:to>
      <xdr:col>24</xdr:col>
      <xdr:colOff>609600</xdr:colOff>
      <xdr:row>39</xdr:row>
      <xdr:rowOff>136906</xdr:rowOff>
    </xdr:to>
    <xdr:sp macro="" textlink="">
      <xdr:nvSpPr>
        <xdr:cNvPr id="400" name="円/楕円 399"/>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51833</xdr:rowOff>
    </xdr:from>
    <xdr:ext cx="762000" cy="259045"/>
    <xdr:sp macro="" textlink="">
      <xdr:nvSpPr>
        <xdr:cNvPr id="401"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93218</xdr:rowOff>
    </xdr:from>
    <xdr:to>
      <xdr:col>23</xdr:col>
      <xdr:colOff>457200</xdr:colOff>
      <xdr:row>40</xdr:row>
      <xdr:rowOff>23368</xdr:rowOff>
    </xdr:to>
    <xdr:sp macro="" textlink="">
      <xdr:nvSpPr>
        <xdr:cNvPr id="402" name="円/楕円 401"/>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33545</xdr:rowOff>
    </xdr:from>
    <xdr:ext cx="736600" cy="259045"/>
    <xdr:sp macro="" textlink="">
      <xdr:nvSpPr>
        <xdr:cNvPr id="403" name="テキスト ボックス 402"/>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105156</xdr:rowOff>
    </xdr:from>
    <xdr:to>
      <xdr:col>22</xdr:col>
      <xdr:colOff>254000</xdr:colOff>
      <xdr:row>41</xdr:row>
      <xdr:rowOff>35306</xdr:rowOff>
    </xdr:to>
    <xdr:sp macro="" textlink="">
      <xdr:nvSpPr>
        <xdr:cNvPr id="404" name="円/楕円 403"/>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45483</xdr:rowOff>
    </xdr:from>
    <xdr:ext cx="762000" cy="259045"/>
    <xdr:sp macro="" textlink="">
      <xdr:nvSpPr>
        <xdr:cNvPr id="405" name="テキスト ボックス 404"/>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406" name="円/楕円 405"/>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126255</xdr:rowOff>
    </xdr:from>
    <xdr:ext cx="762000" cy="259045"/>
    <xdr:sp macro="" textlink="">
      <xdr:nvSpPr>
        <xdr:cNvPr id="407" name="テキスト ボックス 406"/>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408" name="円/楕円 407"/>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409" name="テキスト ボックス 408"/>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１７年度以降，地方債の新規発行額を当該年度の元金償還額以内に抑制しているため，地方債残高は減少している。また，土地開発公社保有地の計画的な買戻しにより債務負担行為に基づく支出予定額が減少したことや，退職手当の引下げや職員の新陳代謝の影響で退職手当負担見込額が減少したことなどから，将来負担額は減少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今後も，地方債の発行を抑制することで地方債残高の縮減を図るとともに，土地開発公社の経営健全化計画に沿った計画的な買戻しを進めながら，財政の健全化を図る。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157099</xdr:rowOff>
    </xdr:from>
    <xdr:to>
      <xdr:col>24</xdr:col>
      <xdr:colOff>558800</xdr:colOff>
      <xdr:row>14</xdr:row>
      <xdr:rowOff>104690</xdr:rowOff>
    </xdr:to>
    <xdr:cxnSp macro="">
      <xdr:nvCxnSpPr>
        <xdr:cNvPr id="443" name="直線コネクタ 442"/>
        <xdr:cNvCxnSpPr/>
      </xdr:nvCxnSpPr>
      <xdr:spPr>
        <a:xfrm flipV="1">
          <a:off x="16179800" y="2385949"/>
          <a:ext cx="8382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4"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104690</xdr:rowOff>
    </xdr:from>
    <xdr:to>
      <xdr:col>23</xdr:col>
      <xdr:colOff>406400</xdr:colOff>
      <xdr:row>15</xdr:row>
      <xdr:rowOff>77216</xdr:rowOff>
    </xdr:to>
    <xdr:cxnSp macro="">
      <xdr:nvCxnSpPr>
        <xdr:cNvPr id="446" name="直線コネクタ 445"/>
        <xdr:cNvCxnSpPr/>
      </xdr:nvCxnSpPr>
      <xdr:spPr>
        <a:xfrm flipV="1">
          <a:off x="15290800" y="2504990"/>
          <a:ext cx="889000" cy="1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41080</xdr:rowOff>
    </xdr:from>
    <xdr:ext cx="736600" cy="259045"/>
    <xdr:sp macro="" textlink="">
      <xdr:nvSpPr>
        <xdr:cNvPr id="448" name="テキスト ボックス 447"/>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77216</xdr:rowOff>
    </xdr:from>
    <xdr:to>
      <xdr:col>22</xdr:col>
      <xdr:colOff>203200</xdr:colOff>
      <xdr:row>16</xdr:row>
      <xdr:rowOff>48937</xdr:rowOff>
    </xdr:to>
    <xdr:cxnSp macro="">
      <xdr:nvCxnSpPr>
        <xdr:cNvPr id="449" name="直線コネクタ 448"/>
        <xdr:cNvCxnSpPr/>
      </xdr:nvCxnSpPr>
      <xdr:spPr>
        <a:xfrm flipV="1">
          <a:off x="14401800" y="2648966"/>
          <a:ext cx="889000" cy="1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51" name="テキスト ボックス 450"/>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48937</xdr:rowOff>
    </xdr:from>
    <xdr:to>
      <xdr:col>21</xdr:col>
      <xdr:colOff>0</xdr:colOff>
      <xdr:row>17</xdr:row>
      <xdr:rowOff>10202</xdr:rowOff>
    </xdr:to>
    <xdr:cxnSp macro="">
      <xdr:nvCxnSpPr>
        <xdr:cNvPr id="452" name="直線コネクタ 451"/>
        <xdr:cNvCxnSpPr/>
      </xdr:nvCxnSpPr>
      <xdr:spPr>
        <a:xfrm flipV="1">
          <a:off x="13512800" y="279213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4" name="テキスト ボックス 453"/>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6" name="テキスト ボックス 455"/>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106299</xdr:rowOff>
    </xdr:from>
    <xdr:to>
      <xdr:col>24</xdr:col>
      <xdr:colOff>609600</xdr:colOff>
      <xdr:row>14</xdr:row>
      <xdr:rowOff>36449</xdr:rowOff>
    </xdr:to>
    <xdr:sp macro="" textlink="">
      <xdr:nvSpPr>
        <xdr:cNvPr id="462" name="円/楕円 461"/>
        <xdr:cNvSpPr/>
      </xdr:nvSpPr>
      <xdr:spPr>
        <a:xfrm>
          <a:off x="169672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27576</xdr:rowOff>
    </xdr:from>
    <xdr:ext cx="762000" cy="259045"/>
    <xdr:sp macro="" textlink="">
      <xdr:nvSpPr>
        <xdr:cNvPr id="463" name="将来負担の状況該当値テキスト"/>
        <xdr:cNvSpPr txBox="1"/>
      </xdr:nvSpPr>
      <xdr:spPr>
        <a:xfrm>
          <a:off x="17106900" y="225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53890</xdr:rowOff>
    </xdr:from>
    <xdr:to>
      <xdr:col>23</xdr:col>
      <xdr:colOff>457200</xdr:colOff>
      <xdr:row>14</xdr:row>
      <xdr:rowOff>155490</xdr:rowOff>
    </xdr:to>
    <xdr:sp macro="" textlink="">
      <xdr:nvSpPr>
        <xdr:cNvPr id="464" name="円/楕円 463"/>
        <xdr:cNvSpPr/>
      </xdr:nvSpPr>
      <xdr:spPr>
        <a:xfrm>
          <a:off x="16129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165667</xdr:rowOff>
    </xdr:from>
    <xdr:ext cx="736600" cy="259045"/>
    <xdr:sp macro="" textlink="">
      <xdr:nvSpPr>
        <xdr:cNvPr id="465" name="テキスト ボックス 464"/>
        <xdr:cNvSpPr txBox="1"/>
      </xdr:nvSpPr>
      <xdr:spPr>
        <a:xfrm>
          <a:off x="15798800" y="2223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26416</xdr:rowOff>
    </xdr:from>
    <xdr:to>
      <xdr:col>22</xdr:col>
      <xdr:colOff>254000</xdr:colOff>
      <xdr:row>15</xdr:row>
      <xdr:rowOff>128016</xdr:rowOff>
    </xdr:to>
    <xdr:sp macro="" textlink="">
      <xdr:nvSpPr>
        <xdr:cNvPr id="466" name="円/楕円 465"/>
        <xdr:cNvSpPr/>
      </xdr:nvSpPr>
      <xdr:spPr>
        <a:xfrm>
          <a:off x="15240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67" name="テキスト ボックス 466"/>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169587</xdr:rowOff>
    </xdr:from>
    <xdr:to>
      <xdr:col>21</xdr:col>
      <xdr:colOff>50800</xdr:colOff>
      <xdr:row>16</xdr:row>
      <xdr:rowOff>99737</xdr:rowOff>
    </xdr:to>
    <xdr:sp macro="" textlink="">
      <xdr:nvSpPr>
        <xdr:cNvPr id="468" name="円/楕円 467"/>
        <xdr:cNvSpPr/>
      </xdr:nvSpPr>
      <xdr:spPr>
        <a:xfrm>
          <a:off x="14351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109914</xdr:rowOff>
    </xdr:from>
    <xdr:ext cx="762000" cy="259045"/>
    <xdr:sp macro="" textlink="">
      <xdr:nvSpPr>
        <xdr:cNvPr id="469" name="テキスト ボックス 468"/>
        <xdr:cNvSpPr txBox="1"/>
      </xdr:nvSpPr>
      <xdr:spPr>
        <a:xfrm>
          <a:off x="14020800" y="251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130852</xdr:rowOff>
    </xdr:from>
    <xdr:to>
      <xdr:col>19</xdr:col>
      <xdr:colOff>533400</xdr:colOff>
      <xdr:row>17</xdr:row>
      <xdr:rowOff>61002</xdr:rowOff>
    </xdr:to>
    <xdr:sp macro="" textlink="">
      <xdr:nvSpPr>
        <xdr:cNvPr id="470" name="円/楕円 469"/>
        <xdr:cNvSpPr/>
      </xdr:nvSpPr>
      <xdr:spPr>
        <a:xfrm>
          <a:off x="13462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71179</xdr:rowOff>
    </xdr:from>
    <xdr:ext cx="762000" cy="259045"/>
    <xdr:sp macro="" textlink="">
      <xdr:nvSpPr>
        <xdr:cNvPr id="471" name="テキスト ボックス 470"/>
        <xdr:cNvSpPr txBox="1"/>
      </xdr:nvSpPr>
      <xdr:spPr>
        <a:xfrm>
          <a:off x="13131800" y="264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409,001
402,268
114.74
131,252,472
126,358,262
3,844,107
74,191,299
97,019,993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職員定数の適正化や給与水準の見直し等により，人件費にかかる経常収支比率は減少傾向にあ</a:t>
          </a:r>
          <a:r>
            <a:rPr lang="ja-JP" altLang="en-US" sz="1100" b="0" i="0" baseline="0">
              <a:solidFill>
                <a:sysClr val="windowText" lastClr="000000"/>
              </a:solidFill>
              <a:effectLst/>
              <a:latin typeface="+mn-lt"/>
              <a:ea typeface="+mn-ea"/>
              <a:cs typeface="+mn-cs"/>
            </a:rPr>
            <a:t>り</a:t>
          </a:r>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年度は，退職手当が前年度より増加した</a:t>
          </a:r>
          <a:r>
            <a:rPr lang="ja-JP" altLang="en-US" sz="1100" b="0" i="0" baseline="0">
              <a:solidFill>
                <a:sysClr val="windowText" lastClr="000000"/>
              </a:solidFill>
              <a:effectLst/>
              <a:latin typeface="+mn-lt"/>
              <a:ea typeface="+mn-ea"/>
              <a:cs typeface="+mn-cs"/>
            </a:rPr>
            <a:t>ものの給料・期末勤勉手当等の減少</a:t>
          </a:r>
          <a:r>
            <a:rPr lang="ja-JP" altLang="ja-JP" sz="1100" b="0" i="0" baseline="0">
              <a:solidFill>
                <a:sysClr val="windowText" lastClr="000000"/>
              </a:solidFill>
              <a:effectLst/>
              <a:latin typeface="+mn-lt"/>
              <a:ea typeface="+mn-ea"/>
              <a:cs typeface="+mn-cs"/>
            </a:rPr>
            <a:t>より，比率</a:t>
          </a:r>
          <a:r>
            <a:rPr lang="ja-JP" altLang="en-US" sz="1100" b="0" i="0" baseline="0">
              <a:solidFill>
                <a:sysClr val="windowText" lastClr="000000"/>
              </a:solidFill>
              <a:effectLst/>
              <a:latin typeface="+mn-lt"/>
              <a:ea typeface="+mn-ea"/>
              <a:cs typeface="+mn-cs"/>
            </a:rPr>
            <a:t>は減少</a:t>
          </a:r>
          <a:r>
            <a:rPr lang="ja-JP" altLang="ja-JP" sz="1100" b="0" i="0" baseline="0">
              <a:solidFill>
                <a:sysClr val="windowText" lastClr="000000"/>
              </a:solidFill>
              <a:effectLst/>
              <a:latin typeface="+mn-lt"/>
              <a:ea typeface="+mn-ea"/>
              <a:cs typeface="+mn-cs"/>
            </a:rPr>
            <a:t>した。類似団体平均を上回っており，引き続き定員及び給与水準の適正化に努め，人件費の抑制に努める。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170543</xdr:rowOff>
    </xdr:from>
    <xdr:to>
      <xdr:col>7</xdr:col>
      <xdr:colOff>15875</xdr:colOff>
      <xdr:row>39</xdr:row>
      <xdr:rowOff>64407</xdr:rowOff>
    </xdr:to>
    <xdr:cxnSp macro="">
      <xdr:nvCxnSpPr>
        <xdr:cNvPr id="68" name="直線コネクタ 67"/>
        <xdr:cNvCxnSpPr/>
      </xdr:nvCxnSpPr>
      <xdr:spPr>
        <a:xfrm flipV="1">
          <a:off x="3987800" y="6685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42635</xdr:rowOff>
    </xdr:from>
    <xdr:to>
      <xdr:col>5</xdr:col>
      <xdr:colOff>549275</xdr:colOff>
      <xdr:row>39</xdr:row>
      <xdr:rowOff>64407</xdr:rowOff>
    </xdr:to>
    <xdr:cxnSp macro="">
      <xdr:nvCxnSpPr>
        <xdr:cNvPr id="71" name="直線コネクタ 70"/>
        <xdr:cNvCxnSpPr/>
      </xdr:nvCxnSpPr>
      <xdr:spPr>
        <a:xfrm>
          <a:off x="3098800" y="6729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42635</xdr:rowOff>
    </xdr:from>
    <xdr:to>
      <xdr:col>4</xdr:col>
      <xdr:colOff>346075</xdr:colOff>
      <xdr:row>40</xdr:row>
      <xdr:rowOff>1815</xdr:rowOff>
    </xdr:to>
    <xdr:cxnSp macro="">
      <xdr:nvCxnSpPr>
        <xdr:cNvPr id="74" name="直線コネクタ 73"/>
        <xdr:cNvCxnSpPr/>
      </xdr:nvCxnSpPr>
      <xdr:spPr>
        <a:xfrm flipV="1">
          <a:off x="2209800" y="6729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1815</xdr:rowOff>
    </xdr:from>
    <xdr:to>
      <xdr:col>3</xdr:col>
      <xdr:colOff>142875</xdr:colOff>
      <xdr:row>40</xdr:row>
      <xdr:rowOff>110672</xdr:rowOff>
    </xdr:to>
    <xdr:cxnSp macro="">
      <xdr:nvCxnSpPr>
        <xdr:cNvPr id="77" name="直線コネクタ 76"/>
        <xdr:cNvCxnSpPr/>
      </xdr:nvCxnSpPr>
      <xdr:spPr>
        <a:xfrm flipV="1">
          <a:off x="1320800" y="68598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9" name="テキスト ボックス 78"/>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81841</xdr:rowOff>
    </xdr:from>
    <xdr:ext cx="762000" cy="259045"/>
    <xdr:sp macro="" textlink="">
      <xdr:nvSpPr>
        <xdr:cNvPr id="81" name="テキスト ボックス 80"/>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119743</xdr:rowOff>
    </xdr:from>
    <xdr:to>
      <xdr:col>7</xdr:col>
      <xdr:colOff>66675</xdr:colOff>
      <xdr:row>39</xdr:row>
      <xdr:rowOff>49893</xdr:rowOff>
    </xdr:to>
    <xdr:sp macro="" textlink="">
      <xdr:nvSpPr>
        <xdr:cNvPr id="87" name="円/楕円 86"/>
        <xdr:cNvSpPr/>
      </xdr:nvSpPr>
      <xdr:spPr>
        <a:xfrm>
          <a:off x="47752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91820</xdr:rowOff>
    </xdr:from>
    <xdr:ext cx="762000" cy="259045"/>
    <xdr:sp macro="" textlink="">
      <xdr:nvSpPr>
        <xdr:cNvPr id="88" name="人件費該当値テキスト"/>
        <xdr:cNvSpPr txBox="1"/>
      </xdr:nvSpPr>
      <xdr:spPr>
        <a:xfrm>
          <a:off x="4914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13607</xdr:rowOff>
    </xdr:from>
    <xdr:to>
      <xdr:col>5</xdr:col>
      <xdr:colOff>600075</xdr:colOff>
      <xdr:row>39</xdr:row>
      <xdr:rowOff>115207</xdr:rowOff>
    </xdr:to>
    <xdr:sp macro="" textlink="">
      <xdr:nvSpPr>
        <xdr:cNvPr id="89" name="円/楕円 88"/>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99984</xdr:rowOff>
    </xdr:from>
    <xdr:ext cx="736600" cy="259045"/>
    <xdr:sp macro="" textlink="">
      <xdr:nvSpPr>
        <xdr:cNvPr id="90" name="テキスト ボックス 89"/>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163285</xdr:rowOff>
    </xdr:from>
    <xdr:to>
      <xdr:col>4</xdr:col>
      <xdr:colOff>396875</xdr:colOff>
      <xdr:row>39</xdr:row>
      <xdr:rowOff>93435</xdr:rowOff>
    </xdr:to>
    <xdr:sp macro="" textlink="">
      <xdr:nvSpPr>
        <xdr:cNvPr id="91" name="円/楕円 90"/>
        <xdr:cNvSpPr/>
      </xdr:nvSpPr>
      <xdr:spPr>
        <a:xfrm>
          <a:off x="3048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78212</xdr:rowOff>
    </xdr:from>
    <xdr:ext cx="762000" cy="259045"/>
    <xdr:sp macro="" textlink="">
      <xdr:nvSpPr>
        <xdr:cNvPr id="92" name="テキスト ボックス 91"/>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122465</xdr:rowOff>
    </xdr:from>
    <xdr:to>
      <xdr:col>3</xdr:col>
      <xdr:colOff>193675</xdr:colOff>
      <xdr:row>40</xdr:row>
      <xdr:rowOff>52615</xdr:rowOff>
    </xdr:to>
    <xdr:sp macro="" textlink="">
      <xdr:nvSpPr>
        <xdr:cNvPr id="93" name="円/楕円 92"/>
        <xdr:cNvSpPr/>
      </xdr:nvSpPr>
      <xdr:spPr>
        <a:xfrm>
          <a:off x="2159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37392</xdr:rowOff>
    </xdr:from>
    <xdr:ext cx="762000" cy="259045"/>
    <xdr:sp macro="" textlink="">
      <xdr:nvSpPr>
        <xdr:cNvPr id="94" name="テキスト ボックス 93"/>
        <xdr:cNvSpPr txBox="1"/>
      </xdr:nvSpPr>
      <xdr:spPr>
        <a:xfrm>
          <a:off x="1828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59872</xdr:rowOff>
    </xdr:from>
    <xdr:to>
      <xdr:col>1</xdr:col>
      <xdr:colOff>676275</xdr:colOff>
      <xdr:row>40</xdr:row>
      <xdr:rowOff>161472</xdr:rowOff>
    </xdr:to>
    <xdr:sp macro="" textlink="">
      <xdr:nvSpPr>
        <xdr:cNvPr id="95" name="円/楕円 94"/>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146249</xdr:rowOff>
    </xdr:from>
    <xdr:ext cx="762000" cy="259045"/>
    <xdr:sp macro="" textlink="">
      <xdr:nvSpPr>
        <xdr:cNvPr id="96" name="テキスト ボックス 95"/>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市民サービスの向上と行政コストの縮減を図るため，臨時職員の活用や，業務の民間委託化・指定管理者制度の導入を進めてきたことから，職員人件費等から委託料（人件費）へのシフトが起こり，比率は類似団体平均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今後も，柏市行政経営方針に基づき，事務事業コストの縮減等により物件費の抑制に努める。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82550</xdr:rowOff>
    </xdr:from>
    <xdr:to>
      <xdr:col>24</xdr:col>
      <xdr:colOff>31750</xdr:colOff>
      <xdr:row>21</xdr:row>
      <xdr:rowOff>107950</xdr:rowOff>
    </xdr:to>
    <xdr:cxnSp macro="">
      <xdr:nvCxnSpPr>
        <xdr:cNvPr id="129" name="直線コネクタ 128"/>
        <xdr:cNvCxnSpPr/>
      </xdr:nvCxnSpPr>
      <xdr:spPr>
        <a:xfrm>
          <a:off x="15671800" y="368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31750</xdr:rowOff>
    </xdr:from>
    <xdr:to>
      <xdr:col>22</xdr:col>
      <xdr:colOff>565150</xdr:colOff>
      <xdr:row>21</xdr:row>
      <xdr:rowOff>82550</xdr:rowOff>
    </xdr:to>
    <xdr:cxnSp macro="">
      <xdr:nvCxnSpPr>
        <xdr:cNvPr id="132" name="直線コネクタ 131"/>
        <xdr:cNvCxnSpPr/>
      </xdr:nvCxnSpPr>
      <xdr:spPr>
        <a:xfrm>
          <a:off x="14782800" y="363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152400</xdr:rowOff>
    </xdr:from>
    <xdr:to>
      <xdr:col>21</xdr:col>
      <xdr:colOff>361950</xdr:colOff>
      <xdr:row>21</xdr:row>
      <xdr:rowOff>31750</xdr:rowOff>
    </xdr:to>
    <xdr:cxnSp macro="">
      <xdr:nvCxnSpPr>
        <xdr:cNvPr id="135" name="直線コネクタ 134"/>
        <xdr:cNvCxnSpPr/>
      </xdr:nvCxnSpPr>
      <xdr:spPr>
        <a:xfrm>
          <a:off x="13893800" y="358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152400</xdr:rowOff>
    </xdr:from>
    <xdr:to>
      <xdr:col>20</xdr:col>
      <xdr:colOff>158750</xdr:colOff>
      <xdr:row>21</xdr:row>
      <xdr:rowOff>44450</xdr:rowOff>
    </xdr:to>
    <xdr:cxnSp macro="">
      <xdr:nvCxnSpPr>
        <xdr:cNvPr id="138" name="直線コネクタ 137"/>
        <xdr:cNvCxnSpPr/>
      </xdr:nvCxnSpPr>
      <xdr:spPr>
        <a:xfrm flipV="1">
          <a:off x="13004800" y="358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21</xdr:row>
      <xdr:rowOff>57150</xdr:rowOff>
    </xdr:from>
    <xdr:to>
      <xdr:col>24</xdr:col>
      <xdr:colOff>82550</xdr:colOff>
      <xdr:row>21</xdr:row>
      <xdr:rowOff>158750</xdr:rowOff>
    </xdr:to>
    <xdr:sp macro="" textlink="">
      <xdr:nvSpPr>
        <xdr:cNvPr id="148" name="円/楕円 147"/>
        <xdr:cNvSpPr/>
      </xdr:nvSpPr>
      <xdr:spPr>
        <a:xfrm>
          <a:off x="164592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137177</xdr:rowOff>
    </xdr:from>
    <xdr:ext cx="762000" cy="259045"/>
    <xdr:sp macro="" textlink="">
      <xdr:nvSpPr>
        <xdr:cNvPr id="149" name="物件費該当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31750</xdr:rowOff>
    </xdr:from>
    <xdr:to>
      <xdr:col>22</xdr:col>
      <xdr:colOff>615950</xdr:colOff>
      <xdr:row>21</xdr:row>
      <xdr:rowOff>133350</xdr:rowOff>
    </xdr:to>
    <xdr:sp macro="" textlink="">
      <xdr:nvSpPr>
        <xdr:cNvPr id="150" name="円/楕円 149"/>
        <xdr:cNvSpPr/>
      </xdr:nvSpPr>
      <xdr:spPr>
        <a:xfrm>
          <a:off x="156210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118127</xdr:rowOff>
    </xdr:from>
    <xdr:ext cx="736600" cy="259045"/>
    <xdr:sp macro="" textlink="">
      <xdr:nvSpPr>
        <xdr:cNvPr id="151" name="テキスト ボックス 150"/>
        <xdr:cNvSpPr txBox="1"/>
      </xdr:nvSpPr>
      <xdr:spPr>
        <a:xfrm>
          <a:off x="15290800" y="371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152400</xdr:rowOff>
    </xdr:from>
    <xdr:to>
      <xdr:col>21</xdr:col>
      <xdr:colOff>412750</xdr:colOff>
      <xdr:row>21</xdr:row>
      <xdr:rowOff>82550</xdr:rowOff>
    </xdr:to>
    <xdr:sp macro="" textlink="">
      <xdr:nvSpPr>
        <xdr:cNvPr id="152" name="円/楕円 151"/>
        <xdr:cNvSpPr/>
      </xdr:nvSpPr>
      <xdr:spPr>
        <a:xfrm>
          <a:off x="14732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67327</xdr:rowOff>
    </xdr:from>
    <xdr:ext cx="762000" cy="259045"/>
    <xdr:sp macro="" textlink="">
      <xdr:nvSpPr>
        <xdr:cNvPr id="153" name="テキスト ボックス 152"/>
        <xdr:cNvSpPr txBox="1"/>
      </xdr:nvSpPr>
      <xdr:spPr>
        <a:xfrm>
          <a:off x="14401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101600</xdr:rowOff>
    </xdr:from>
    <xdr:to>
      <xdr:col>20</xdr:col>
      <xdr:colOff>209550</xdr:colOff>
      <xdr:row>21</xdr:row>
      <xdr:rowOff>31750</xdr:rowOff>
    </xdr:to>
    <xdr:sp macro="" textlink="">
      <xdr:nvSpPr>
        <xdr:cNvPr id="154" name="円/楕円 153"/>
        <xdr:cNvSpPr/>
      </xdr:nvSpPr>
      <xdr:spPr>
        <a:xfrm>
          <a:off x="13843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16527</xdr:rowOff>
    </xdr:from>
    <xdr:ext cx="762000" cy="259045"/>
    <xdr:sp macro="" textlink="">
      <xdr:nvSpPr>
        <xdr:cNvPr id="155" name="テキスト ボックス 154"/>
        <xdr:cNvSpPr txBox="1"/>
      </xdr:nvSpPr>
      <xdr:spPr>
        <a:xfrm>
          <a:off x="13512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165100</xdr:rowOff>
    </xdr:from>
    <xdr:to>
      <xdr:col>19</xdr:col>
      <xdr:colOff>6350</xdr:colOff>
      <xdr:row>21</xdr:row>
      <xdr:rowOff>95250</xdr:rowOff>
    </xdr:to>
    <xdr:sp macro="" textlink="">
      <xdr:nvSpPr>
        <xdr:cNvPr id="156" name="円/楕円 155"/>
        <xdr:cNvSpPr/>
      </xdr:nvSpPr>
      <xdr:spPr>
        <a:xfrm>
          <a:off x="12954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80027</xdr:rowOff>
    </xdr:from>
    <xdr:ext cx="762000" cy="259045"/>
    <xdr:sp macro="" textlink="">
      <xdr:nvSpPr>
        <xdr:cNvPr id="157" name="テキスト ボックス 156"/>
        <xdr:cNvSpPr txBox="1"/>
      </xdr:nvSpPr>
      <xdr:spPr>
        <a:xfrm>
          <a:off x="126238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して低い水準にあるが，比率は上昇傾向にあることから，引き続き，適正な福祉サービスの水準を維持しながら，市単独事業や国・県の水準を上回る事業について見直しを進め，扶助費の抑制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0</xdr:rowOff>
    </xdr:to>
    <xdr:cxnSp macro="">
      <xdr:nvCxnSpPr>
        <xdr:cNvPr id="190" name="直線コネクタ 189"/>
        <xdr:cNvCxnSpPr/>
      </xdr:nvCxnSpPr>
      <xdr:spPr>
        <a:xfrm flipV="1">
          <a:off x="3987800" y="957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56</xdr:row>
      <xdr:rowOff>0</xdr:rowOff>
    </xdr:to>
    <xdr:cxnSp macro="">
      <xdr:nvCxnSpPr>
        <xdr:cNvPr id="193" name="直線コネクタ 192"/>
        <xdr:cNvCxnSpPr/>
      </xdr:nvCxnSpPr>
      <xdr:spPr>
        <a:xfrm>
          <a:off x="3098800" y="9398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63500</xdr:rowOff>
    </xdr:from>
    <xdr:to>
      <xdr:col>4</xdr:col>
      <xdr:colOff>346075</xdr:colOff>
      <xdr:row>54</xdr:row>
      <xdr:rowOff>139700</xdr:rowOff>
    </xdr:to>
    <xdr:cxnSp macro="">
      <xdr:nvCxnSpPr>
        <xdr:cNvPr id="196" name="直線コネクタ 195"/>
        <xdr:cNvCxnSpPr/>
      </xdr:nvCxnSpPr>
      <xdr:spPr>
        <a:xfrm>
          <a:off x="2209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114300</xdr:rowOff>
    </xdr:to>
    <xdr:cxnSp macro="">
      <xdr:nvCxnSpPr>
        <xdr:cNvPr id="199" name="直線コネクタ 198"/>
        <xdr:cNvCxnSpPr/>
      </xdr:nvCxnSpPr>
      <xdr:spPr>
        <a:xfrm flipV="1">
          <a:off x="1320800" y="932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9" name="円/楕円 208"/>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10"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120650</xdr:rowOff>
    </xdr:from>
    <xdr:to>
      <xdr:col>5</xdr:col>
      <xdr:colOff>600075</xdr:colOff>
      <xdr:row>56</xdr:row>
      <xdr:rowOff>50800</xdr:rowOff>
    </xdr:to>
    <xdr:sp macro="" textlink="">
      <xdr:nvSpPr>
        <xdr:cNvPr id="211" name="円/楕円 210"/>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212" name="テキスト ボックス 211"/>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13" name="円/楕円 212"/>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14" name="テキスト ボックス 21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xdr:rowOff>
    </xdr:from>
    <xdr:to>
      <xdr:col>3</xdr:col>
      <xdr:colOff>193675</xdr:colOff>
      <xdr:row>54</xdr:row>
      <xdr:rowOff>114300</xdr:rowOff>
    </xdr:to>
    <xdr:sp macro="" textlink="">
      <xdr:nvSpPr>
        <xdr:cNvPr id="215" name="円/楕円 214"/>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124477</xdr:rowOff>
    </xdr:from>
    <xdr:ext cx="762000" cy="259045"/>
    <xdr:sp macro="" textlink="">
      <xdr:nvSpPr>
        <xdr:cNvPr id="216" name="テキスト ボックス 215"/>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7" name="円/楕円 216"/>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8" name="テキスト ボックス 217"/>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主な支出は，特別会計等への繰出金である。社会保障給付費の増加に伴い，国民健康保険事業</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介護保険事業</a:t>
          </a:r>
          <a:r>
            <a:rPr kumimoji="1" lang="ja-JP" altLang="en-US" sz="1100">
              <a:solidFill>
                <a:sysClr val="windowText" lastClr="000000"/>
              </a:solidFill>
              <a:effectLst/>
              <a:latin typeface="+mn-lt"/>
              <a:ea typeface="+mn-ea"/>
              <a:cs typeface="+mn-cs"/>
            </a:rPr>
            <a:t>や後期高齢者医療事業</a:t>
          </a:r>
          <a:r>
            <a:rPr kumimoji="1" lang="ja-JP" altLang="ja-JP" sz="1100">
              <a:solidFill>
                <a:sysClr val="windowText" lastClr="000000"/>
              </a:solidFill>
              <a:effectLst/>
              <a:latin typeface="+mn-lt"/>
              <a:ea typeface="+mn-ea"/>
              <a:cs typeface="+mn-cs"/>
            </a:rPr>
            <a:t>への繰出金が増加した</a:t>
          </a:r>
          <a:r>
            <a:rPr kumimoji="1" lang="ja-JP" altLang="en-US" sz="1100">
              <a:solidFill>
                <a:sysClr val="windowText" lastClr="000000"/>
              </a:solidFill>
              <a:effectLst/>
              <a:latin typeface="+mn-lt"/>
              <a:ea typeface="+mn-ea"/>
              <a:cs typeface="+mn-cs"/>
            </a:rPr>
            <a:t>こ</a:t>
          </a:r>
          <a:r>
            <a:rPr kumimoji="1" lang="ja-JP" altLang="ja-JP" sz="1100">
              <a:solidFill>
                <a:sysClr val="windowText" lastClr="000000"/>
              </a:solidFill>
              <a:effectLst/>
              <a:latin typeface="+mn-lt"/>
              <a:ea typeface="+mn-ea"/>
              <a:cs typeface="+mn-cs"/>
            </a:rPr>
            <a:t>とにより，比率が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130810</xdr:rowOff>
    </xdr:to>
    <xdr:cxnSp macro="">
      <xdr:nvCxnSpPr>
        <xdr:cNvPr id="251" name="直線コネクタ 250"/>
        <xdr:cNvCxnSpPr/>
      </xdr:nvCxnSpPr>
      <xdr:spPr>
        <a:xfrm>
          <a:off x="15671800" y="9514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56</xdr:row>
      <xdr:rowOff>43180</xdr:rowOff>
    </xdr:to>
    <xdr:cxnSp macro="">
      <xdr:nvCxnSpPr>
        <xdr:cNvPr id="254" name="直線コネクタ 253"/>
        <xdr:cNvCxnSpPr/>
      </xdr:nvCxnSpPr>
      <xdr:spPr>
        <a:xfrm flipV="1">
          <a:off x="14782800" y="9514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43180</xdr:rowOff>
    </xdr:to>
    <xdr:cxnSp macro="">
      <xdr:nvCxnSpPr>
        <xdr:cNvPr id="257" name="直線コネクタ 256"/>
        <xdr:cNvCxnSpPr/>
      </xdr:nvCxnSpPr>
      <xdr:spPr>
        <a:xfrm>
          <a:off x="13893800" y="9591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58420</xdr:rowOff>
    </xdr:to>
    <xdr:cxnSp macro="">
      <xdr:nvCxnSpPr>
        <xdr:cNvPr id="260" name="直線コネクタ 259"/>
        <xdr:cNvCxnSpPr/>
      </xdr:nvCxnSpPr>
      <xdr:spPr>
        <a:xfrm flipV="1">
          <a:off x="13004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70" name="円/楕円 269"/>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71"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2" name="円/楕円 271"/>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3" name="テキスト ボックス 272"/>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4" name="円/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78757</xdr:rowOff>
    </xdr:from>
    <xdr:ext cx="762000" cy="259045"/>
    <xdr:sp macro="" textlink="">
      <xdr:nvSpPr>
        <xdr:cNvPr id="275" name="テキスト ボックス 274"/>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6" name="円/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8" name="円/楕円 27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79" name="テキスト ボックス 278"/>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平成２４年２月に「補助金の適正化ガイドライン」を策定し，毎年度の予算編成を通じて見直しを行っている。今後もガイドラインに基づく定期的な見直しにより，総額の抑制に努める。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平成２</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の決算額は横ばいであるものの，合計額の増加の影響などにより</a:t>
          </a:r>
          <a:r>
            <a:rPr kumimoji="1" lang="ja-JP" altLang="ja-JP" sz="1100">
              <a:solidFill>
                <a:sysClr val="windowText" lastClr="000000"/>
              </a:solidFill>
              <a:effectLst/>
              <a:latin typeface="+mn-lt"/>
              <a:ea typeface="+mn-ea"/>
              <a:cs typeface="+mn-cs"/>
            </a:rPr>
            <a:t>比率</a:t>
          </a:r>
          <a:r>
            <a:rPr kumimoji="1" lang="ja-JP" altLang="en-US" sz="1100">
              <a:solidFill>
                <a:sysClr val="windowText" lastClr="000000"/>
              </a:solidFill>
              <a:effectLst/>
              <a:latin typeface="+mn-lt"/>
              <a:ea typeface="+mn-ea"/>
              <a:cs typeface="+mn-cs"/>
            </a:rPr>
            <a:t>は減少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139700</xdr:rowOff>
    </xdr:from>
    <xdr:to>
      <xdr:col>24</xdr:col>
      <xdr:colOff>31750</xdr:colOff>
      <xdr:row>34</xdr:row>
      <xdr:rowOff>165100</xdr:rowOff>
    </xdr:to>
    <xdr:cxnSp macro="">
      <xdr:nvCxnSpPr>
        <xdr:cNvPr id="312" name="直線コネクタ 311"/>
        <xdr:cNvCxnSpPr/>
      </xdr:nvCxnSpPr>
      <xdr:spPr>
        <a:xfrm flipV="1">
          <a:off x="15671800" y="596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76200</xdr:rowOff>
    </xdr:from>
    <xdr:to>
      <xdr:col>22</xdr:col>
      <xdr:colOff>565150</xdr:colOff>
      <xdr:row>34</xdr:row>
      <xdr:rowOff>165100</xdr:rowOff>
    </xdr:to>
    <xdr:cxnSp macro="">
      <xdr:nvCxnSpPr>
        <xdr:cNvPr id="315" name="直線コネクタ 314"/>
        <xdr:cNvCxnSpPr/>
      </xdr:nvCxnSpPr>
      <xdr:spPr>
        <a:xfrm>
          <a:off x="14782800" y="590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63500</xdr:rowOff>
    </xdr:from>
    <xdr:to>
      <xdr:col>21</xdr:col>
      <xdr:colOff>361950</xdr:colOff>
      <xdr:row>34</xdr:row>
      <xdr:rowOff>76200</xdr:rowOff>
    </xdr:to>
    <xdr:cxnSp macro="">
      <xdr:nvCxnSpPr>
        <xdr:cNvPr id="318" name="直線コネクタ 317"/>
        <xdr:cNvCxnSpPr/>
      </xdr:nvCxnSpPr>
      <xdr:spPr>
        <a:xfrm>
          <a:off x="13893800" y="589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63500</xdr:rowOff>
    </xdr:from>
    <xdr:to>
      <xdr:col>20</xdr:col>
      <xdr:colOff>158750</xdr:colOff>
      <xdr:row>34</xdr:row>
      <xdr:rowOff>88900</xdr:rowOff>
    </xdr:to>
    <xdr:cxnSp macro="">
      <xdr:nvCxnSpPr>
        <xdr:cNvPr id="321" name="直線コネクタ 320"/>
        <xdr:cNvCxnSpPr/>
      </xdr:nvCxnSpPr>
      <xdr:spPr>
        <a:xfrm flipV="1">
          <a:off x="13004800" y="589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88900</xdr:rowOff>
    </xdr:from>
    <xdr:to>
      <xdr:col>24</xdr:col>
      <xdr:colOff>82550</xdr:colOff>
      <xdr:row>35</xdr:row>
      <xdr:rowOff>19050</xdr:rowOff>
    </xdr:to>
    <xdr:sp macro="" textlink="">
      <xdr:nvSpPr>
        <xdr:cNvPr id="331" name="円/楕円 330"/>
        <xdr:cNvSpPr/>
      </xdr:nvSpPr>
      <xdr:spPr>
        <a:xfrm>
          <a:off x="164592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105427</xdr:rowOff>
    </xdr:from>
    <xdr:ext cx="762000" cy="259045"/>
    <xdr:sp macro="" textlink="">
      <xdr:nvSpPr>
        <xdr:cNvPr id="332" name="補助費等該当値テキスト"/>
        <xdr:cNvSpPr txBox="1"/>
      </xdr:nvSpPr>
      <xdr:spPr>
        <a:xfrm>
          <a:off x="16598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114300</xdr:rowOff>
    </xdr:from>
    <xdr:to>
      <xdr:col>22</xdr:col>
      <xdr:colOff>615950</xdr:colOff>
      <xdr:row>35</xdr:row>
      <xdr:rowOff>44450</xdr:rowOff>
    </xdr:to>
    <xdr:sp macro="" textlink="">
      <xdr:nvSpPr>
        <xdr:cNvPr id="333" name="円/楕円 332"/>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54627</xdr:rowOff>
    </xdr:from>
    <xdr:ext cx="736600" cy="259045"/>
    <xdr:sp macro="" textlink="">
      <xdr:nvSpPr>
        <xdr:cNvPr id="334" name="テキスト ボックス 333"/>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25400</xdr:rowOff>
    </xdr:from>
    <xdr:to>
      <xdr:col>21</xdr:col>
      <xdr:colOff>412750</xdr:colOff>
      <xdr:row>34</xdr:row>
      <xdr:rowOff>127000</xdr:rowOff>
    </xdr:to>
    <xdr:sp macro="" textlink="">
      <xdr:nvSpPr>
        <xdr:cNvPr id="335" name="円/楕円 334"/>
        <xdr:cNvSpPr/>
      </xdr:nvSpPr>
      <xdr:spPr>
        <a:xfrm>
          <a:off x="14732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137177</xdr:rowOff>
    </xdr:from>
    <xdr:ext cx="762000" cy="259045"/>
    <xdr:sp macro="" textlink="">
      <xdr:nvSpPr>
        <xdr:cNvPr id="336" name="テキスト ボックス 335"/>
        <xdr:cNvSpPr txBox="1"/>
      </xdr:nvSpPr>
      <xdr:spPr>
        <a:xfrm>
          <a:off x="14401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12700</xdr:rowOff>
    </xdr:from>
    <xdr:to>
      <xdr:col>20</xdr:col>
      <xdr:colOff>209550</xdr:colOff>
      <xdr:row>34</xdr:row>
      <xdr:rowOff>114300</xdr:rowOff>
    </xdr:to>
    <xdr:sp macro="" textlink="">
      <xdr:nvSpPr>
        <xdr:cNvPr id="337" name="円/楕円 336"/>
        <xdr:cNvSpPr/>
      </xdr:nvSpPr>
      <xdr:spPr>
        <a:xfrm>
          <a:off x="13843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124477</xdr:rowOff>
    </xdr:from>
    <xdr:ext cx="762000" cy="259045"/>
    <xdr:sp macro="" textlink="">
      <xdr:nvSpPr>
        <xdr:cNvPr id="338" name="テキスト ボックス 337"/>
        <xdr:cNvSpPr txBox="1"/>
      </xdr:nvSpPr>
      <xdr:spPr>
        <a:xfrm>
          <a:off x="13512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39" name="円/楕円 338"/>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40" name="テキスト ボックス 339"/>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地方債の新規発行額を当該年度の元金償還額以内として地方債残高の縮減を図っているが，過去の大型公共事業に伴う借入が大きいため，公債費に係る経常収支比率は高い水準で推移している。引き続き，地方債の新規発行を抑制し，将来負担の軽減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77</xdr:row>
      <xdr:rowOff>161289</xdr:rowOff>
    </xdr:to>
    <xdr:cxnSp macro="">
      <xdr:nvCxnSpPr>
        <xdr:cNvPr id="373" name="直線コネクタ 372"/>
        <xdr:cNvCxnSpPr/>
      </xdr:nvCxnSpPr>
      <xdr:spPr>
        <a:xfrm>
          <a:off x="3987800" y="13340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50800</xdr:rowOff>
    </xdr:to>
    <xdr:cxnSp macro="">
      <xdr:nvCxnSpPr>
        <xdr:cNvPr id="376" name="直線コネクタ 375"/>
        <xdr:cNvCxnSpPr/>
      </xdr:nvCxnSpPr>
      <xdr:spPr>
        <a:xfrm flipV="1">
          <a:off x="3098800" y="13340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50800</xdr:rowOff>
    </xdr:from>
    <xdr:to>
      <xdr:col>4</xdr:col>
      <xdr:colOff>346075</xdr:colOff>
      <xdr:row>78</xdr:row>
      <xdr:rowOff>104139</xdr:rowOff>
    </xdr:to>
    <xdr:cxnSp macro="">
      <xdr:nvCxnSpPr>
        <xdr:cNvPr id="379" name="直線コネクタ 378"/>
        <xdr:cNvCxnSpPr/>
      </xdr:nvCxnSpPr>
      <xdr:spPr>
        <a:xfrm flipV="1">
          <a:off x="2209800" y="1342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79</xdr:row>
      <xdr:rowOff>8889</xdr:rowOff>
    </xdr:to>
    <xdr:cxnSp macro="">
      <xdr:nvCxnSpPr>
        <xdr:cNvPr id="382" name="直線コネクタ 381"/>
        <xdr:cNvCxnSpPr/>
      </xdr:nvCxnSpPr>
      <xdr:spPr>
        <a:xfrm flipV="1">
          <a:off x="1320800" y="13477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92" name="円/楕円 391"/>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127016</xdr:rowOff>
    </xdr:from>
    <xdr:ext cx="762000" cy="259045"/>
    <xdr:sp macro="" textlink="">
      <xdr:nvSpPr>
        <xdr:cNvPr id="393"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94" name="円/楕円 393"/>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95" name="テキスト ボックス 394"/>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396875</xdr:colOff>
      <xdr:row>78</xdr:row>
      <xdr:rowOff>101600</xdr:rowOff>
    </xdr:to>
    <xdr:sp macro="" textlink="">
      <xdr:nvSpPr>
        <xdr:cNvPr id="396" name="円/楕円 395"/>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97" name="テキスト ボックス 396"/>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98" name="円/楕円 397"/>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99" name="テキスト ボックス 398"/>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400" name="円/楕円 399"/>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401" name="テキスト ボックス 400"/>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扶助費や物件費，</a:t>
          </a:r>
          <a:r>
            <a:rPr kumimoji="1" lang="ja-JP" altLang="en-US" sz="1100" baseline="0">
              <a:solidFill>
                <a:sysClr val="windowText" lastClr="000000"/>
              </a:solidFill>
              <a:effectLst/>
              <a:latin typeface="+mn-lt"/>
              <a:ea typeface="+mn-ea"/>
              <a:cs typeface="+mn-cs"/>
            </a:rPr>
            <a:t>繰出金</a:t>
          </a:r>
          <a:r>
            <a:rPr kumimoji="1" lang="ja-JP" altLang="ja-JP" sz="1100" baseline="0">
              <a:solidFill>
                <a:sysClr val="windowText" lastClr="000000"/>
              </a:solidFill>
              <a:effectLst/>
              <a:latin typeface="+mn-lt"/>
              <a:ea typeface="+mn-ea"/>
              <a:cs typeface="+mn-cs"/>
            </a:rPr>
            <a:t>等</a:t>
          </a:r>
          <a:r>
            <a:rPr kumimoji="1" lang="ja-JP" altLang="en-US" sz="1100" baseline="0">
              <a:solidFill>
                <a:sysClr val="windowText" lastClr="000000"/>
              </a:solidFill>
              <a:effectLst/>
              <a:latin typeface="+mn-lt"/>
              <a:ea typeface="+mn-ea"/>
              <a:cs typeface="+mn-cs"/>
            </a:rPr>
            <a:t>が</a:t>
          </a:r>
          <a:r>
            <a:rPr kumimoji="1" lang="ja-JP" altLang="ja-JP" sz="1100" baseline="0">
              <a:solidFill>
                <a:sysClr val="windowText" lastClr="000000"/>
              </a:solidFill>
              <a:effectLst/>
              <a:latin typeface="+mn-lt"/>
              <a:ea typeface="+mn-ea"/>
              <a:cs typeface="+mn-cs"/>
            </a:rPr>
            <a:t>増加</a:t>
          </a:r>
          <a:r>
            <a:rPr kumimoji="1" lang="ja-JP" altLang="en-US" sz="1100" baseline="0">
              <a:solidFill>
                <a:sysClr val="windowText" lastClr="000000"/>
              </a:solidFill>
              <a:effectLst/>
              <a:latin typeface="+mn-lt"/>
              <a:ea typeface="+mn-ea"/>
              <a:cs typeface="+mn-cs"/>
            </a:rPr>
            <a:t>したものの，経常一般財源の増加により</a:t>
          </a:r>
          <a:r>
            <a:rPr kumimoji="1" lang="ja-JP" altLang="ja-JP" sz="1100">
              <a:solidFill>
                <a:sysClr val="windowText" lastClr="000000"/>
              </a:solidFill>
              <a:effectLst/>
              <a:latin typeface="+mn-lt"/>
              <a:ea typeface="+mn-ea"/>
              <a:cs typeface="+mn-cs"/>
            </a:rPr>
            <a:t>比率</a:t>
          </a:r>
          <a:r>
            <a:rPr kumimoji="1" lang="ja-JP" altLang="en-US" sz="1100">
              <a:solidFill>
                <a:sysClr val="windowText" lastClr="000000"/>
              </a:solidFill>
              <a:effectLst/>
              <a:latin typeface="+mn-lt"/>
              <a:ea typeface="+mn-ea"/>
              <a:cs typeface="+mn-cs"/>
            </a:rPr>
            <a:t>は減少し</a:t>
          </a:r>
          <a:r>
            <a:rPr kumimoji="1" lang="ja-JP" altLang="ja-JP" sz="1100">
              <a:solidFill>
                <a:sysClr val="windowText" lastClr="000000"/>
              </a:solidFill>
              <a:effectLst/>
              <a:latin typeface="+mn-lt"/>
              <a:ea typeface="+mn-ea"/>
              <a:cs typeface="+mn-cs"/>
            </a:rPr>
            <a:t>，類似団体平均との乖離も</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した。引き続き，柏市行政経営方針に基づく歳出削減，収納対策の強化や受益者負担の適正化による歳入の増加に努め，財政の健全化を図る。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78</xdr:row>
      <xdr:rowOff>111761</xdr:rowOff>
    </xdr:to>
    <xdr:cxnSp macro="">
      <xdr:nvCxnSpPr>
        <xdr:cNvPr id="434" name="直線コネクタ 433"/>
        <xdr:cNvCxnSpPr/>
      </xdr:nvCxnSpPr>
      <xdr:spPr>
        <a:xfrm flipV="1">
          <a:off x="15671800" y="13477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66039</xdr:rowOff>
    </xdr:from>
    <xdr:to>
      <xdr:col>22</xdr:col>
      <xdr:colOff>565150</xdr:colOff>
      <xdr:row>78</xdr:row>
      <xdr:rowOff>111761</xdr:rowOff>
    </xdr:to>
    <xdr:cxnSp macro="">
      <xdr:nvCxnSpPr>
        <xdr:cNvPr id="437" name="直線コネクタ 436"/>
        <xdr:cNvCxnSpPr/>
      </xdr:nvCxnSpPr>
      <xdr:spPr>
        <a:xfrm>
          <a:off x="14782800" y="13439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43180</xdr:rowOff>
    </xdr:from>
    <xdr:to>
      <xdr:col>21</xdr:col>
      <xdr:colOff>361950</xdr:colOff>
      <xdr:row>78</xdr:row>
      <xdr:rowOff>66039</xdr:rowOff>
    </xdr:to>
    <xdr:cxnSp macro="">
      <xdr:nvCxnSpPr>
        <xdr:cNvPr id="440" name="直線コネクタ 439"/>
        <xdr:cNvCxnSpPr/>
      </xdr:nvCxnSpPr>
      <xdr:spPr>
        <a:xfrm>
          <a:off x="13893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43180</xdr:rowOff>
    </xdr:from>
    <xdr:to>
      <xdr:col>20</xdr:col>
      <xdr:colOff>158750</xdr:colOff>
      <xdr:row>78</xdr:row>
      <xdr:rowOff>157480</xdr:rowOff>
    </xdr:to>
    <xdr:cxnSp macro="">
      <xdr:nvCxnSpPr>
        <xdr:cNvPr id="443" name="直線コネクタ 442"/>
        <xdr:cNvCxnSpPr/>
      </xdr:nvCxnSpPr>
      <xdr:spPr>
        <a:xfrm flipV="1">
          <a:off x="13004800" y="13416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5" name="テキスト ボックス 444"/>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7" name="テキスト ボックス 446"/>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53" name="円/楕円 452"/>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54"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60961</xdr:rowOff>
    </xdr:from>
    <xdr:to>
      <xdr:col>22</xdr:col>
      <xdr:colOff>615950</xdr:colOff>
      <xdr:row>78</xdr:row>
      <xdr:rowOff>162561</xdr:rowOff>
    </xdr:to>
    <xdr:sp macro="" textlink="">
      <xdr:nvSpPr>
        <xdr:cNvPr id="455" name="円/楕円 454"/>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147338</xdr:rowOff>
    </xdr:from>
    <xdr:ext cx="736600" cy="259045"/>
    <xdr:sp macro="" textlink="">
      <xdr:nvSpPr>
        <xdr:cNvPr id="456" name="テキスト ボックス 455"/>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57" name="円/楕円 456"/>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58" name="テキスト ボックス 457"/>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163830</xdr:rowOff>
    </xdr:from>
    <xdr:to>
      <xdr:col>20</xdr:col>
      <xdr:colOff>209550</xdr:colOff>
      <xdr:row>78</xdr:row>
      <xdr:rowOff>93980</xdr:rowOff>
    </xdr:to>
    <xdr:sp macro="" textlink="">
      <xdr:nvSpPr>
        <xdr:cNvPr id="459" name="円/楕円 458"/>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78757</xdr:rowOff>
    </xdr:from>
    <xdr:ext cx="762000" cy="259045"/>
    <xdr:sp macro="" textlink="">
      <xdr:nvSpPr>
        <xdr:cNvPr id="460" name="テキスト ボックス 459"/>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106680</xdr:rowOff>
    </xdr:from>
    <xdr:to>
      <xdr:col>19</xdr:col>
      <xdr:colOff>6350</xdr:colOff>
      <xdr:row>79</xdr:row>
      <xdr:rowOff>36830</xdr:rowOff>
    </xdr:to>
    <xdr:sp macro="" textlink="">
      <xdr:nvSpPr>
        <xdr:cNvPr id="461" name="円/楕円 460"/>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21607</xdr:rowOff>
    </xdr:from>
    <xdr:ext cx="762000" cy="259045"/>
    <xdr:sp macro="" textlink="">
      <xdr:nvSpPr>
        <xdr:cNvPr id="462" name="テキスト ボックス 461"/>
        <xdr:cNvSpPr txBox="1"/>
      </xdr:nvSpPr>
      <xdr:spPr>
        <a:xfrm>
          <a:off x="12623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102067</xdr:rowOff>
    </xdr:from>
    <xdr:to>
      <xdr:col>4</xdr:col>
      <xdr:colOff>1117600</xdr:colOff>
      <xdr:row>18</xdr:row>
      <xdr:rowOff>129728</xdr:rowOff>
    </xdr:to>
    <xdr:cxnSp macro="">
      <xdr:nvCxnSpPr>
        <xdr:cNvPr id="48" name="直線コネクタ 47"/>
        <xdr:cNvCxnSpPr/>
      </xdr:nvCxnSpPr>
      <xdr:spPr bwMode="auto">
        <a:xfrm>
          <a:off x="5003800" y="3235792"/>
          <a:ext cx="6477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86705</xdr:rowOff>
    </xdr:from>
    <xdr:to>
      <xdr:col>4</xdr:col>
      <xdr:colOff>469900</xdr:colOff>
      <xdr:row>18</xdr:row>
      <xdr:rowOff>102067</xdr:rowOff>
    </xdr:to>
    <xdr:cxnSp macro="">
      <xdr:nvCxnSpPr>
        <xdr:cNvPr id="51" name="直線コネクタ 50"/>
        <xdr:cNvCxnSpPr/>
      </xdr:nvCxnSpPr>
      <xdr:spPr bwMode="auto">
        <a:xfrm>
          <a:off x="4305300" y="3220430"/>
          <a:ext cx="6985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40437</xdr:rowOff>
    </xdr:from>
    <xdr:to>
      <xdr:col>3</xdr:col>
      <xdr:colOff>904875</xdr:colOff>
      <xdr:row>18</xdr:row>
      <xdr:rowOff>86705</xdr:rowOff>
    </xdr:to>
    <xdr:cxnSp macro="">
      <xdr:nvCxnSpPr>
        <xdr:cNvPr id="54" name="直線コネクタ 53"/>
        <xdr:cNvCxnSpPr/>
      </xdr:nvCxnSpPr>
      <xdr:spPr bwMode="auto">
        <a:xfrm>
          <a:off x="3606800" y="3174162"/>
          <a:ext cx="698500" cy="4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121818</xdr:rowOff>
    </xdr:from>
    <xdr:to>
      <xdr:col>3</xdr:col>
      <xdr:colOff>206375</xdr:colOff>
      <xdr:row>18</xdr:row>
      <xdr:rowOff>40437</xdr:rowOff>
    </xdr:to>
    <xdr:cxnSp macro="">
      <xdr:nvCxnSpPr>
        <xdr:cNvPr id="57" name="直線コネクタ 56"/>
        <xdr:cNvCxnSpPr/>
      </xdr:nvCxnSpPr>
      <xdr:spPr bwMode="auto">
        <a:xfrm>
          <a:off x="2908300" y="3084093"/>
          <a:ext cx="698500" cy="90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78928</xdr:rowOff>
    </xdr:from>
    <xdr:to>
      <xdr:col>5</xdr:col>
      <xdr:colOff>34925</xdr:colOff>
      <xdr:row>19</xdr:row>
      <xdr:rowOff>9078</xdr:rowOff>
    </xdr:to>
    <xdr:sp macro="" textlink="">
      <xdr:nvSpPr>
        <xdr:cNvPr id="67" name="円/楕円 66"/>
        <xdr:cNvSpPr/>
      </xdr:nvSpPr>
      <xdr:spPr bwMode="auto">
        <a:xfrm>
          <a:off x="5600700" y="321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51005</xdr:rowOff>
    </xdr:from>
    <xdr:ext cx="762000" cy="259045"/>
    <xdr:sp macro="" textlink="">
      <xdr:nvSpPr>
        <xdr:cNvPr id="68" name="人口1人当たり決算額の推移該当値テキスト130"/>
        <xdr:cNvSpPr txBox="1"/>
      </xdr:nvSpPr>
      <xdr:spPr>
        <a:xfrm>
          <a:off x="5740400" y="31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54,732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51267</xdr:rowOff>
    </xdr:from>
    <xdr:to>
      <xdr:col>4</xdr:col>
      <xdr:colOff>520700</xdr:colOff>
      <xdr:row>18</xdr:row>
      <xdr:rowOff>152867</xdr:rowOff>
    </xdr:to>
    <xdr:sp macro="" textlink="">
      <xdr:nvSpPr>
        <xdr:cNvPr id="69" name="円/楕円 68"/>
        <xdr:cNvSpPr/>
      </xdr:nvSpPr>
      <xdr:spPr bwMode="auto">
        <a:xfrm>
          <a:off x="4953000" y="318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137644</xdr:rowOff>
    </xdr:from>
    <xdr:ext cx="736600" cy="259045"/>
    <xdr:sp macro="" textlink="">
      <xdr:nvSpPr>
        <xdr:cNvPr id="70" name="テキスト ボックス 69"/>
        <xdr:cNvSpPr txBox="1"/>
      </xdr:nvSpPr>
      <xdr:spPr>
        <a:xfrm>
          <a:off x="4622800" y="327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55,337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35905</xdr:rowOff>
    </xdr:from>
    <xdr:to>
      <xdr:col>3</xdr:col>
      <xdr:colOff>955675</xdr:colOff>
      <xdr:row>18</xdr:row>
      <xdr:rowOff>137506</xdr:rowOff>
    </xdr:to>
    <xdr:sp macro="" textlink="">
      <xdr:nvSpPr>
        <xdr:cNvPr id="71" name="円/楕円 70"/>
        <xdr:cNvSpPr/>
      </xdr:nvSpPr>
      <xdr:spPr bwMode="auto">
        <a:xfrm>
          <a:off x="4254500" y="316963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122283</xdr:rowOff>
    </xdr:from>
    <xdr:ext cx="762000" cy="259045"/>
    <xdr:sp macro="" textlink="">
      <xdr:nvSpPr>
        <xdr:cNvPr id="72" name="テキスト ボックス 71"/>
        <xdr:cNvSpPr txBox="1"/>
      </xdr:nvSpPr>
      <xdr:spPr>
        <a:xfrm>
          <a:off x="3924300" y="32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55,673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161087</xdr:rowOff>
    </xdr:from>
    <xdr:to>
      <xdr:col>3</xdr:col>
      <xdr:colOff>257175</xdr:colOff>
      <xdr:row>18</xdr:row>
      <xdr:rowOff>91237</xdr:rowOff>
    </xdr:to>
    <xdr:sp macro="" textlink="">
      <xdr:nvSpPr>
        <xdr:cNvPr id="73" name="円/楕円 72"/>
        <xdr:cNvSpPr/>
      </xdr:nvSpPr>
      <xdr:spPr bwMode="auto">
        <a:xfrm>
          <a:off x="3556000" y="312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76014</xdr:rowOff>
    </xdr:from>
    <xdr:ext cx="762000" cy="259045"/>
    <xdr:sp macro="" textlink="">
      <xdr:nvSpPr>
        <xdr:cNvPr id="74" name="テキスト ボックス 73"/>
        <xdr:cNvSpPr txBox="1"/>
      </xdr:nvSpPr>
      <xdr:spPr>
        <a:xfrm>
          <a:off x="3225800" y="320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71018</xdr:rowOff>
    </xdr:from>
    <xdr:to>
      <xdr:col>2</xdr:col>
      <xdr:colOff>692150</xdr:colOff>
      <xdr:row>18</xdr:row>
      <xdr:rowOff>1168</xdr:rowOff>
    </xdr:to>
    <xdr:sp macro="" textlink="">
      <xdr:nvSpPr>
        <xdr:cNvPr id="75" name="円/楕円 74"/>
        <xdr:cNvSpPr/>
      </xdr:nvSpPr>
      <xdr:spPr bwMode="auto">
        <a:xfrm>
          <a:off x="2857500" y="303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157395</xdr:rowOff>
    </xdr:from>
    <xdr:ext cx="762000" cy="259045"/>
    <xdr:sp macro="" textlink="">
      <xdr:nvSpPr>
        <xdr:cNvPr id="76" name="テキスト ボックス 75"/>
        <xdr:cNvSpPr txBox="1"/>
      </xdr:nvSpPr>
      <xdr:spPr>
        <a:xfrm>
          <a:off x="2527300" y="311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47310</xdr:rowOff>
    </xdr:from>
    <xdr:to>
      <xdr:col>4</xdr:col>
      <xdr:colOff>1117600</xdr:colOff>
      <xdr:row>37</xdr:row>
      <xdr:rowOff>115981</xdr:rowOff>
    </xdr:to>
    <xdr:cxnSp macro="">
      <xdr:nvCxnSpPr>
        <xdr:cNvPr id="108" name="直線コネクタ 107"/>
        <xdr:cNvCxnSpPr/>
      </xdr:nvCxnSpPr>
      <xdr:spPr bwMode="auto">
        <a:xfrm flipV="1">
          <a:off x="5003800" y="7000560"/>
          <a:ext cx="647700" cy="24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80640</xdr:rowOff>
    </xdr:from>
    <xdr:to>
      <xdr:col>4</xdr:col>
      <xdr:colOff>469900</xdr:colOff>
      <xdr:row>37</xdr:row>
      <xdr:rowOff>115981</xdr:rowOff>
    </xdr:to>
    <xdr:cxnSp macro="">
      <xdr:nvCxnSpPr>
        <xdr:cNvPr id="111" name="直線コネクタ 110"/>
        <xdr:cNvCxnSpPr/>
      </xdr:nvCxnSpPr>
      <xdr:spPr bwMode="auto">
        <a:xfrm>
          <a:off x="4305300" y="7033890"/>
          <a:ext cx="698500" cy="206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265075</xdr:rowOff>
    </xdr:from>
    <xdr:to>
      <xdr:col>3</xdr:col>
      <xdr:colOff>904875</xdr:colOff>
      <xdr:row>36</xdr:row>
      <xdr:rowOff>80640</xdr:rowOff>
    </xdr:to>
    <xdr:cxnSp macro="">
      <xdr:nvCxnSpPr>
        <xdr:cNvPr id="114" name="直線コネクタ 113"/>
        <xdr:cNvCxnSpPr/>
      </xdr:nvCxnSpPr>
      <xdr:spPr bwMode="auto">
        <a:xfrm>
          <a:off x="3606800" y="6875425"/>
          <a:ext cx="698500" cy="158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204953</xdr:rowOff>
    </xdr:from>
    <xdr:to>
      <xdr:col>3</xdr:col>
      <xdr:colOff>206375</xdr:colOff>
      <xdr:row>35</xdr:row>
      <xdr:rowOff>265075</xdr:rowOff>
    </xdr:to>
    <xdr:cxnSp macro="">
      <xdr:nvCxnSpPr>
        <xdr:cNvPr id="117" name="直線コネクタ 116"/>
        <xdr:cNvCxnSpPr/>
      </xdr:nvCxnSpPr>
      <xdr:spPr bwMode="auto">
        <a:xfrm>
          <a:off x="2908300" y="6815303"/>
          <a:ext cx="698500" cy="60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339410</xdr:rowOff>
    </xdr:from>
    <xdr:to>
      <xdr:col>5</xdr:col>
      <xdr:colOff>34925</xdr:colOff>
      <xdr:row>36</xdr:row>
      <xdr:rowOff>98110</xdr:rowOff>
    </xdr:to>
    <xdr:sp macro="" textlink="">
      <xdr:nvSpPr>
        <xdr:cNvPr id="127" name="円/楕円 126"/>
        <xdr:cNvSpPr/>
      </xdr:nvSpPr>
      <xdr:spPr bwMode="auto">
        <a:xfrm>
          <a:off x="5600700" y="694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311487</xdr:rowOff>
    </xdr:from>
    <xdr:ext cx="762000" cy="259045"/>
    <xdr:sp macro="" textlink="">
      <xdr:nvSpPr>
        <xdr:cNvPr id="128" name="人口1人当たり決算額の推移該当値テキスト445"/>
        <xdr:cNvSpPr txBox="1"/>
      </xdr:nvSpPr>
      <xdr:spPr>
        <a:xfrm>
          <a:off x="5740400" y="692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10,493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65181</xdr:rowOff>
    </xdr:from>
    <xdr:to>
      <xdr:col>4</xdr:col>
      <xdr:colOff>520700</xdr:colOff>
      <xdr:row>37</xdr:row>
      <xdr:rowOff>166781</xdr:rowOff>
    </xdr:to>
    <xdr:sp macro="" textlink="">
      <xdr:nvSpPr>
        <xdr:cNvPr id="129" name="円/楕円 128"/>
        <xdr:cNvSpPr/>
      </xdr:nvSpPr>
      <xdr:spPr bwMode="auto">
        <a:xfrm>
          <a:off x="4953000" y="718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151558</xdr:rowOff>
    </xdr:from>
    <xdr:ext cx="736600" cy="259045"/>
    <xdr:sp macro="" textlink="">
      <xdr:nvSpPr>
        <xdr:cNvPr id="130" name="テキスト ボックス 129"/>
        <xdr:cNvSpPr txBox="1"/>
      </xdr:nvSpPr>
      <xdr:spPr>
        <a:xfrm>
          <a:off x="4622800" y="7276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29840</xdr:rowOff>
    </xdr:from>
    <xdr:to>
      <xdr:col>3</xdr:col>
      <xdr:colOff>955675</xdr:colOff>
      <xdr:row>36</xdr:row>
      <xdr:rowOff>131440</xdr:rowOff>
    </xdr:to>
    <xdr:sp macro="" textlink="">
      <xdr:nvSpPr>
        <xdr:cNvPr id="131" name="円/楕円 130"/>
        <xdr:cNvSpPr/>
      </xdr:nvSpPr>
      <xdr:spPr bwMode="auto">
        <a:xfrm>
          <a:off x="4254500" y="698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116217</xdr:rowOff>
    </xdr:from>
    <xdr:ext cx="762000" cy="259045"/>
    <xdr:sp macro="" textlink="">
      <xdr:nvSpPr>
        <xdr:cNvPr id="132" name="テキスト ボックス 131"/>
        <xdr:cNvSpPr txBox="1"/>
      </xdr:nvSpPr>
      <xdr:spPr>
        <a:xfrm>
          <a:off x="3924300" y="706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214275</xdr:rowOff>
    </xdr:from>
    <xdr:to>
      <xdr:col>3</xdr:col>
      <xdr:colOff>257175</xdr:colOff>
      <xdr:row>35</xdr:row>
      <xdr:rowOff>315875</xdr:rowOff>
    </xdr:to>
    <xdr:sp macro="" textlink="">
      <xdr:nvSpPr>
        <xdr:cNvPr id="133" name="円/楕円 132"/>
        <xdr:cNvSpPr/>
      </xdr:nvSpPr>
      <xdr:spPr bwMode="auto">
        <a:xfrm>
          <a:off x="3556000" y="682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300652</xdr:rowOff>
    </xdr:from>
    <xdr:ext cx="762000" cy="259045"/>
    <xdr:sp macro="" textlink="">
      <xdr:nvSpPr>
        <xdr:cNvPr id="134" name="テキスト ボックス 133"/>
        <xdr:cNvSpPr txBox="1"/>
      </xdr:nvSpPr>
      <xdr:spPr>
        <a:xfrm>
          <a:off x="3225800" y="69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154153</xdr:rowOff>
    </xdr:from>
    <xdr:to>
      <xdr:col>2</xdr:col>
      <xdr:colOff>692150</xdr:colOff>
      <xdr:row>35</xdr:row>
      <xdr:rowOff>255753</xdr:rowOff>
    </xdr:to>
    <xdr:sp macro="" textlink="">
      <xdr:nvSpPr>
        <xdr:cNvPr id="135" name="円/楕円 134"/>
        <xdr:cNvSpPr/>
      </xdr:nvSpPr>
      <xdr:spPr bwMode="auto">
        <a:xfrm>
          <a:off x="2857500" y="676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240530</xdr:rowOff>
    </xdr:from>
    <xdr:ext cx="762000" cy="259045"/>
    <xdr:sp macro="" textlink="">
      <xdr:nvSpPr>
        <xdr:cNvPr id="136" name="テキスト ボックス 135"/>
        <xdr:cNvSpPr txBox="1"/>
      </xdr:nvSpPr>
      <xdr:spPr>
        <a:xfrm>
          <a:off x="2527300" y="68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409,001
402,268
114.74
131,252,472
126,358,262
3,844,107
74,191,299
97,019,993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49974</xdr:rowOff>
    </xdr:from>
    <xdr:to>
      <xdr:col>6</xdr:col>
      <xdr:colOff>511175</xdr:colOff>
      <xdr:row>36</xdr:row>
      <xdr:rowOff>50965</xdr:rowOff>
    </xdr:to>
    <xdr:cxnSp macro="">
      <xdr:nvCxnSpPr>
        <xdr:cNvPr id="61" name="直線コネクタ 60"/>
        <xdr:cNvCxnSpPr/>
      </xdr:nvCxnSpPr>
      <xdr:spPr>
        <a:xfrm>
          <a:off x="3797300" y="6222174"/>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49974</xdr:rowOff>
    </xdr:from>
    <xdr:to>
      <xdr:col>5</xdr:col>
      <xdr:colOff>358775</xdr:colOff>
      <xdr:row>36</xdr:row>
      <xdr:rowOff>72377</xdr:rowOff>
    </xdr:to>
    <xdr:cxnSp macro="">
      <xdr:nvCxnSpPr>
        <xdr:cNvPr id="64" name="直線コネクタ 63"/>
        <xdr:cNvCxnSpPr/>
      </xdr:nvCxnSpPr>
      <xdr:spPr>
        <a:xfrm flipV="1">
          <a:off x="2908300" y="6222174"/>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149149</xdr:rowOff>
    </xdr:from>
    <xdr:to>
      <xdr:col>4</xdr:col>
      <xdr:colOff>155575</xdr:colOff>
      <xdr:row>36</xdr:row>
      <xdr:rowOff>72377</xdr:rowOff>
    </xdr:to>
    <xdr:cxnSp macro="">
      <xdr:nvCxnSpPr>
        <xdr:cNvPr id="67" name="直線コネクタ 66"/>
        <xdr:cNvCxnSpPr/>
      </xdr:nvCxnSpPr>
      <xdr:spPr>
        <a:xfrm>
          <a:off x="2019300" y="6149899"/>
          <a:ext cx="889000" cy="9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90665</xdr:rowOff>
    </xdr:from>
    <xdr:to>
      <xdr:col>2</xdr:col>
      <xdr:colOff>638175</xdr:colOff>
      <xdr:row>35</xdr:row>
      <xdr:rowOff>149149</xdr:rowOff>
    </xdr:to>
    <xdr:cxnSp macro="">
      <xdr:nvCxnSpPr>
        <xdr:cNvPr id="70" name="直線コネクタ 69"/>
        <xdr:cNvCxnSpPr/>
      </xdr:nvCxnSpPr>
      <xdr:spPr>
        <a:xfrm>
          <a:off x="1130300" y="6091415"/>
          <a:ext cx="8890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165</xdr:rowOff>
    </xdr:from>
    <xdr:to>
      <xdr:col>6</xdr:col>
      <xdr:colOff>561975</xdr:colOff>
      <xdr:row>36</xdr:row>
      <xdr:rowOff>101765</xdr:rowOff>
    </xdr:to>
    <xdr:sp macro="" textlink="">
      <xdr:nvSpPr>
        <xdr:cNvPr id="80" name="円/楕円 79"/>
        <xdr:cNvSpPr/>
      </xdr:nvSpPr>
      <xdr:spPr>
        <a:xfrm>
          <a:off x="45847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150042</xdr:rowOff>
    </xdr:from>
    <xdr:ext cx="534377" cy="259045"/>
    <xdr:sp macro="" textlink="">
      <xdr:nvSpPr>
        <xdr:cNvPr id="81" name="人件費該当値テキスト"/>
        <xdr:cNvSpPr txBox="1"/>
      </xdr:nvSpPr>
      <xdr:spPr>
        <a:xfrm>
          <a:off x="4686300" y="61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170624</xdr:rowOff>
    </xdr:from>
    <xdr:to>
      <xdr:col>5</xdr:col>
      <xdr:colOff>409575</xdr:colOff>
      <xdr:row>36</xdr:row>
      <xdr:rowOff>100774</xdr:rowOff>
    </xdr:to>
    <xdr:sp macro="" textlink="">
      <xdr:nvSpPr>
        <xdr:cNvPr id="82" name="円/楕円 81"/>
        <xdr:cNvSpPr/>
      </xdr:nvSpPr>
      <xdr:spPr>
        <a:xfrm>
          <a:off x="3746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91901</xdr:rowOff>
    </xdr:from>
    <xdr:ext cx="534377" cy="259045"/>
    <xdr:sp macro="" textlink="">
      <xdr:nvSpPr>
        <xdr:cNvPr id="83" name="テキスト ボックス 82"/>
        <xdr:cNvSpPr txBox="1"/>
      </xdr:nvSpPr>
      <xdr:spPr>
        <a:xfrm>
          <a:off x="3530111" y="62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21577</xdr:rowOff>
    </xdr:from>
    <xdr:to>
      <xdr:col>4</xdr:col>
      <xdr:colOff>206375</xdr:colOff>
      <xdr:row>36</xdr:row>
      <xdr:rowOff>123177</xdr:rowOff>
    </xdr:to>
    <xdr:sp macro="" textlink="">
      <xdr:nvSpPr>
        <xdr:cNvPr id="84" name="円/楕円 83"/>
        <xdr:cNvSpPr/>
      </xdr:nvSpPr>
      <xdr:spPr>
        <a:xfrm>
          <a:off x="2857500" y="61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114304</xdr:rowOff>
    </xdr:from>
    <xdr:ext cx="534377" cy="259045"/>
    <xdr:sp macro="" textlink="">
      <xdr:nvSpPr>
        <xdr:cNvPr id="85" name="テキスト ボックス 84"/>
        <xdr:cNvSpPr txBox="1"/>
      </xdr:nvSpPr>
      <xdr:spPr>
        <a:xfrm>
          <a:off x="2641111" y="62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98349</xdr:rowOff>
    </xdr:from>
    <xdr:to>
      <xdr:col>3</xdr:col>
      <xdr:colOff>3175</xdr:colOff>
      <xdr:row>36</xdr:row>
      <xdr:rowOff>28499</xdr:rowOff>
    </xdr:to>
    <xdr:sp macro="" textlink="">
      <xdr:nvSpPr>
        <xdr:cNvPr id="86" name="円/楕円 85"/>
        <xdr:cNvSpPr/>
      </xdr:nvSpPr>
      <xdr:spPr>
        <a:xfrm>
          <a:off x="1968500" y="60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19626</xdr:rowOff>
    </xdr:from>
    <xdr:ext cx="534377" cy="259045"/>
    <xdr:sp macro="" textlink="">
      <xdr:nvSpPr>
        <xdr:cNvPr id="87" name="テキスト ボックス 86"/>
        <xdr:cNvSpPr txBox="1"/>
      </xdr:nvSpPr>
      <xdr:spPr>
        <a:xfrm>
          <a:off x="1752111" y="61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39865</xdr:rowOff>
    </xdr:from>
    <xdr:to>
      <xdr:col>1</xdr:col>
      <xdr:colOff>485775</xdr:colOff>
      <xdr:row>35</xdr:row>
      <xdr:rowOff>141465</xdr:rowOff>
    </xdr:to>
    <xdr:sp macro="" textlink="">
      <xdr:nvSpPr>
        <xdr:cNvPr id="88" name="円/楕円 87"/>
        <xdr:cNvSpPr/>
      </xdr:nvSpPr>
      <xdr:spPr>
        <a:xfrm>
          <a:off x="1079500" y="60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132592</xdr:rowOff>
    </xdr:from>
    <xdr:ext cx="534377" cy="259045"/>
    <xdr:sp macro="" textlink="">
      <xdr:nvSpPr>
        <xdr:cNvPr id="89" name="テキスト ボックス 88"/>
        <xdr:cNvSpPr txBox="1"/>
      </xdr:nvSpPr>
      <xdr:spPr>
        <a:xfrm>
          <a:off x="863111" y="61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121234</xdr:rowOff>
    </xdr:from>
    <xdr:to>
      <xdr:col>6</xdr:col>
      <xdr:colOff>511175</xdr:colOff>
      <xdr:row>57</xdr:row>
      <xdr:rowOff>160947</xdr:rowOff>
    </xdr:to>
    <xdr:cxnSp macro="">
      <xdr:nvCxnSpPr>
        <xdr:cNvPr id="119" name="直線コネクタ 118"/>
        <xdr:cNvCxnSpPr/>
      </xdr:nvCxnSpPr>
      <xdr:spPr>
        <a:xfrm flipV="1">
          <a:off x="3797300" y="9893884"/>
          <a:ext cx="8382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160947</xdr:rowOff>
    </xdr:from>
    <xdr:to>
      <xdr:col>5</xdr:col>
      <xdr:colOff>358775</xdr:colOff>
      <xdr:row>58</xdr:row>
      <xdr:rowOff>11290</xdr:rowOff>
    </xdr:to>
    <xdr:cxnSp macro="">
      <xdr:nvCxnSpPr>
        <xdr:cNvPr id="122" name="直線コネクタ 121"/>
        <xdr:cNvCxnSpPr/>
      </xdr:nvCxnSpPr>
      <xdr:spPr>
        <a:xfrm flipV="1">
          <a:off x="2908300" y="9933597"/>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36860</xdr:rowOff>
    </xdr:from>
    <xdr:ext cx="534377" cy="259045"/>
    <xdr:sp macro="" textlink="">
      <xdr:nvSpPr>
        <xdr:cNvPr id="124" name="テキスト ボックス 123"/>
        <xdr:cNvSpPr txBox="1"/>
      </xdr:nvSpPr>
      <xdr:spPr>
        <a:xfrm>
          <a:off x="3530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11290</xdr:rowOff>
    </xdr:from>
    <xdr:to>
      <xdr:col>4</xdr:col>
      <xdr:colOff>155575</xdr:colOff>
      <xdr:row>58</xdr:row>
      <xdr:rowOff>12497</xdr:rowOff>
    </xdr:to>
    <xdr:cxnSp macro="">
      <xdr:nvCxnSpPr>
        <xdr:cNvPr id="125" name="直線コネクタ 124"/>
        <xdr:cNvCxnSpPr/>
      </xdr:nvCxnSpPr>
      <xdr:spPr>
        <a:xfrm flipV="1">
          <a:off x="2019300" y="9955390"/>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73372</xdr:rowOff>
    </xdr:from>
    <xdr:ext cx="534377" cy="259045"/>
    <xdr:sp macro="" textlink="">
      <xdr:nvSpPr>
        <xdr:cNvPr id="127" name="テキスト ボックス 126"/>
        <xdr:cNvSpPr txBox="1"/>
      </xdr:nvSpPr>
      <xdr:spPr>
        <a:xfrm>
          <a:off x="2641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167932</xdr:rowOff>
    </xdr:from>
    <xdr:to>
      <xdr:col>2</xdr:col>
      <xdr:colOff>638175</xdr:colOff>
      <xdr:row>58</xdr:row>
      <xdr:rowOff>12497</xdr:rowOff>
    </xdr:to>
    <xdr:cxnSp macro="">
      <xdr:nvCxnSpPr>
        <xdr:cNvPr id="128" name="直線コネクタ 127"/>
        <xdr:cNvCxnSpPr/>
      </xdr:nvCxnSpPr>
      <xdr:spPr>
        <a:xfrm>
          <a:off x="1130300" y="9940582"/>
          <a:ext cx="8890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83011</xdr:rowOff>
    </xdr:from>
    <xdr:ext cx="534377" cy="259045"/>
    <xdr:sp macro="" textlink="">
      <xdr:nvSpPr>
        <xdr:cNvPr id="130" name="テキスト ボックス 129"/>
        <xdr:cNvSpPr txBox="1"/>
      </xdr:nvSpPr>
      <xdr:spPr>
        <a:xfrm>
          <a:off x="1752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70434</xdr:rowOff>
    </xdr:from>
    <xdr:to>
      <xdr:col>6</xdr:col>
      <xdr:colOff>561975</xdr:colOff>
      <xdr:row>58</xdr:row>
      <xdr:rowOff>584</xdr:rowOff>
    </xdr:to>
    <xdr:sp macro="" textlink="">
      <xdr:nvSpPr>
        <xdr:cNvPr id="138" name="円/楕円 137"/>
        <xdr:cNvSpPr/>
      </xdr:nvSpPr>
      <xdr:spPr>
        <a:xfrm>
          <a:off x="4584700" y="98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93311</xdr:rowOff>
    </xdr:from>
    <xdr:ext cx="534377" cy="259045"/>
    <xdr:sp macro="" textlink="">
      <xdr:nvSpPr>
        <xdr:cNvPr id="139" name="物件費該当値テキスト"/>
        <xdr:cNvSpPr txBox="1"/>
      </xdr:nvSpPr>
      <xdr:spPr>
        <a:xfrm>
          <a:off x="4686300" y="96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110147</xdr:rowOff>
    </xdr:from>
    <xdr:to>
      <xdr:col>5</xdr:col>
      <xdr:colOff>409575</xdr:colOff>
      <xdr:row>58</xdr:row>
      <xdr:rowOff>40297</xdr:rowOff>
    </xdr:to>
    <xdr:sp macro="" textlink="">
      <xdr:nvSpPr>
        <xdr:cNvPr id="140" name="円/楕円 139"/>
        <xdr:cNvSpPr/>
      </xdr:nvSpPr>
      <xdr:spPr>
        <a:xfrm>
          <a:off x="3746500" y="98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56824</xdr:rowOff>
    </xdr:from>
    <xdr:ext cx="534377" cy="259045"/>
    <xdr:sp macro="" textlink="">
      <xdr:nvSpPr>
        <xdr:cNvPr id="141" name="テキスト ボックス 140"/>
        <xdr:cNvSpPr txBox="1"/>
      </xdr:nvSpPr>
      <xdr:spPr>
        <a:xfrm>
          <a:off x="3530111" y="965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131940</xdr:rowOff>
    </xdr:from>
    <xdr:to>
      <xdr:col>4</xdr:col>
      <xdr:colOff>206375</xdr:colOff>
      <xdr:row>58</xdr:row>
      <xdr:rowOff>62090</xdr:rowOff>
    </xdr:to>
    <xdr:sp macro="" textlink="">
      <xdr:nvSpPr>
        <xdr:cNvPr id="142" name="円/楕円 141"/>
        <xdr:cNvSpPr/>
      </xdr:nvSpPr>
      <xdr:spPr>
        <a:xfrm>
          <a:off x="2857500" y="99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78617</xdr:rowOff>
    </xdr:from>
    <xdr:ext cx="534377" cy="259045"/>
    <xdr:sp macro="" textlink="">
      <xdr:nvSpPr>
        <xdr:cNvPr id="143" name="テキスト ボックス 142"/>
        <xdr:cNvSpPr txBox="1"/>
      </xdr:nvSpPr>
      <xdr:spPr>
        <a:xfrm>
          <a:off x="2641111" y="967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133147</xdr:rowOff>
    </xdr:from>
    <xdr:to>
      <xdr:col>3</xdr:col>
      <xdr:colOff>3175</xdr:colOff>
      <xdr:row>58</xdr:row>
      <xdr:rowOff>63297</xdr:rowOff>
    </xdr:to>
    <xdr:sp macro="" textlink="">
      <xdr:nvSpPr>
        <xdr:cNvPr id="144" name="円/楕円 143"/>
        <xdr:cNvSpPr/>
      </xdr:nvSpPr>
      <xdr:spPr>
        <a:xfrm>
          <a:off x="1968500" y="99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79824</xdr:rowOff>
    </xdr:from>
    <xdr:ext cx="534377" cy="259045"/>
    <xdr:sp macro="" textlink="">
      <xdr:nvSpPr>
        <xdr:cNvPr id="145" name="テキスト ボックス 144"/>
        <xdr:cNvSpPr txBox="1"/>
      </xdr:nvSpPr>
      <xdr:spPr>
        <a:xfrm>
          <a:off x="1752111" y="96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117132</xdr:rowOff>
    </xdr:from>
    <xdr:to>
      <xdr:col>1</xdr:col>
      <xdr:colOff>485775</xdr:colOff>
      <xdr:row>58</xdr:row>
      <xdr:rowOff>47282</xdr:rowOff>
    </xdr:to>
    <xdr:sp macro="" textlink="">
      <xdr:nvSpPr>
        <xdr:cNvPr id="146" name="円/楕円 145"/>
        <xdr:cNvSpPr/>
      </xdr:nvSpPr>
      <xdr:spPr>
        <a:xfrm>
          <a:off x="1079500" y="98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63809</xdr:rowOff>
    </xdr:from>
    <xdr:ext cx="534377" cy="259045"/>
    <xdr:sp macro="" textlink="">
      <xdr:nvSpPr>
        <xdr:cNvPr id="147" name="テキスト ボックス 146"/>
        <xdr:cNvSpPr txBox="1"/>
      </xdr:nvSpPr>
      <xdr:spPr>
        <a:xfrm>
          <a:off x="863111" y="96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16763</xdr:rowOff>
    </xdr:from>
    <xdr:to>
      <xdr:col>6</xdr:col>
      <xdr:colOff>511175</xdr:colOff>
      <xdr:row>77</xdr:row>
      <xdr:rowOff>56642</xdr:rowOff>
    </xdr:to>
    <xdr:cxnSp macro="">
      <xdr:nvCxnSpPr>
        <xdr:cNvPr id="176" name="直線コネクタ 175"/>
        <xdr:cNvCxnSpPr/>
      </xdr:nvCxnSpPr>
      <xdr:spPr>
        <a:xfrm>
          <a:off x="3797300" y="13218413"/>
          <a:ext cx="838200" cy="3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16763</xdr:rowOff>
    </xdr:from>
    <xdr:to>
      <xdr:col>5</xdr:col>
      <xdr:colOff>358775</xdr:colOff>
      <xdr:row>77</xdr:row>
      <xdr:rowOff>67945</xdr:rowOff>
    </xdr:to>
    <xdr:cxnSp macro="">
      <xdr:nvCxnSpPr>
        <xdr:cNvPr id="179" name="直線コネクタ 178"/>
        <xdr:cNvCxnSpPr/>
      </xdr:nvCxnSpPr>
      <xdr:spPr>
        <a:xfrm flipV="1">
          <a:off x="2908300" y="13218413"/>
          <a:ext cx="8890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67945</xdr:rowOff>
    </xdr:from>
    <xdr:to>
      <xdr:col>4</xdr:col>
      <xdr:colOff>155575</xdr:colOff>
      <xdr:row>77</xdr:row>
      <xdr:rowOff>113792</xdr:rowOff>
    </xdr:to>
    <xdr:cxnSp macro="">
      <xdr:nvCxnSpPr>
        <xdr:cNvPr id="182" name="直線コネクタ 181"/>
        <xdr:cNvCxnSpPr/>
      </xdr:nvCxnSpPr>
      <xdr:spPr>
        <a:xfrm flipV="1">
          <a:off x="2019300" y="1326959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104139</xdr:rowOff>
    </xdr:from>
    <xdr:to>
      <xdr:col>2</xdr:col>
      <xdr:colOff>638175</xdr:colOff>
      <xdr:row>77</xdr:row>
      <xdr:rowOff>113792</xdr:rowOff>
    </xdr:to>
    <xdr:cxnSp macro="">
      <xdr:nvCxnSpPr>
        <xdr:cNvPr id="185" name="直線コネクタ 184"/>
        <xdr:cNvCxnSpPr/>
      </xdr:nvCxnSpPr>
      <xdr:spPr>
        <a:xfrm>
          <a:off x="1130300" y="1330578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5842</xdr:rowOff>
    </xdr:from>
    <xdr:to>
      <xdr:col>6</xdr:col>
      <xdr:colOff>561975</xdr:colOff>
      <xdr:row>77</xdr:row>
      <xdr:rowOff>107442</xdr:rowOff>
    </xdr:to>
    <xdr:sp macro="" textlink="">
      <xdr:nvSpPr>
        <xdr:cNvPr id="195" name="円/楕円 194"/>
        <xdr:cNvSpPr/>
      </xdr:nvSpPr>
      <xdr:spPr>
        <a:xfrm>
          <a:off x="4584700" y="132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155719</xdr:rowOff>
    </xdr:from>
    <xdr:ext cx="469744" cy="259045"/>
    <xdr:sp macro="" textlink="">
      <xdr:nvSpPr>
        <xdr:cNvPr id="196" name="維持補修費該当値テキスト"/>
        <xdr:cNvSpPr txBox="1"/>
      </xdr:nvSpPr>
      <xdr:spPr>
        <a:xfrm>
          <a:off x="4686300" y="1318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137413</xdr:rowOff>
    </xdr:from>
    <xdr:to>
      <xdr:col>5</xdr:col>
      <xdr:colOff>409575</xdr:colOff>
      <xdr:row>77</xdr:row>
      <xdr:rowOff>67563</xdr:rowOff>
    </xdr:to>
    <xdr:sp macro="" textlink="">
      <xdr:nvSpPr>
        <xdr:cNvPr id="197" name="円/楕円 196"/>
        <xdr:cNvSpPr/>
      </xdr:nvSpPr>
      <xdr:spPr>
        <a:xfrm>
          <a:off x="3746500" y="131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58690</xdr:rowOff>
    </xdr:from>
    <xdr:ext cx="469744" cy="259045"/>
    <xdr:sp macro="" textlink="">
      <xdr:nvSpPr>
        <xdr:cNvPr id="198" name="テキスト ボックス 197"/>
        <xdr:cNvSpPr txBox="1"/>
      </xdr:nvSpPr>
      <xdr:spPr>
        <a:xfrm>
          <a:off x="3562427" y="13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17145</xdr:rowOff>
    </xdr:from>
    <xdr:to>
      <xdr:col>4</xdr:col>
      <xdr:colOff>206375</xdr:colOff>
      <xdr:row>77</xdr:row>
      <xdr:rowOff>118745</xdr:rowOff>
    </xdr:to>
    <xdr:sp macro="" textlink="">
      <xdr:nvSpPr>
        <xdr:cNvPr id="199" name="円/楕円 198"/>
        <xdr:cNvSpPr/>
      </xdr:nvSpPr>
      <xdr:spPr>
        <a:xfrm>
          <a:off x="2857500" y="132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109872</xdr:rowOff>
    </xdr:from>
    <xdr:ext cx="469744" cy="259045"/>
    <xdr:sp macro="" textlink="">
      <xdr:nvSpPr>
        <xdr:cNvPr id="200" name="テキスト ボックス 199"/>
        <xdr:cNvSpPr txBox="1"/>
      </xdr:nvSpPr>
      <xdr:spPr>
        <a:xfrm>
          <a:off x="2673427" y="1331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62992</xdr:rowOff>
    </xdr:from>
    <xdr:to>
      <xdr:col>3</xdr:col>
      <xdr:colOff>3175</xdr:colOff>
      <xdr:row>77</xdr:row>
      <xdr:rowOff>164592</xdr:rowOff>
    </xdr:to>
    <xdr:sp macro="" textlink="">
      <xdr:nvSpPr>
        <xdr:cNvPr id="201" name="円/楕円 200"/>
        <xdr:cNvSpPr/>
      </xdr:nvSpPr>
      <xdr:spPr>
        <a:xfrm>
          <a:off x="1968500" y="132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155719</xdr:rowOff>
    </xdr:from>
    <xdr:ext cx="469744" cy="259045"/>
    <xdr:sp macro="" textlink="">
      <xdr:nvSpPr>
        <xdr:cNvPr id="202" name="テキスト ボックス 201"/>
        <xdr:cNvSpPr txBox="1"/>
      </xdr:nvSpPr>
      <xdr:spPr>
        <a:xfrm>
          <a:off x="1784427" y="133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53339</xdr:rowOff>
    </xdr:from>
    <xdr:to>
      <xdr:col>1</xdr:col>
      <xdr:colOff>485775</xdr:colOff>
      <xdr:row>77</xdr:row>
      <xdr:rowOff>154939</xdr:rowOff>
    </xdr:to>
    <xdr:sp macro="" textlink="">
      <xdr:nvSpPr>
        <xdr:cNvPr id="203" name="円/楕円 202"/>
        <xdr:cNvSpPr/>
      </xdr:nvSpPr>
      <xdr:spPr>
        <a:xfrm>
          <a:off x="10795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146066</xdr:rowOff>
    </xdr:from>
    <xdr:ext cx="469744" cy="259045"/>
    <xdr:sp macro="" textlink="">
      <xdr:nvSpPr>
        <xdr:cNvPr id="204" name="テキスト ボックス 203"/>
        <xdr:cNvSpPr txBox="1"/>
      </xdr:nvSpPr>
      <xdr:spPr>
        <a:xfrm>
          <a:off x="895427" y="1334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61316</xdr:rowOff>
    </xdr:from>
    <xdr:to>
      <xdr:col>6</xdr:col>
      <xdr:colOff>511175</xdr:colOff>
      <xdr:row>98</xdr:row>
      <xdr:rowOff>107911</xdr:rowOff>
    </xdr:to>
    <xdr:cxnSp macro="">
      <xdr:nvCxnSpPr>
        <xdr:cNvPr id="234" name="直線コネクタ 233"/>
        <xdr:cNvCxnSpPr/>
      </xdr:nvCxnSpPr>
      <xdr:spPr>
        <a:xfrm flipV="1">
          <a:off x="3797300" y="16863416"/>
          <a:ext cx="8382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107911</xdr:rowOff>
    </xdr:from>
    <xdr:to>
      <xdr:col>5</xdr:col>
      <xdr:colOff>358775</xdr:colOff>
      <xdr:row>99</xdr:row>
      <xdr:rowOff>43117</xdr:rowOff>
    </xdr:to>
    <xdr:cxnSp macro="">
      <xdr:nvCxnSpPr>
        <xdr:cNvPr id="237" name="直線コネクタ 236"/>
        <xdr:cNvCxnSpPr/>
      </xdr:nvCxnSpPr>
      <xdr:spPr>
        <a:xfrm flipV="1">
          <a:off x="2908300" y="16910011"/>
          <a:ext cx="889000" cy="10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43117</xdr:rowOff>
    </xdr:from>
    <xdr:to>
      <xdr:col>4</xdr:col>
      <xdr:colOff>155575</xdr:colOff>
      <xdr:row>99</xdr:row>
      <xdr:rowOff>53733</xdr:rowOff>
    </xdr:to>
    <xdr:cxnSp macro="">
      <xdr:nvCxnSpPr>
        <xdr:cNvPr id="240" name="直線コネクタ 239"/>
        <xdr:cNvCxnSpPr/>
      </xdr:nvCxnSpPr>
      <xdr:spPr>
        <a:xfrm flipV="1">
          <a:off x="2019300" y="17016667"/>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34162</xdr:rowOff>
    </xdr:from>
    <xdr:to>
      <xdr:col>2</xdr:col>
      <xdr:colOff>638175</xdr:colOff>
      <xdr:row>99</xdr:row>
      <xdr:rowOff>53733</xdr:rowOff>
    </xdr:to>
    <xdr:cxnSp macro="">
      <xdr:nvCxnSpPr>
        <xdr:cNvPr id="243" name="直線コネクタ 242"/>
        <xdr:cNvCxnSpPr/>
      </xdr:nvCxnSpPr>
      <xdr:spPr>
        <a:xfrm>
          <a:off x="1130300" y="17007712"/>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10516</xdr:rowOff>
    </xdr:from>
    <xdr:to>
      <xdr:col>6</xdr:col>
      <xdr:colOff>561975</xdr:colOff>
      <xdr:row>98</xdr:row>
      <xdr:rowOff>112116</xdr:rowOff>
    </xdr:to>
    <xdr:sp macro="" textlink="">
      <xdr:nvSpPr>
        <xdr:cNvPr id="253" name="円/楕円 252"/>
        <xdr:cNvSpPr/>
      </xdr:nvSpPr>
      <xdr:spPr>
        <a:xfrm>
          <a:off x="4584700" y="168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96893</xdr:rowOff>
    </xdr:from>
    <xdr:ext cx="534377" cy="259045"/>
    <xdr:sp macro="" textlink="">
      <xdr:nvSpPr>
        <xdr:cNvPr id="254" name="扶助費該当値テキスト"/>
        <xdr:cNvSpPr txBox="1"/>
      </xdr:nvSpPr>
      <xdr:spPr>
        <a:xfrm>
          <a:off x="4686300" y="1672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72,172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57111</xdr:rowOff>
    </xdr:from>
    <xdr:to>
      <xdr:col>5</xdr:col>
      <xdr:colOff>409575</xdr:colOff>
      <xdr:row>98</xdr:row>
      <xdr:rowOff>158711</xdr:rowOff>
    </xdr:to>
    <xdr:sp macro="" textlink="">
      <xdr:nvSpPr>
        <xdr:cNvPr id="255" name="円/楕円 254"/>
        <xdr:cNvSpPr/>
      </xdr:nvSpPr>
      <xdr:spPr>
        <a:xfrm>
          <a:off x="3746500" y="168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149838</xdr:rowOff>
    </xdr:from>
    <xdr:ext cx="534377" cy="259045"/>
    <xdr:sp macro="" textlink="">
      <xdr:nvSpPr>
        <xdr:cNvPr id="256" name="テキスト ボックス 255"/>
        <xdr:cNvSpPr txBox="1"/>
      </xdr:nvSpPr>
      <xdr:spPr>
        <a:xfrm>
          <a:off x="3530111" y="169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163767</xdr:rowOff>
    </xdr:from>
    <xdr:to>
      <xdr:col>4</xdr:col>
      <xdr:colOff>206375</xdr:colOff>
      <xdr:row>99</xdr:row>
      <xdr:rowOff>93917</xdr:rowOff>
    </xdr:to>
    <xdr:sp macro="" textlink="">
      <xdr:nvSpPr>
        <xdr:cNvPr id="257" name="円/楕円 256"/>
        <xdr:cNvSpPr/>
      </xdr:nvSpPr>
      <xdr:spPr>
        <a:xfrm>
          <a:off x="2857500" y="169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85044</xdr:rowOff>
    </xdr:from>
    <xdr:ext cx="534377" cy="259045"/>
    <xdr:sp macro="" textlink="">
      <xdr:nvSpPr>
        <xdr:cNvPr id="258" name="テキスト ボックス 257"/>
        <xdr:cNvSpPr txBox="1"/>
      </xdr:nvSpPr>
      <xdr:spPr>
        <a:xfrm>
          <a:off x="2641111" y="1705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2933</xdr:rowOff>
    </xdr:from>
    <xdr:to>
      <xdr:col>3</xdr:col>
      <xdr:colOff>3175</xdr:colOff>
      <xdr:row>99</xdr:row>
      <xdr:rowOff>104533</xdr:rowOff>
    </xdr:to>
    <xdr:sp macro="" textlink="">
      <xdr:nvSpPr>
        <xdr:cNvPr id="259" name="円/楕円 258"/>
        <xdr:cNvSpPr/>
      </xdr:nvSpPr>
      <xdr:spPr>
        <a:xfrm>
          <a:off x="1968500" y="169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95660</xdr:rowOff>
    </xdr:from>
    <xdr:ext cx="534377" cy="259045"/>
    <xdr:sp macro="" textlink="">
      <xdr:nvSpPr>
        <xdr:cNvPr id="260" name="テキスト ボックス 259"/>
        <xdr:cNvSpPr txBox="1"/>
      </xdr:nvSpPr>
      <xdr:spPr>
        <a:xfrm>
          <a:off x="1752111" y="170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154812</xdr:rowOff>
    </xdr:from>
    <xdr:to>
      <xdr:col>1</xdr:col>
      <xdr:colOff>485775</xdr:colOff>
      <xdr:row>99</xdr:row>
      <xdr:rowOff>84962</xdr:rowOff>
    </xdr:to>
    <xdr:sp macro="" textlink="">
      <xdr:nvSpPr>
        <xdr:cNvPr id="261" name="円/楕円 260"/>
        <xdr:cNvSpPr/>
      </xdr:nvSpPr>
      <xdr:spPr>
        <a:xfrm>
          <a:off x="1079500" y="169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76089</xdr:rowOff>
    </xdr:from>
    <xdr:ext cx="534377" cy="259045"/>
    <xdr:sp macro="" textlink="">
      <xdr:nvSpPr>
        <xdr:cNvPr id="262" name="テキスト ボックス 261"/>
        <xdr:cNvSpPr txBox="1"/>
      </xdr:nvSpPr>
      <xdr:spPr>
        <a:xfrm>
          <a:off x="863111" y="170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41135</xdr:rowOff>
    </xdr:from>
    <xdr:to>
      <xdr:col>15</xdr:col>
      <xdr:colOff>180975</xdr:colOff>
      <xdr:row>38</xdr:row>
      <xdr:rowOff>58585</xdr:rowOff>
    </xdr:to>
    <xdr:cxnSp macro="">
      <xdr:nvCxnSpPr>
        <xdr:cNvPr id="292" name="直線コネクタ 291"/>
        <xdr:cNvCxnSpPr/>
      </xdr:nvCxnSpPr>
      <xdr:spPr>
        <a:xfrm flipV="1">
          <a:off x="9639300" y="6556235"/>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58585</xdr:rowOff>
    </xdr:from>
    <xdr:to>
      <xdr:col>14</xdr:col>
      <xdr:colOff>28575</xdr:colOff>
      <xdr:row>38</xdr:row>
      <xdr:rowOff>71044</xdr:rowOff>
    </xdr:to>
    <xdr:cxnSp macro="">
      <xdr:nvCxnSpPr>
        <xdr:cNvPr id="295" name="直線コネクタ 294"/>
        <xdr:cNvCxnSpPr/>
      </xdr:nvCxnSpPr>
      <xdr:spPr>
        <a:xfrm flipV="1">
          <a:off x="8750300" y="6573685"/>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71044</xdr:rowOff>
    </xdr:from>
    <xdr:to>
      <xdr:col>12</xdr:col>
      <xdr:colOff>511175</xdr:colOff>
      <xdr:row>38</xdr:row>
      <xdr:rowOff>141681</xdr:rowOff>
    </xdr:to>
    <xdr:cxnSp macro="">
      <xdr:nvCxnSpPr>
        <xdr:cNvPr id="298" name="直線コネクタ 297"/>
        <xdr:cNvCxnSpPr/>
      </xdr:nvCxnSpPr>
      <xdr:spPr>
        <a:xfrm flipV="1">
          <a:off x="7861300" y="6586144"/>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141681</xdr:rowOff>
    </xdr:to>
    <xdr:cxnSp macro="">
      <xdr:nvCxnSpPr>
        <xdr:cNvPr id="301" name="直線コネクタ 300"/>
        <xdr:cNvCxnSpPr/>
      </xdr:nvCxnSpPr>
      <xdr:spPr>
        <a:xfrm>
          <a:off x="6972300" y="665480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161785</xdr:rowOff>
    </xdr:from>
    <xdr:to>
      <xdr:col>15</xdr:col>
      <xdr:colOff>231775</xdr:colOff>
      <xdr:row>38</xdr:row>
      <xdr:rowOff>91935</xdr:rowOff>
    </xdr:to>
    <xdr:sp macro="" textlink="">
      <xdr:nvSpPr>
        <xdr:cNvPr id="311" name="円/楕円 310"/>
        <xdr:cNvSpPr/>
      </xdr:nvSpPr>
      <xdr:spPr>
        <a:xfrm>
          <a:off x="10426700" y="6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76712</xdr:rowOff>
    </xdr:from>
    <xdr:ext cx="534377" cy="259045"/>
    <xdr:sp macro="" textlink="">
      <xdr:nvSpPr>
        <xdr:cNvPr id="312" name="補助費等該当値テキスト"/>
        <xdr:cNvSpPr txBox="1"/>
      </xdr:nvSpPr>
      <xdr:spPr>
        <a:xfrm>
          <a:off x="10528300" y="64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7785</xdr:rowOff>
    </xdr:from>
    <xdr:to>
      <xdr:col>14</xdr:col>
      <xdr:colOff>79375</xdr:colOff>
      <xdr:row>38</xdr:row>
      <xdr:rowOff>109385</xdr:rowOff>
    </xdr:to>
    <xdr:sp macro="" textlink="">
      <xdr:nvSpPr>
        <xdr:cNvPr id="313" name="円/楕円 312"/>
        <xdr:cNvSpPr/>
      </xdr:nvSpPr>
      <xdr:spPr>
        <a:xfrm>
          <a:off x="9588500" y="65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100512</xdr:rowOff>
    </xdr:from>
    <xdr:ext cx="534377" cy="259045"/>
    <xdr:sp macro="" textlink="">
      <xdr:nvSpPr>
        <xdr:cNvPr id="314" name="テキスト ボックス 313"/>
        <xdr:cNvSpPr txBox="1"/>
      </xdr:nvSpPr>
      <xdr:spPr>
        <a:xfrm>
          <a:off x="9372111" y="66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20244</xdr:rowOff>
    </xdr:from>
    <xdr:to>
      <xdr:col>12</xdr:col>
      <xdr:colOff>561975</xdr:colOff>
      <xdr:row>38</xdr:row>
      <xdr:rowOff>121844</xdr:rowOff>
    </xdr:to>
    <xdr:sp macro="" textlink="">
      <xdr:nvSpPr>
        <xdr:cNvPr id="315" name="円/楕円 314"/>
        <xdr:cNvSpPr/>
      </xdr:nvSpPr>
      <xdr:spPr>
        <a:xfrm>
          <a:off x="8699500" y="65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112971</xdr:rowOff>
    </xdr:from>
    <xdr:ext cx="534377" cy="259045"/>
    <xdr:sp macro="" textlink="">
      <xdr:nvSpPr>
        <xdr:cNvPr id="316" name="テキスト ボックス 315"/>
        <xdr:cNvSpPr txBox="1"/>
      </xdr:nvSpPr>
      <xdr:spPr>
        <a:xfrm>
          <a:off x="8483111" y="66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90881</xdr:rowOff>
    </xdr:from>
    <xdr:to>
      <xdr:col>11</xdr:col>
      <xdr:colOff>358775</xdr:colOff>
      <xdr:row>39</xdr:row>
      <xdr:rowOff>21031</xdr:rowOff>
    </xdr:to>
    <xdr:sp macro="" textlink="">
      <xdr:nvSpPr>
        <xdr:cNvPr id="317" name="円/楕円 316"/>
        <xdr:cNvSpPr/>
      </xdr:nvSpPr>
      <xdr:spPr>
        <a:xfrm>
          <a:off x="7810500" y="66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12158</xdr:rowOff>
    </xdr:from>
    <xdr:ext cx="534377" cy="259045"/>
    <xdr:sp macro="" textlink="">
      <xdr:nvSpPr>
        <xdr:cNvPr id="318" name="テキスト ボックス 317"/>
        <xdr:cNvSpPr txBox="1"/>
      </xdr:nvSpPr>
      <xdr:spPr>
        <a:xfrm>
          <a:off x="7594111" y="669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9" name="円/楕円 31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10177</xdr:rowOff>
    </xdr:from>
    <xdr:ext cx="534377" cy="259045"/>
    <xdr:sp macro="" textlink="">
      <xdr:nvSpPr>
        <xdr:cNvPr id="320" name="テキスト ボックス 319"/>
        <xdr:cNvSpPr txBox="1"/>
      </xdr:nvSpPr>
      <xdr:spPr>
        <a:xfrm>
          <a:off x="6705111" y="66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113754</xdr:rowOff>
    </xdr:from>
    <xdr:to>
      <xdr:col>15</xdr:col>
      <xdr:colOff>180975</xdr:colOff>
      <xdr:row>58</xdr:row>
      <xdr:rowOff>93425</xdr:rowOff>
    </xdr:to>
    <xdr:cxnSp macro="">
      <xdr:nvCxnSpPr>
        <xdr:cNvPr id="352" name="直線コネクタ 351"/>
        <xdr:cNvCxnSpPr/>
      </xdr:nvCxnSpPr>
      <xdr:spPr>
        <a:xfrm flipV="1">
          <a:off x="9639300" y="9886404"/>
          <a:ext cx="838200" cy="1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93425</xdr:rowOff>
    </xdr:from>
    <xdr:to>
      <xdr:col>14</xdr:col>
      <xdr:colOff>28575</xdr:colOff>
      <xdr:row>59</xdr:row>
      <xdr:rowOff>2605</xdr:rowOff>
    </xdr:to>
    <xdr:cxnSp macro="">
      <xdr:nvCxnSpPr>
        <xdr:cNvPr id="355" name="直線コネクタ 354"/>
        <xdr:cNvCxnSpPr/>
      </xdr:nvCxnSpPr>
      <xdr:spPr>
        <a:xfrm flipV="1">
          <a:off x="8750300" y="10037525"/>
          <a:ext cx="889000" cy="8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2605</xdr:rowOff>
    </xdr:from>
    <xdr:to>
      <xdr:col>12</xdr:col>
      <xdr:colOff>511175</xdr:colOff>
      <xdr:row>59</xdr:row>
      <xdr:rowOff>36552</xdr:rowOff>
    </xdr:to>
    <xdr:cxnSp macro="">
      <xdr:nvCxnSpPr>
        <xdr:cNvPr id="358" name="直線コネクタ 357"/>
        <xdr:cNvCxnSpPr/>
      </xdr:nvCxnSpPr>
      <xdr:spPr>
        <a:xfrm flipV="1">
          <a:off x="7861300" y="10118155"/>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30021</xdr:rowOff>
    </xdr:from>
    <xdr:to>
      <xdr:col>11</xdr:col>
      <xdr:colOff>307975</xdr:colOff>
      <xdr:row>59</xdr:row>
      <xdr:rowOff>36552</xdr:rowOff>
    </xdr:to>
    <xdr:cxnSp macro="">
      <xdr:nvCxnSpPr>
        <xdr:cNvPr id="361" name="直線コネクタ 360"/>
        <xdr:cNvCxnSpPr/>
      </xdr:nvCxnSpPr>
      <xdr:spPr>
        <a:xfrm>
          <a:off x="6972300" y="9974121"/>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5" name="テキスト ボックス 364"/>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62954</xdr:rowOff>
    </xdr:from>
    <xdr:to>
      <xdr:col>15</xdr:col>
      <xdr:colOff>231775</xdr:colOff>
      <xdr:row>57</xdr:row>
      <xdr:rowOff>164554</xdr:rowOff>
    </xdr:to>
    <xdr:sp macro="" textlink="">
      <xdr:nvSpPr>
        <xdr:cNvPr id="371" name="円/楕円 370"/>
        <xdr:cNvSpPr/>
      </xdr:nvSpPr>
      <xdr:spPr>
        <a:xfrm>
          <a:off x="10426700" y="98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41381</xdr:rowOff>
    </xdr:from>
    <xdr:ext cx="534377" cy="259045"/>
    <xdr:sp macro="" textlink="">
      <xdr:nvSpPr>
        <xdr:cNvPr id="372" name="普通建設事業費該当値テキスト"/>
        <xdr:cNvSpPr txBox="1"/>
      </xdr:nvSpPr>
      <xdr:spPr>
        <a:xfrm>
          <a:off x="10528300" y="981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42625</xdr:rowOff>
    </xdr:from>
    <xdr:to>
      <xdr:col>14</xdr:col>
      <xdr:colOff>79375</xdr:colOff>
      <xdr:row>58</xdr:row>
      <xdr:rowOff>144225</xdr:rowOff>
    </xdr:to>
    <xdr:sp macro="" textlink="">
      <xdr:nvSpPr>
        <xdr:cNvPr id="373" name="円/楕円 372"/>
        <xdr:cNvSpPr/>
      </xdr:nvSpPr>
      <xdr:spPr>
        <a:xfrm>
          <a:off x="9588500" y="99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135352</xdr:rowOff>
    </xdr:from>
    <xdr:ext cx="534377" cy="259045"/>
    <xdr:sp macro="" textlink="">
      <xdr:nvSpPr>
        <xdr:cNvPr id="374" name="テキスト ボックス 373"/>
        <xdr:cNvSpPr txBox="1"/>
      </xdr:nvSpPr>
      <xdr:spPr>
        <a:xfrm>
          <a:off x="9372111" y="100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123255</xdr:rowOff>
    </xdr:from>
    <xdr:to>
      <xdr:col>12</xdr:col>
      <xdr:colOff>561975</xdr:colOff>
      <xdr:row>59</xdr:row>
      <xdr:rowOff>53405</xdr:rowOff>
    </xdr:to>
    <xdr:sp macro="" textlink="">
      <xdr:nvSpPr>
        <xdr:cNvPr id="375" name="円/楕円 374"/>
        <xdr:cNvSpPr/>
      </xdr:nvSpPr>
      <xdr:spPr>
        <a:xfrm>
          <a:off x="8699500" y="100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44532</xdr:rowOff>
    </xdr:from>
    <xdr:ext cx="534377" cy="259045"/>
    <xdr:sp macro="" textlink="">
      <xdr:nvSpPr>
        <xdr:cNvPr id="376" name="テキスト ボックス 375"/>
        <xdr:cNvSpPr txBox="1"/>
      </xdr:nvSpPr>
      <xdr:spPr>
        <a:xfrm>
          <a:off x="8483111" y="101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157202</xdr:rowOff>
    </xdr:from>
    <xdr:to>
      <xdr:col>11</xdr:col>
      <xdr:colOff>358775</xdr:colOff>
      <xdr:row>59</xdr:row>
      <xdr:rowOff>87352</xdr:rowOff>
    </xdr:to>
    <xdr:sp macro="" textlink="">
      <xdr:nvSpPr>
        <xdr:cNvPr id="377" name="円/楕円 376"/>
        <xdr:cNvSpPr/>
      </xdr:nvSpPr>
      <xdr:spPr>
        <a:xfrm>
          <a:off x="7810500" y="101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78479</xdr:rowOff>
    </xdr:from>
    <xdr:ext cx="534377" cy="259045"/>
    <xdr:sp macro="" textlink="">
      <xdr:nvSpPr>
        <xdr:cNvPr id="378" name="テキスト ボックス 377"/>
        <xdr:cNvSpPr txBox="1"/>
      </xdr:nvSpPr>
      <xdr:spPr>
        <a:xfrm>
          <a:off x="7594111" y="101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150671</xdr:rowOff>
    </xdr:from>
    <xdr:to>
      <xdr:col>10</xdr:col>
      <xdr:colOff>155575</xdr:colOff>
      <xdr:row>58</xdr:row>
      <xdr:rowOff>80821</xdr:rowOff>
    </xdr:to>
    <xdr:sp macro="" textlink="">
      <xdr:nvSpPr>
        <xdr:cNvPr id="379" name="円/楕円 378"/>
        <xdr:cNvSpPr/>
      </xdr:nvSpPr>
      <xdr:spPr>
        <a:xfrm>
          <a:off x="6921500" y="99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71948</xdr:rowOff>
    </xdr:from>
    <xdr:ext cx="534377" cy="259045"/>
    <xdr:sp macro="" textlink="">
      <xdr:nvSpPr>
        <xdr:cNvPr id="380" name="テキスト ボックス 379"/>
        <xdr:cNvSpPr txBox="1"/>
      </xdr:nvSpPr>
      <xdr:spPr>
        <a:xfrm>
          <a:off x="6705111" y="1001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118032</xdr:rowOff>
    </xdr:from>
    <xdr:to>
      <xdr:col>15</xdr:col>
      <xdr:colOff>180975</xdr:colOff>
      <xdr:row>78</xdr:row>
      <xdr:rowOff>151098</xdr:rowOff>
    </xdr:to>
    <xdr:cxnSp macro="">
      <xdr:nvCxnSpPr>
        <xdr:cNvPr id="411" name="直線コネクタ 410"/>
        <xdr:cNvCxnSpPr/>
      </xdr:nvCxnSpPr>
      <xdr:spPr>
        <a:xfrm flipV="1">
          <a:off x="9639300" y="13491132"/>
          <a:ext cx="838200" cy="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67232</xdr:rowOff>
    </xdr:from>
    <xdr:to>
      <xdr:col>15</xdr:col>
      <xdr:colOff>231775</xdr:colOff>
      <xdr:row>78</xdr:row>
      <xdr:rowOff>168832</xdr:rowOff>
    </xdr:to>
    <xdr:sp macro="" textlink="">
      <xdr:nvSpPr>
        <xdr:cNvPr id="421" name="円/楕円 420"/>
        <xdr:cNvSpPr/>
      </xdr:nvSpPr>
      <xdr:spPr>
        <a:xfrm>
          <a:off x="10426700" y="134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153609</xdr:rowOff>
    </xdr:from>
    <xdr:ext cx="469744" cy="259045"/>
    <xdr:sp macro="" textlink="">
      <xdr:nvSpPr>
        <xdr:cNvPr id="422" name="普通建設事業費 （ うち新規整備　）該当値テキスト"/>
        <xdr:cNvSpPr txBox="1"/>
      </xdr:nvSpPr>
      <xdr:spPr>
        <a:xfrm>
          <a:off x="10528300" y="1335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100298</xdr:rowOff>
    </xdr:from>
    <xdr:to>
      <xdr:col>14</xdr:col>
      <xdr:colOff>79375</xdr:colOff>
      <xdr:row>79</xdr:row>
      <xdr:rowOff>30448</xdr:rowOff>
    </xdr:to>
    <xdr:sp macro="" textlink="">
      <xdr:nvSpPr>
        <xdr:cNvPr id="423" name="円/楕円 422"/>
        <xdr:cNvSpPr/>
      </xdr:nvSpPr>
      <xdr:spPr>
        <a:xfrm>
          <a:off x="9588500" y="134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21575</xdr:rowOff>
    </xdr:from>
    <xdr:ext cx="469744" cy="259045"/>
    <xdr:sp macro="" textlink="">
      <xdr:nvSpPr>
        <xdr:cNvPr id="424" name="テキスト ボックス 423"/>
        <xdr:cNvSpPr txBox="1"/>
      </xdr:nvSpPr>
      <xdr:spPr>
        <a:xfrm>
          <a:off x="9404427" y="1356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6721</xdr:rowOff>
    </xdr:from>
    <xdr:to>
      <xdr:col>15</xdr:col>
      <xdr:colOff>180975</xdr:colOff>
      <xdr:row>98</xdr:row>
      <xdr:rowOff>25727</xdr:rowOff>
    </xdr:to>
    <xdr:cxnSp macro="">
      <xdr:nvCxnSpPr>
        <xdr:cNvPr id="455" name="直線コネクタ 454"/>
        <xdr:cNvCxnSpPr/>
      </xdr:nvCxnSpPr>
      <xdr:spPr>
        <a:xfrm>
          <a:off x="9639300" y="16637371"/>
          <a:ext cx="838200" cy="19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146377</xdr:rowOff>
    </xdr:from>
    <xdr:to>
      <xdr:col>15</xdr:col>
      <xdr:colOff>231775</xdr:colOff>
      <xdr:row>98</xdr:row>
      <xdr:rowOff>76527</xdr:rowOff>
    </xdr:to>
    <xdr:sp macro="" textlink="">
      <xdr:nvSpPr>
        <xdr:cNvPr id="465" name="円/楕円 464"/>
        <xdr:cNvSpPr/>
      </xdr:nvSpPr>
      <xdr:spPr>
        <a:xfrm>
          <a:off x="10426700" y="167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124804</xdr:rowOff>
    </xdr:from>
    <xdr:ext cx="469744" cy="259045"/>
    <xdr:sp macro="" textlink="">
      <xdr:nvSpPr>
        <xdr:cNvPr id="466" name="普通建設事業費 （ うち更新整備　）該当値テキスト"/>
        <xdr:cNvSpPr txBox="1"/>
      </xdr:nvSpPr>
      <xdr:spPr>
        <a:xfrm>
          <a:off x="10528300" y="1675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127371</xdr:rowOff>
    </xdr:from>
    <xdr:to>
      <xdr:col>14</xdr:col>
      <xdr:colOff>79375</xdr:colOff>
      <xdr:row>97</xdr:row>
      <xdr:rowOff>57521</xdr:rowOff>
    </xdr:to>
    <xdr:sp macro="" textlink="">
      <xdr:nvSpPr>
        <xdr:cNvPr id="467" name="円/楕円 466"/>
        <xdr:cNvSpPr/>
      </xdr:nvSpPr>
      <xdr:spPr>
        <a:xfrm>
          <a:off x="9588500" y="165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48648</xdr:rowOff>
    </xdr:from>
    <xdr:ext cx="534377" cy="259045"/>
    <xdr:sp macro="" textlink="">
      <xdr:nvSpPr>
        <xdr:cNvPr id="468" name="テキスト ボックス 467"/>
        <xdr:cNvSpPr txBox="1"/>
      </xdr:nvSpPr>
      <xdr:spPr>
        <a:xfrm>
          <a:off x="9372111" y="166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43841</xdr:rowOff>
    </xdr:from>
    <xdr:to>
      <xdr:col>23</xdr:col>
      <xdr:colOff>517525</xdr:colOff>
      <xdr:row>39</xdr:row>
      <xdr:rowOff>44107</xdr:rowOff>
    </xdr:to>
    <xdr:cxnSp macro="">
      <xdr:nvCxnSpPr>
        <xdr:cNvPr id="497" name="直線コネクタ 496"/>
        <xdr:cNvCxnSpPr/>
      </xdr:nvCxnSpPr>
      <xdr:spPr>
        <a:xfrm>
          <a:off x="15481300" y="6730391"/>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159283</xdr:rowOff>
    </xdr:from>
    <xdr:to>
      <xdr:col>22</xdr:col>
      <xdr:colOff>365125</xdr:colOff>
      <xdr:row>39</xdr:row>
      <xdr:rowOff>43841</xdr:rowOff>
    </xdr:to>
    <xdr:cxnSp macro="">
      <xdr:nvCxnSpPr>
        <xdr:cNvPr id="500" name="直線コネクタ 499"/>
        <xdr:cNvCxnSpPr/>
      </xdr:nvCxnSpPr>
      <xdr:spPr>
        <a:xfrm>
          <a:off x="14592300" y="6674383"/>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84684</xdr:rowOff>
    </xdr:from>
    <xdr:to>
      <xdr:col>21</xdr:col>
      <xdr:colOff>161925</xdr:colOff>
      <xdr:row>38</xdr:row>
      <xdr:rowOff>159283</xdr:rowOff>
    </xdr:to>
    <xdr:cxnSp macro="">
      <xdr:nvCxnSpPr>
        <xdr:cNvPr id="503" name="直線コネクタ 502"/>
        <xdr:cNvCxnSpPr/>
      </xdr:nvCxnSpPr>
      <xdr:spPr>
        <a:xfrm>
          <a:off x="13703300" y="6428334"/>
          <a:ext cx="889000" cy="24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48544</xdr:rowOff>
    </xdr:from>
    <xdr:ext cx="378565" cy="259045"/>
    <xdr:sp macro="" textlink="">
      <xdr:nvSpPr>
        <xdr:cNvPr id="505" name="テキスト ボックス 504"/>
        <xdr:cNvSpPr txBox="1"/>
      </xdr:nvSpPr>
      <xdr:spPr>
        <a:xfrm>
          <a:off x="14403017" y="673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84684</xdr:rowOff>
    </xdr:from>
    <xdr:to>
      <xdr:col>19</xdr:col>
      <xdr:colOff>644525</xdr:colOff>
      <xdr:row>39</xdr:row>
      <xdr:rowOff>673</xdr:rowOff>
    </xdr:to>
    <xdr:cxnSp macro="">
      <xdr:nvCxnSpPr>
        <xdr:cNvPr id="506" name="直線コネクタ 505"/>
        <xdr:cNvCxnSpPr/>
      </xdr:nvCxnSpPr>
      <xdr:spPr>
        <a:xfrm flipV="1">
          <a:off x="12814300" y="6428334"/>
          <a:ext cx="8890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33837</xdr:rowOff>
    </xdr:from>
    <xdr:ext cx="469744" cy="259045"/>
    <xdr:sp macro="" textlink="">
      <xdr:nvSpPr>
        <xdr:cNvPr id="508" name="テキスト ボックス 507"/>
        <xdr:cNvSpPr txBox="1"/>
      </xdr:nvSpPr>
      <xdr:spPr>
        <a:xfrm>
          <a:off x="13468427" y="67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164757</xdr:rowOff>
    </xdr:from>
    <xdr:to>
      <xdr:col>23</xdr:col>
      <xdr:colOff>568325</xdr:colOff>
      <xdr:row>39</xdr:row>
      <xdr:rowOff>94907</xdr:rowOff>
    </xdr:to>
    <xdr:sp macro="" textlink="">
      <xdr:nvSpPr>
        <xdr:cNvPr id="516" name="円/楕円 515"/>
        <xdr:cNvSpPr/>
      </xdr:nvSpPr>
      <xdr:spPr>
        <a:xfrm>
          <a:off x="162687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249299" cy="259045"/>
    <xdr:sp macro="" textlink="">
      <xdr:nvSpPr>
        <xdr:cNvPr id="517" name="災害復旧事業費該当値テキスト"/>
        <xdr:cNvSpPr txBox="1"/>
      </xdr:nvSpPr>
      <xdr:spPr>
        <a:xfrm>
          <a:off x="16370300" y="6619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164491</xdr:rowOff>
    </xdr:from>
    <xdr:to>
      <xdr:col>22</xdr:col>
      <xdr:colOff>415925</xdr:colOff>
      <xdr:row>39</xdr:row>
      <xdr:rowOff>94641</xdr:rowOff>
    </xdr:to>
    <xdr:sp macro="" textlink="">
      <xdr:nvSpPr>
        <xdr:cNvPr id="518" name="円/楕円 517"/>
        <xdr:cNvSpPr/>
      </xdr:nvSpPr>
      <xdr:spPr>
        <a:xfrm>
          <a:off x="15430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85768</xdr:rowOff>
    </xdr:from>
    <xdr:ext cx="313932" cy="259045"/>
    <xdr:sp macro="" textlink="">
      <xdr:nvSpPr>
        <xdr:cNvPr id="519" name="テキスト ボックス 518"/>
        <xdr:cNvSpPr txBox="1"/>
      </xdr:nvSpPr>
      <xdr:spPr>
        <a:xfrm>
          <a:off x="15324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108483</xdr:rowOff>
    </xdr:from>
    <xdr:to>
      <xdr:col>21</xdr:col>
      <xdr:colOff>212725</xdr:colOff>
      <xdr:row>39</xdr:row>
      <xdr:rowOff>38633</xdr:rowOff>
    </xdr:to>
    <xdr:sp macro="" textlink="">
      <xdr:nvSpPr>
        <xdr:cNvPr id="520" name="円/楕円 519"/>
        <xdr:cNvSpPr/>
      </xdr:nvSpPr>
      <xdr:spPr>
        <a:xfrm>
          <a:off x="14541500" y="66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55160</xdr:rowOff>
    </xdr:from>
    <xdr:ext cx="469744" cy="259045"/>
    <xdr:sp macro="" textlink="">
      <xdr:nvSpPr>
        <xdr:cNvPr id="521" name="テキスト ボックス 520"/>
        <xdr:cNvSpPr txBox="1"/>
      </xdr:nvSpPr>
      <xdr:spPr>
        <a:xfrm>
          <a:off x="14357427" y="63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33884</xdr:rowOff>
    </xdr:from>
    <xdr:to>
      <xdr:col>20</xdr:col>
      <xdr:colOff>9525</xdr:colOff>
      <xdr:row>37</xdr:row>
      <xdr:rowOff>135484</xdr:rowOff>
    </xdr:to>
    <xdr:sp macro="" textlink="">
      <xdr:nvSpPr>
        <xdr:cNvPr id="522" name="円/楕円 521"/>
        <xdr:cNvSpPr/>
      </xdr:nvSpPr>
      <xdr:spPr>
        <a:xfrm>
          <a:off x="13652500" y="63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152011</xdr:rowOff>
    </xdr:from>
    <xdr:ext cx="469744" cy="259045"/>
    <xdr:sp macro="" textlink="">
      <xdr:nvSpPr>
        <xdr:cNvPr id="523" name="テキスト ボックス 522"/>
        <xdr:cNvSpPr txBox="1"/>
      </xdr:nvSpPr>
      <xdr:spPr>
        <a:xfrm>
          <a:off x="13468427" y="615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121323</xdr:rowOff>
    </xdr:from>
    <xdr:to>
      <xdr:col>18</xdr:col>
      <xdr:colOff>492125</xdr:colOff>
      <xdr:row>39</xdr:row>
      <xdr:rowOff>51473</xdr:rowOff>
    </xdr:to>
    <xdr:sp macro="" textlink="">
      <xdr:nvSpPr>
        <xdr:cNvPr id="524" name="円/楕円 523"/>
        <xdr:cNvSpPr/>
      </xdr:nvSpPr>
      <xdr:spPr>
        <a:xfrm>
          <a:off x="12763500" y="66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42600</xdr:rowOff>
    </xdr:from>
    <xdr:ext cx="469744" cy="259045"/>
    <xdr:sp macro="" textlink="">
      <xdr:nvSpPr>
        <xdr:cNvPr id="525" name="テキスト ボックス 524"/>
        <xdr:cNvSpPr txBox="1"/>
      </xdr:nvSpPr>
      <xdr:spPr>
        <a:xfrm>
          <a:off x="12579427" y="672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70594</xdr:rowOff>
    </xdr:from>
    <xdr:to>
      <xdr:col>23</xdr:col>
      <xdr:colOff>517525</xdr:colOff>
      <xdr:row>77</xdr:row>
      <xdr:rowOff>83784</xdr:rowOff>
    </xdr:to>
    <xdr:cxnSp macro="">
      <xdr:nvCxnSpPr>
        <xdr:cNvPr id="602" name="直線コネクタ 601"/>
        <xdr:cNvCxnSpPr/>
      </xdr:nvCxnSpPr>
      <xdr:spPr>
        <a:xfrm flipV="1">
          <a:off x="15481300" y="13272244"/>
          <a:ext cx="8382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55804</xdr:rowOff>
    </xdr:from>
    <xdr:to>
      <xdr:col>22</xdr:col>
      <xdr:colOff>365125</xdr:colOff>
      <xdr:row>77</xdr:row>
      <xdr:rowOff>83784</xdr:rowOff>
    </xdr:to>
    <xdr:cxnSp macro="">
      <xdr:nvCxnSpPr>
        <xdr:cNvPr id="605" name="直線コネクタ 604"/>
        <xdr:cNvCxnSpPr/>
      </xdr:nvCxnSpPr>
      <xdr:spPr>
        <a:xfrm>
          <a:off x="14592300" y="13257454"/>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27434</xdr:rowOff>
    </xdr:from>
    <xdr:to>
      <xdr:col>21</xdr:col>
      <xdr:colOff>161925</xdr:colOff>
      <xdr:row>77</xdr:row>
      <xdr:rowOff>55804</xdr:rowOff>
    </xdr:to>
    <xdr:cxnSp macro="">
      <xdr:nvCxnSpPr>
        <xdr:cNvPr id="608" name="直線コネクタ 607"/>
        <xdr:cNvCxnSpPr/>
      </xdr:nvCxnSpPr>
      <xdr:spPr>
        <a:xfrm>
          <a:off x="13703300" y="13229084"/>
          <a:ext cx="889000" cy="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164367</xdr:rowOff>
    </xdr:from>
    <xdr:to>
      <xdr:col>19</xdr:col>
      <xdr:colOff>644525</xdr:colOff>
      <xdr:row>77</xdr:row>
      <xdr:rowOff>27434</xdr:rowOff>
    </xdr:to>
    <xdr:cxnSp macro="">
      <xdr:nvCxnSpPr>
        <xdr:cNvPr id="611" name="直線コネクタ 610"/>
        <xdr:cNvCxnSpPr/>
      </xdr:nvCxnSpPr>
      <xdr:spPr>
        <a:xfrm>
          <a:off x="12814300" y="13194567"/>
          <a:ext cx="889000" cy="3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19794</xdr:rowOff>
    </xdr:from>
    <xdr:to>
      <xdr:col>23</xdr:col>
      <xdr:colOff>568325</xdr:colOff>
      <xdr:row>77</xdr:row>
      <xdr:rowOff>121394</xdr:rowOff>
    </xdr:to>
    <xdr:sp macro="" textlink="">
      <xdr:nvSpPr>
        <xdr:cNvPr id="621" name="円/楕円 620"/>
        <xdr:cNvSpPr/>
      </xdr:nvSpPr>
      <xdr:spPr>
        <a:xfrm>
          <a:off x="16268700" y="132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169671</xdr:rowOff>
    </xdr:from>
    <xdr:ext cx="534377" cy="259045"/>
    <xdr:sp macro="" textlink="">
      <xdr:nvSpPr>
        <xdr:cNvPr id="622" name="公債費該当値テキスト"/>
        <xdr:cNvSpPr txBox="1"/>
      </xdr:nvSpPr>
      <xdr:spPr>
        <a:xfrm>
          <a:off x="16370300" y="131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32984</xdr:rowOff>
    </xdr:from>
    <xdr:to>
      <xdr:col>22</xdr:col>
      <xdr:colOff>415925</xdr:colOff>
      <xdr:row>77</xdr:row>
      <xdr:rowOff>134584</xdr:rowOff>
    </xdr:to>
    <xdr:sp macro="" textlink="">
      <xdr:nvSpPr>
        <xdr:cNvPr id="623" name="円/楕円 622"/>
        <xdr:cNvSpPr/>
      </xdr:nvSpPr>
      <xdr:spPr>
        <a:xfrm>
          <a:off x="15430500" y="132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125711</xdr:rowOff>
    </xdr:from>
    <xdr:ext cx="534377" cy="259045"/>
    <xdr:sp macro="" textlink="">
      <xdr:nvSpPr>
        <xdr:cNvPr id="624" name="テキスト ボックス 623"/>
        <xdr:cNvSpPr txBox="1"/>
      </xdr:nvSpPr>
      <xdr:spPr>
        <a:xfrm>
          <a:off x="15214111" y="133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5004</xdr:rowOff>
    </xdr:from>
    <xdr:to>
      <xdr:col>21</xdr:col>
      <xdr:colOff>212725</xdr:colOff>
      <xdr:row>77</xdr:row>
      <xdr:rowOff>106604</xdr:rowOff>
    </xdr:to>
    <xdr:sp macro="" textlink="">
      <xdr:nvSpPr>
        <xdr:cNvPr id="625" name="円/楕円 624"/>
        <xdr:cNvSpPr/>
      </xdr:nvSpPr>
      <xdr:spPr>
        <a:xfrm>
          <a:off x="14541500" y="132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97731</xdr:rowOff>
    </xdr:from>
    <xdr:ext cx="534377" cy="259045"/>
    <xdr:sp macro="" textlink="">
      <xdr:nvSpPr>
        <xdr:cNvPr id="626" name="テキスト ボックス 625"/>
        <xdr:cNvSpPr txBox="1"/>
      </xdr:nvSpPr>
      <xdr:spPr>
        <a:xfrm>
          <a:off x="14325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148084</xdr:rowOff>
    </xdr:from>
    <xdr:to>
      <xdr:col>20</xdr:col>
      <xdr:colOff>9525</xdr:colOff>
      <xdr:row>77</xdr:row>
      <xdr:rowOff>78234</xdr:rowOff>
    </xdr:to>
    <xdr:sp macro="" textlink="">
      <xdr:nvSpPr>
        <xdr:cNvPr id="627" name="円/楕円 626"/>
        <xdr:cNvSpPr/>
      </xdr:nvSpPr>
      <xdr:spPr>
        <a:xfrm>
          <a:off x="13652500" y="1317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69361</xdr:rowOff>
    </xdr:from>
    <xdr:ext cx="534377" cy="259045"/>
    <xdr:sp macro="" textlink="">
      <xdr:nvSpPr>
        <xdr:cNvPr id="628" name="テキスト ボックス 627"/>
        <xdr:cNvSpPr txBox="1"/>
      </xdr:nvSpPr>
      <xdr:spPr>
        <a:xfrm>
          <a:off x="13436111" y="132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113567</xdr:rowOff>
    </xdr:from>
    <xdr:to>
      <xdr:col>18</xdr:col>
      <xdr:colOff>492125</xdr:colOff>
      <xdr:row>77</xdr:row>
      <xdr:rowOff>43717</xdr:rowOff>
    </xdr:to>
    <xdr:sp macro="" textlink="">
      <xdr:nvSpPr>
        <xdr:cNvPr id="629" name="円/楕円 628"/>
        <xdr:cNvSpPr/>
      </xdr:nvSpPr>
      <xdr:spPr>
        <a:xfrm>
          <a:off x="12763500" y="131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34844</xdr:rowOff>
    </xdr:from>
    <xdr:ext cx="534377" cy="259045"/>
    <xdr:sp macro="" textlink="">
      <xdr:nvSpPr>
        <xdr:cNvPr id="630" name="テキスト ボックス 629"/>
        <xdr:cNvSpPr txBox="1"/>
      </xdr:nvSpPr>
      <xdr:spPr>
        <a:xfrm>
          <a:off x="12547111" y="1323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79730</xdr:rowOff>
    </xdr:from>
    <xdr:to>
      <xdr:col>23</xdr:col>
      <xdr:colOff>517525</xdr:colOff>
      <xdr:row>98</xdr:row>
      <xdr:rowOff>50509</xdr:rowOff>
    </xdr:to>
    <xdr:cxnSp macro="">
      <xdr:nvCxnSpPr>
        <xdr:cNvPr id="659" name="直線コネクタ 658"/>
        <xdr:cNvCxnSpPr/>
      </xdr:nvCxnSpPr>
      <xdr:spPr>
        <a:xfrm flipV="1">
          <a:off x="15481300" y="16538930"/>
          <a:ext cx="838200" cy="3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56278</xdr:rowOff>
    </xdr:from>
    <xdr:ext cx="469744" cy="259045"/>
    <xdr:sp macro="" textlink="">
      <xdr:nvSpPr>
        <xdr:cNvPr id="660" name="積立金平均値テキスト"/>
        <xdr:cNvSpPr txBox="1"/>
      </xdr:nvSpPr>
      <xdr:spPr>
        <a:xfrm>
          <a:off x="16370300" y="1668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50509</xdr:rowOff>
    </xdr:from>
    <xdr:to>
      <xdr:col>22</xdr:col>
      <xdr:colOff>365125</xdr:colOff>
      <xdr:row>98</xdr:row>
      <xdr:rowOff>76606</xdr:rowOff>
    </xdr:to>
    <xdr:cxnSp macro="">
      <xdr:nvCxnSpPr>
        <xdr:cNvPr id="662" name="直線コネクタ 661"/>
        <xdr:cNvCxnSpPr/>
      </xdr:nvCxnSpPr>
      <xdr:spPr>
        <a:xfrm flipV="1">
          <a:off x="14592300" y="16852609"/>
          <a:ext cx="8890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158065</xdr:rowOff>
    </xdr:from>
    <xdr:to>
      <xdr:col>21</xdr:col>
      <xdr:colOff>161925</xdr:colOff>
      <xdr:row>98</xdr:row>
      <xdr:rowOff>76606</xdr:rowOff>
    </xdr:to>
    <xdr:cxnSp macro="">
      <xdr:nvCxnSpPr>
        <xdr:cNvPr id="665" name="直線コネクタ 664"/>
        <xdr:cNvCxnSpPr/>
      </xdr:nvCxnSpPr>
      <xdr:spPr>
        <a:xfrm>
          <a:off x="13703300" y="16445815"/>
          <a:ext cx="889000" cy="43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158065</xdr:rowOff>
    </xdr:from>
    <xdr:to>
      <xdr:col>19</xdr:col>
      <xdr:colOff>644525</xdr:colOff>
      <xdr:row>99</xdr:row>
      <xdr:rowOff>38658</xdr:rowOff>
    </xdr:to>
    <xdr:cxnSp macro="">
      <xdr:nvCxnSpPr>
        <xdr:cNvPr id="668" name="直線コネクタ 667"/>
        <xdr:cNvCxnSpPr/>
      </xdr:nvCxnSpPr>
      <xdr:spPr>
        <a:xfrm flipV="1">
          <a:off x="12814300" y="16445815"/>
          <a:ext cx="889000" cy="56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69842</xdr:rowOff>
    </xdr:from>
    <xdr:ext cx="469744" cy="259045"/>
    <xdr:sp macro="" textlink="">
      <xdr:nvSpPr>
        <xdr:cNvPr id="670" name="テキスト ボックス 669"/>
        <xdr:cNvSpPr txBox="1"/>
      </xdr:nvSpPr>
      <xdr:spPr>
        <a:xfrm>
          <a:off x="13468427" y="167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28930</xdr:rowOff>
    </xdr:from>
    <xdr:to>
      <xdr:col>23</xdr:col>
      <xdr:colOff>568325</xdr:colOff>
      <xdr:row>96</xdr:row>
      <xdr:rowOff>130530</xdr:rowOff>
    </xdr:to>
    <xdr:sp macro="" textlink="">
      <xdr:nvSpPr>
        <xdr:cNvPr id="678" name="円/楕円 677"/>
        <xdr:cNvSpPr/>
      </xdr:nvSpPr>
      <xdr:spPr>
        <a:xfrm>
          <a:off x="16268700" y="164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51807</xdr:rowOff>
    </xdr:from>
    <xdr:ext cx="534377" cy="259045"/>
    <xdr:sp macro="" textlink="">
      <xdr:nvSpPr>
        <xdr:cNvPr id="679" name="積立金該当値テキスト"/>
        <xdr:cNvSpPr txBox="1"/>
      </xdr:nvSpPr>
      <xdr:spPr>
        <a:xfrm>
          <a:off x="16370300"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171159</xdr:rowOff>
    </xdr:from>
    <xdr:to>
      <xdr:col>22</xdr:col>
      <xdr:colOff>415925</xdr:colOff>
      <xdr:row>98</xdr:row>
      <xdr:rowOff>101309</xdr:rowOff>
    </xdr:to>
    <xdr:sp macro="" textlink="">
      <xdr:nvSpPr>
        <xdr:cNvPr id="680" name="円/楕円 679"/>
        <xdr:cNvSpPr/>
      </xdr:nvSpPr>
      <xdr:spPr>
        <a:xfrm>
          <a:off x="15430500" y="168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92436</xdr:rowOff>
    </xdr:from>
    <xdr:ext cx="469744" cy="259045"/>
    <xdr:sp macro="" textlink="">
      <xdr:nvSpPr>
        <xdr:cNvPr id="681" name="テキスト ボックス 680"/>
        <xdr:cNvSpPr txBox="1"/>
      </xdr:nvSpPr>
      <xdr:spPr>
        <a:xfrm>
          <a:off x="15246427" y="1689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25806</xdr:rowOff>
    </xdr:from>
    <xdr:to>
      <xdr:col>21</xdr:col>
      <xdr:colOff>212725</xdr:colOff>
      <xdr:row>98</xdr:row>
      <xdr:rowOff>127406</xdr:rowOff>
    </xdr:to>
    <xdr:sp macro="" textlink="">
      <xdr:nvSpPr>
        <xdr:cNvPr id="682" name="円/楕円 681"/>
        <xdr:cNvSpPr/>
      </xdr:nvSpPr>
      <xdr:spPr>
        <a:xfrm>
          <a:off x="14541500" y="168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118533</xdr:rowOff>
    </xdr:from>
    <xdr:ext cx="469744" cy="259045"/>
    <xdr:sp macro="" textlink="">
      <xdr:nvSpPr>
        <xdr:cNvPr id="683" name="テキスト ボックス 682"/>
        <xdr:cNvSpPr txBox="1"/>
      </xdr:nvSpPr>
      <xdr:spPr>
        <a:xfrm>
          <a:off x="14357427" y="1692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107265</xdr:rowOff>
    </xdr:from>
    <xdr:to>
      <xdr:col>20</xdr:col>
      <xdr:colOff>9525</xdr:colOff>
      <xdr:row>96</xdr:row>
      <xdr:rowOff>37415</xdr:rowOff>
    </xdr:to>
    <xdr:sp macro="" textlink="">
      <xdr:nvSpPr>
        <xdr:cNvPr id="684" name="円/楕円 683"/>
        <xdr:cNvSpPr/>
      </xdr:nvSpPr>
      <xdr:spPr>
        <a:xfrm>
          <a:off x="13652500" y="163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53942</xdr:rowOff>
    </xdr:from>
    <xdr:ext cx="534377" cy="259045"/>
    <xdr:sp macro="" textlink="">
      <xdr:nvSpPr>
        <xdr:cNvPr id="685" name="テキスト ボックス 684"/>
        <xdr:cNvSpPr txBox="1"/>
      </xdr:nvSpPr>
      <xdr:spPr>
        <a:xfrm>
          <a:off x="13436111" y="161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159308</xdr:rowOff>
    </xdr:from>
    <xdr:to>
      <xdr:col>18</xdr:col>
      <xdr:colOff>492125</xdr:colOff>
      <xdr:row>99</xdr:row>
      <xdr:rowOff>89458</xdr:rowOff>
    </xdr:to>
    <xdr:sp macro="" textlink="">
      <xdr:nvSpPr>
        <xdr:cNvPr id="686" name="円/楕円 685"/>
        <xdr:cNvSpPr/>
      </xdr:nvSpPr>
      <xdr:spPr>
        <a:xfrm>
          <a:off x="12763500" y="169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80585</xdr:rowOff>
    </xdr:from>
    <xdr:ext cx="378565" cy="259045"/>
    <xdr:sp macro="" textlink="">
      <xdr:nvSpPr>
        <xdr:cNvPr id="687" name="テキスト ボックス 686"/>
        <xdr:cNvSpPr txBox="1"/>
      </xdr:nvSpPr>
      <xdr:spPr>
        <a:xfrm>
          <a:off x="12625017" y="17054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73569</xdr:rowOff>
    </xdr:from>
    <xdr:to>
      <xdr:col>32</xdr:col>
      <xdr:colOff>187325</xdr:colOff>
      <xdr:row>35</xdr:row>
      <xdr:rowOff>133659</xdr:rowOff>
    </xdr:to>
    <xdr:cxnSp macro="">
      <xdr:nvCxnSpPr>
        <xdr:cNvPr id="718" name="直線コネクタ 717"/>
        <xdr:cNvCxnSpPr/>
      </xdr:nvCxnSpPr>
      <xdr:spPr>
        <a:xfrm>
          <a:off x="21323300" y="5902869"/>
          <a:ext cx="838200" cy="23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19"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73569</xdr:rowOff>
    </xdr:from>
    <xdr:to>
      <xdr:col>31</xdr:col>
      <xdr:colOff>34925</xdr:colOff>
      <xdr:row>39</xdr:row>
      <xdr:rowOff>53485</xdr:rowOff>
    </xdr:to>
    <xdr:cxnSp macro="">
      <xdr:nvCxnSpPr>
        <xdr:cNvPr id="721" name="直線コネクタ 720"/>
        <xdr:cNvCxnSpPr/>
      </xdr:nvCxnSpPr>
      <xdr:spPr>
        <a:xfrm flipV="1">
          <a:off x="20434300" y="5902869"/>
          <a:ext cx="889000" cy="8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3" name="テキスト ボックス 722"/>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44341</xdr:rowOff>
    </xdr:from>
    <xdr:to>
      <xdr:col>29</xdr:col>
      <xdr:colOff>517525</xdr:colOff>
      <xdr:row>39</xdr:row>
      <xdr:rowOff>53485</xdr:rowOff>
    </xdr:to>
    <xdr:cxnSp macro="">
      <xdr:nvCxnSpPr>
        <xdr:cNvPr id="724" name="直線コネクタ 723"/>
        <xdr:cNvCxnSpPr/>
      </xdr:nvCxnSpPr>
      <xdr:spPr>
        <a:xfrm>
          <a:off x="19545300" y="673089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36013</xdr:rowOff>
    </xdr:from>
    <xdr:to>
      <xdr:col>28</xdr:col>
      <xdr:colOff>314325</xdr:colOff>
      <xdr:row>39</xdr:row>
      <xdr:rowOff>44341</xdr:rowOff>
    </xdr:to>
    <xdr:cxnSp macro="">
      <xdr:nvCxnSpPr>
        <xdr:cNvPr id="727" name="直線コネクタ 726"/>
        <xdr:cNvCxnSpPr/>
      </xdr:nvCxnSpPr>
      <xdr:spPr>
        <a:xfrm>
          <a:off x="18656300" y="6722563"/>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82859</xdr:rowOff>
    </xdr:from>
    <xdr:to>
      <xdr:col>32</xdr:col>
      <xdr:colOff>238125</xdr:colOff>
      <xdr:row>36</xdr:row>
      <xdr:rowOff>13009</xdr:rowOff>
    </xdr:to>
    <xdr:sp macro="" textlink="">
      <xdr:nvSpPr>
        <xdr:cNvPr id="737" name="円/楕円 736"/>
        <xdr:cNvSpPr/>
      </xdr:nvSpPr>
      <xdr:spPr>
        <a:xfrm>
          <a:off x="22110700" y="60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105736</xdr:rowOff>
    </xdr:from>
    <xdr:ext cx="469744" cy="259045"/>
    <xdr:sp macro="" textlink="">
      <xdr:nvSpPr>
        <xdr:cNvPr id="738" name="投資及び出資金該当値テキスト"/>
        <xdr:cNvSpPr txBox="1"/>
      </xdr:nvSpPr>
      <xdr:spPr>
        <a:xfrm>
          <a:off x="22212300" y="593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22769</xdr:rowOff>
    </xdr:from>
    <xdr:to>
      <xdr:col>31</xdr:col>
      <xdr:colOff>85725</xdr:colOff>
      <xdr:row>34</xdr:row>
      <xdr:rowOff>124369</xdr:rowOff>
    </xdr:to>
    <xdr:sp macro="" textlink="">
      <xdr:nvSpPr>
        <xdr:cNvPr id="739" name="円/楕円 738"/>
        <xdr:cNvSpPr/>
      </xdr:nvSpPr>
      <xdr:spPr>
        <a:xfrm>
          <a:off x="21272500" y="58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140896</xdr:rowOff>
    </xdr:from>
    <xdr:ext cx="469744" cy="259045"/>
    <xdr:sp macro="" textlink="">
      <xdr:nvSpPr>
        <xdr:cNvPr id="740" name="テキスト ボックス 739"/>
        <xdr:cNvSpPr txBox="1"/>
      </xdr:nvSpPr>
      <xdr:spPr>
        <a:xfrm>
          <a:off x="21088427" y="56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2685</xdr:rowOff>
    </xdr:from>
    <xdr:to>
      <xdr:col>29</xdr:col>
      <xdr:colOff>568325</xdr:colOff>
      <xdr:row>39</xdr:row>
      <xdr:rowOff>104285</xdr:rowOff>
    </xdr:to>
    <xdr:sp macro="" textlink="">
      <xdr:nvSpPr>
        <xdr:cNvPr id="741" name="円/楕円 740"/>
        <xdr:cNvSpPr/>
      </xdr:nvSpPr>
      <xdr:spPr>
        <a:xfrm>
          <a:off x="20383500" y="6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95412</xdr:rowOff>
    </xdr:from>
    <xdr:ext cx="378565" cy="259045"/>
    <xdr:sp macro="" textlink="">
      <xdr:nvSpPr>
        <xdr:cNvPr id="742" name="テキスト ボックス 741"/>
        <xdr:cNvSpPr txBox="1"/>
      </xdr:nvSpPr>
      <xdr:spPr>
        <a:xfrm>
          <a:off x="20245017" y="678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164991</xdr:rowOff>
    </xdr:from>
    <xdr:to>
      <xdr:col>28</xdr:col>
      <xdr:colOff>365125</xdr:colOff>
      <xdr:row>39</xdr:row>
      <xdr:rowOff>95141</xdr:rowOff>
    </xdr:to>
    <xdr:sp macro="" textlink="">
      <xdr:nvSpPr>
        <xdr:cNvPr id="743" name="円/楕円 742"/>
        <xdr:cNvSpPr/>
      </xdr:nvSpPr>
      <xdr:spPr>
        <a:xfrm>
          <a:off x="19494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86268</xdr:rowOff>
    </xdr:from>
    <xdr:ext cx="378565" cy="259045"/>
    <xdr:sp macro="" textlink="">
      <xdr:nvSpPr>
        <xdr:cNvPr id="744" name="テキスト ボックス 743"/>
        <xdr:cNvSpPr txBox="1"/>
      </xdr:nvSpPr>
      <xdr:spPr>
        <a:xfrm>
          <a:off x="19356017" y="677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156663</xdr:rowOff>
    </xdr:from>
    <xdr:to>
      <xdr:col>27</xdr:col>
      <xdr:colOff>161925</xdr:colOff>
      <xdr:row>39</xdr:row>
      <xdr:rowOff>86813</xdr:rowOff>
    </xdr:to>
    <xdr:sp macro="" textlink="">
      <xdr:nvSpPr>
        <xdr:cNvPr id="745" name="円/楕円 744"/>
        <xdr:cNvSpPr/>
      </xdr:nvSpPr>
      <xdr:spPr>
        <a:xfrm>
          <a:off x="18605500" y="66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77940</xdr:rowOff>
    </xdr:from>
    <xdr:ext cx="378565" cy="259045"/>
    <xdr:sp macro="" textlink="">
      <xdr:nvSpPr>
        <xdr:cNvPr id="746" name="テキスト ボックス 745"/>
        <xdr:cNvSpPr txBox="1"/>
      </xdr:nvSpPr>
      <xdr:spPr>
        <a:xfrm>
          <a:off x="18467017" y="676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55461</xdr:rowOff>
    </xdr:from>
    <xdr:to>
      <xdr:col>32</xdr:col>
      <xdr:colOff>187325</xdr:colOff>
      <xdr:row>58</xdr:row>
      <xdr:rowOff>61564</xdr:rowOff>
    </xdr:to>
    <xdr:cxnSp macro="">
      <xdr:nvCxnSpPr>
        <xdr:cNvPr id="773" name="直線コネクタ 772"/>
        <xdr:cNvCxnSpPr/>
      </xdr:nvCxnSpPr>
      <xdr:spPr>
        <a:xfrm>
          <a:off x="21323300" y="9999561"/>
          <a:ext cx="8382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54021</xdr:rowOff>
    </xdr:from>
    <xdr:to>
      <xdr:col>31</xdr:col>
      <xdr:colOff>34925</xdr:colOff>
      <xdr:row>58</xdr:row>
      <xdr:rowOff>55461</xdr:rowOff>
    </xdr:to>
    <xdr:cxnSp macro="">
      <xdr:nvCxnSpPr>
        <xdr:cNvPr id="776" name="直線コネクタ 775"/>
        <xdr:cNvCxnSpPr/>
      </xdr:nvCxnSpPr>
      <xdr:spPr>
        <a:xfrm>
          <a:off x="20434300" y="9998121"/>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38476</xdr:rowOff>
    </xdr:from>
    <xdr:to>
      <xdr:col>29</xdr:col>
      <xdr:colOff>517525</xdr:colOff>
      <xdr:row>58</xdr:row>
      <xdr:rowOff>54021</xdr:rowOff>
    </xdr:to>
    <xdr:cxnSp macro="">
      <xdr:nvCxnSpPr>
        <xdr:cNvPr id="779" name="直線コネクタ 778"/>
        <xdr:cNvCxnSpPr/>
      </xdr:nvCxnSpPr>
      <xdr:spPr>
        <a:xfrm>
          <a:off x="19545300" y="998257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38476</xdr:rowOff>
    </xdr:from>
    <xdr:to>
      <xdr:col>28</xdr:col>
      <xdr:colOff>314325</xdr:colOff>
      <xdr:row>58</xdr:row>
      <xdr:rowOff>47048</xdr:rowOff>
    </xdr:to>
    <xdr:cxnSp macro="">
      <xdr:nvCxnSpPr>
        <xdr:cNvPr id="782" name="直線コネクタ 781"/>
        <xdr:cNvCxnSpPr/>
      </xdr:nvCxnSpPr>
      <xdr:spPr>
        <a:xfrm flipV="1">
          <a:off x="18656300" y="998257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10764</xdr:rowOff>
    </xdr:from>
    <xdr:to>
      <xdr:col>32</xdr:col>
      <xdr:colOff>238125</xdr:colOff>
      <xdr:row>58</xdr:row>
      <xdr:rowOff>112364</xdr:rowOff>
    </xdr:to>
    <xdr:sp macro="" textlink="">
      <xdr:nvSpPr>
        <xdr:cNvPr id="792" name="円/楕円 791"/>
        <xdr:cNvSpPr/>
      </xdr:nvSpPr>
      <xdr:spPr>
        <a:xfrm>
          <a:off x="22110700" y="99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97141</xdr:rowOff>
    </xdr:from>
    <xdr:ext cx="469744" cy="259045"/>
    <xdr:sp macro="" textlink="">
      <xdr:nvSpPr>
        <xdr:cNvPr id="793" name="貸付金該当値テキスト"/>
        <xdr:cNvSpPr txBox="1"/>
      </xdr:nvSpPr>
      <xdr:spPr>
        <a:xfrm>
          <a:off x="22212300" y="986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4661</xdr:rowOff>
    </xdr:from>
    <xdr:to>
      <xdr:col>31</xdr:col>
      <xdr:colOff>85725</xdr:colOff>
      <xdr:row>58</xdr:row>
      <xdr:rowOff>106261</xdr:rowOff>
    </xdr:to>
    <xdr:sp macro="" textlink="">
      <xdr:nvSpPr>
        <xdr:cNvPr id="794" name="円/楕円 793"/>
        <xdr:cNvSpPr/>
      </xdr:nvSpPr>
      <xdr:spPr>
        <a:xfrm>
          <a:off x="21272500" y="99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97388</xdr:rowOff>
    </xdr:from>
    <xdr:ext cx="469744" cy="259045"/>
    <xdr:sp macro="" textlink="">
      <xdr:nvSpPr>
        <xdr:cNvPr id="795" name="テキスト ボックス 794"/>
        <xdr:cNvSpPr txBox="1"/>
      </xdr:nvSpPr>
      <xdr:spPr>
        <a:xfrm>
          <a:off x="21088427" y="1004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3221</xdr:rowOff>
    </xdr:from>
    <xdr:to>
      <xdr:col>29</xdr:col>
      <xdr:colOff>568325</xdr:colOff>
      <xdr:row>58</xdr:row>
      <xdr:rowOff>104821</xdr:rowOff>
    </xdr:to>
    <xdr:sp macro="" textlink="">
      <xdr:nvSpPr>
        <xdr:cNvPr id="796" name="円/楕円 795"/>
        <xdr:cNvSpPr/>
      </xdr:nvSpPr>
      <xdr:spPr>
        <a:xfrm>
          <a:off x="20383500" y="99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95948</xdr:rowOff>
    </xdr:from>
    <xdr:ext cx="469744" cy="259045"/>
    <xdr:sp macro="" textlink="">
      <xdr:nvSpPr>
        <xdr:cNvPr id="797" name="テキスト ボックス 796"/>
        <xdr:cNvSpPr txBox="1"/>
      </xdr:nvSpPr>
      <xdr:spPr>
        <a:xfrm>
          <a:off x="20199427" y="1004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159126</xdr:rowOff>
    </xdr:from>
    <xdr:to>
      <xdr:col>28</xdr:col>
      <xdr:colOff>365125</xdr:colOff>
      <xdr:row>58</xdr:row>
      <xdr:rowOff>89276</xdr:rowOff>
    </xdr:to>
    <xdr:sp macro="" textlink="">
      <xdr:nvSpPr>
        <xdr:cNvPr id="798" name="円/楕円 797"/>
        <xdr:cNvSpPr/>
      </xdr:nvSpPr>
      <xdr:spPr>
        <a:xfrm>
          <a:off x="19494500" y="99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80403</xdr:rowOff>
    </xdr:from>
    <xdr:ext cx="469744" cy="259045"/>
    <xdr:sp macro="" textlink="">
      <xdr:nvSpPr>
        <xdr:cNvPr id="799" name="テキスト ボックス 798"/>
        <xdr:cNvSpPr txBox="1"/>
      </xdr:nvSpPr>
      <xdr:spPr>
        <a:xfrm>
          <a:off x="19310427" y="1002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167698</xdr:rowOff>
    </xdr:from>
    <xdr:to>
      <xdr:col>27</xdr:col>
      <xdr:colOff>161925</xdr:colOff>
      <xdr:row>58</xdr:row>
      <xdr:rowOff>97848</xdr:rowOff>
    </xdr:to>
    <xdr:sp macro="" textlink="">
      <xdr:nvSpPr>
        <xdr:cNvPr id="800" name="円/楕円 799"/>
        <xdr:cNvSpPr/>
      </xdr:nvSpPr>
      <xdr:spPr>
        <a:xfrm>
          <a:off x="18605500" y="99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88975</xdr:rowOff>
    </xdr:from>
    <xdr:ext cx="469744" cy="259045"/>
    <xdr:sp macro="" textlink="">
      <xdr:nvSpPr>
        <xdr:cNvPr id="801" name="テキスト ボックス 800"/>
        <xdr:cNvSpPr txBox="1"/>
      </xdr:nvSpPr>
      <xdr:spPr>
        <a:xfrm>
          <a:off x="18421427" y="100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36945</xdr:rowOff>
    </xdr:from>
    <xdr:to>
      <xdr:col>32</xdr:col>
      <xdr:colOff>187325</xdr:colOff>
      <xdr:row>78</xdr:row>
      <xdr:rowOff>163055</xdr:rowOff>
    </xdr:to>
    <xdr:cxnSp macro="">
      <xdr:nvCxnSpPr>
        <xdr:cNvPr id="831" name="直線コネクタ 830"/>
        <xdr:cNvCxnSpPr/>
      </xdr:nvCxnSpPr>
      <xdr:spPr>
        <a:xfrm flipV="1">
          <a:off x="21323300" y="13410045"/>
          <a:ext cx="838200" cy="1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93827</xdr:rowOff>
    </xdr:from>
    <xdr:to>
      <xdr:col>31</xdr:col>
      <xdr:colOff>34925</xdr:colOff>
      <xdr:row>78</xdr:row>
      <xdr:rowOff>163055</xdr:rowOff>
    </xdr:to>
    <xdr:cxnSp macro="">
      <xdr:nvCxnSpPr>
        <xdr:cNvPr id="834" name="直線コネクタ 833"/>
        <xdr:cNvCxnSpPr/>
      </xdr:nvCxnSpPr>
      <xdr:spPr>
        <a:xfrm>
          <a:off x="20434300" y="13295477"/>
          <a:ext cx="889000" cy="2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93827</xdr:rowOff>
    </xdr:from>
    <xdr:to>
      <xdr:col>29</xdr:col>
      <xdr:colOff>517525</xdr:colOff>
      <xdr:row>77</xdr:row>
      <xdr:rowOff>134252</xdr:rowOff>
    </xdr:to>
    <xdr:cxnSp macro="">
      <xdr:nvCxnSpPr>
        <xdr:cNvPr id="837" name="直線コネクタ 836"/>
        <xdr:cNvCxnSpPr/>
      </xdr:nvCxnSpPr>
      <xdr:spPr>
        <a:xfrm flipV="1">
          <a:off x="19545300" y="13295477"/>
          <a:ext cx="889000" cy="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134252</xdr:rowOff>
    </xdr:from>
    <xdr:to>
      <xdr:col>28</xdr:col>
      <xdr:colOff>314325</xdr:colOff>
      <xdr:row>77</xdr:row>
      <xdr:rowOff>139052</xdr:rowOff>
    </xdr:to>
    <xdr:cxnSp macro="">
      <xdr:nvCxnSpPr>
        <xdr:cNvPr id="840" name="直線コネクタ 839"/>
        <xdr:cNvCxnSpPr/>
      </xdr:nvCxnSpPr>
      <xdr:spPr>
        <a:xfrm flipV="1">
          <a:off x="18656300" y="1333590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157595</xdr:rowOff>
    </xdr:from>
    <xdr:to>
      <xdr:col>32</xdr:col>
      <xdr:colOff>238125</xdr:colOff>
      <xdr:row>78</xdr:row>
      <xdr:rowOff>87745</xdr:rowOff>
    </xdr:to>
    <xdr:sp macro="" textlink="">
      <xdr:nvSpPr>
        <xdr:cNvPr id="850" name="円/楕円 849"/>
        <xdr:cNvSpPr/>
      </xdr:nvSpPr>
      <xdr:spPr>
        <a:xfrm>
          <a:off x="22110700" y="133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72522</xdr:rowOff>
    </xdr:from>
    <xdr:ext cx="534377" cy="259045"/>
    <xdr:sp macro="" textlink="">
      <xdr:nvSpPr>
        <xdr:cNvPr id="851" name="繰出金該当値テキスト"/>
        <xdr:cNvSpPr txBox="1"/>
      </xdr:nvSpPr>
      <xdr:spPr>
        <a:xfrm>
          <a:off x="22212300" y="132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24,697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112255</xdr:rowOff>
    </xdr:from>
    <xdr:to>
      <xdr:col>31</xdr:col>
      <xdr:colOff>85725</xdr:colOff>
      <xdr:row>79</xdr:row>
      <xdr:rowOff>42405</xdr:rowOff>
    </xdr:to>
    <xdr:sp macro="" textlink="">
      <xdr:nvSpPr>
        <xdr:cNvPr id="852" name="円/楕円 851"/>
        <xdr:cNvSpPr/>
      </xdr:nvSpPr>
      <xdr:spPr>
        <a:xfrm>
          <a:off x="21272500" y="134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33532</xdr:rowOff>
    </xdr:from>
    <xdr:ext cx="534377" cy="259045"/>
    <xdr:sp macro="" textlink="">
      <xdr:nvSpPr>
        <xdr:cNvPr id="853" name="テキスト ボックス 852"/>
        <xdr:cNvSpPr txBox="1"/>
      </xdr:nvSpPr>
      <xdr:spPr>
        <a:xfrm>
          <a:off x="21056111" y="135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43027</xdr:rowOff>
    </xdr:from>
    <xdr:to>
      <xdr:col>29</xdr:col>
      <xdr:colOff>568325</xdr:colOff>
      <xdr:row>77</xdr:row>
      <xdr:rowOff>144627</xdr:rowOff>
    </xdr:to>
    <xdr:sp macro="" textlink="">
      <xdr:nvSpPr>
        <xdr:cNvPr id="854" name="円/楕円 853"/>
        <xdr:cNvSpPr/>
      </xdr:nvSpPr>
      <xdr:spPr>
        <a:xfrm>
          <a:off x="20383500" y="132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135754</xdr:rowOff>
    </xdr:from>
    <xdr:ext cx="534377" cy="259045"/>
    <xdr:sp macro="" textlink="">
      <xdr:nvSpPr>
        <xdr:cNvPr id="855" name="テキスト ボックス 854"/>
        <xdr:cNvSpPr txBox="1"/>
      </xdr:nvSpPr>
      <xdr:spPr>
        <a:xfrm>
          <a:off x="20167111" y="1333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83452</xdr:rowOff>
    </xdr:from>
    <xdr:to>
      <xdr:col>28</xdr:col>
      <xdr:colOff>365125</xdr:colOff>
      <xdr:row>78</xdr:row>
      <xdr:rowOff>13602</xdr:rowOff>
    </xdr:to>
    <xdr:sp macro="" textlink="">
      <xdr:nvSpPr>
        <xdr:cNvPr id="856" name="円/楕円 855"/>
        <xdr:cNvSpPr/>
      </xdr:nvSpPr>
      <xdr:spPr>
        <a:xfrm>
          <a:off x="19494500" y="132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4729</xdr:rowOff>
    </xdr:from>
    <xdr:ext cx="534377" cy="259045"/>
    <xdr:sp macro="" textlink="">
      <xdr:nvSpPr>
        <xdr:cNvPr id="857" name="テキスト ボックス 856"/>
        <xdr:cNvSpPr txBox="1"/>
      </xdr:nvSpPr>
      <xdr:spPr>
        <a:xfrm>
          <a:off x="19278111" y="133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88252</xdr:rowOff>
    </xdr:from>
    <xdr:to>
      <xdr:col>27</xdr:col>
      <xdr:colOff>161925</xdr:colOff>
      <xdr:row>78</xdr:row>
      <xdr:rowOff>18402</xdr:rowOff>
    </xdr:to>
    <xdr:sp macro="" textlink="">
      <xdr:nvSpPr>
        <xdr:cNvPr id="858" name="円/楕円 857"/>
        <xdr:cNvSpPr/>
      </xdr:nvSpPr>
      <xdr:spPr>
        <a:xfrm>
          <a:off x="18605500" y="132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9529</xdr:rowOff>
    </xdr:from>
    <xdr:ext cx="534377" cy="259045"/>
    <xdr:sp macro="" textlink="">
      <xdr:nvSpPr>
        <xdr:cNvPr id="859" name="テキスト ボックス 858"/>
        <xdr:cNvSpPr txBox="1"/>
      </xdr:nvSpPr>
      <xdr:spPr>
        <a:xfrm>
          <a:off x="18389111" y="133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低い水準にある</a:t>
          </a:r>
          <a:r>
            <a:rPr kumimoji="1" lang="ja-JP" altLang="en-US" sz="1100">
              <a:solidFill>
                <a:schemeClr val="dk1"/>
              </a:solidFill>
              <a:effectLst/>
              <a:latin typeface="+mn-lt"/>
              <a:ea typeface="+mn-ea"/>
              <a:cs typeface="+mn-cs"/>
            </a:rPr>
            <a:t>費目が多い。</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その一方で，</a:t>
          </a:r>
          <a:r>
            <a:rPr kumimoji="1" lang="ja-JP" altLang="ja-JP" sz="1100">
              <a:solidFill>
                <a:schemeClr val="dk1"/>
              </a:solidFill>
              <a:effectLst/>
              <a:latin typeface="+mn-lt"/>
              <a:ea typeface="+mn-ea"/>
              <a:cs typeface="+mn-cs"/>
            </a:rPr>
            <a:t>増加傾向にある</a:t>
          </a:r>
          <a:r>
            <a:rPr kumimoji="1" lang="ja-JP" altLang="en-US" sz="1100">
              <a:solidFill>
                <a:schemeClr val="dk1"/>
              </a:solidFill>
              <a:effectLst/>
              <a:latin typeface="+mn-lt"/>
              <a:ea typeface="+mn-ea"/>
              <a:cs typeface="+mn-cs"/>
            </a:rPr>
            <a:t>物件費や扶助費，普通建設事業費は</a:t>
          </a:r>
          <a:r>
            <a:rPr kumimoji="1" lang="ja-JP" altLang="ja-JP" sz="1100">
              <a:solidFill>
                <a:schemeClr val="dk1"/>
              </a:solidFill>
              <a:effectLst/>
              <a:latin typeface="+mn-lt"/>
              <a:ea typeface="+mn-ea"/>
              <a:cs typeface="+mn-cs"/>
            </a:rPr>
            <a:t>平均に近づいてきており，適正な福祉サービスの水準を維持しながら，市単独事業や国・県の水準を上回る事業についての見直しを進める</a:t>
          </a:r>
          <a:r>
            <a:rPr kumimoji="1" lang="ja-JP" altLang="en-US" sz="1100">
              <a:solidFill>
                <a:schemeClr val="dk1"/>
              </a:solidFill>
              <a:effectLst/>
              <a:latin typeface="+mn-lt"/>
              <a:ea typeface="+mn-ea"/>
              <a:cs typeface="+mn-cs"/>
            </a:rPr>
            <a:t>とともに，引き続き</a:t>
          </a:r>
          <a:r>
            <a:rPr kumimoji="1" lang="ja-JP" altLang="ja-JP" sz="1100">
              <a:solidFill>
                <a:schemeClr val="dk1"/>
              </a:solidFill>
              <a:effectLst/>
              <a:latin typeface="+mn-lt"/>
              <a:ea typeface="+mn-ea"/>
              <a:cs typeface="+mn-cs"/>
            </a:rPr>
            <a:t>柏市行政経営方針に基づく経常経費の削減</a:t>
          </a:r>
          <a:r>
            <a:rPr kumimoji="1" lang="ja-JP" altLang="en-US" sz="1100">
              <a:solidFill>
                <a:schemeClr val="dk1"/>
              </a:solidFill>
              <a:effectLst/>
              <a:latin typeface="+mn-lt"/>
              <a:ea typeface="+mn-ea"/>
              <a:cs typeface="+mn-cs"/>
            </a:rPr>
            <a:t>等に努める。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409,001
402,268
114.74
131,252,472
126,358,262
3,844,107
74,191,299
97,019,993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137523</xdr:rowOff>
    </xdr:from>
    <xdr:to>
      <xdr:col>6</xdr:col>
      <xdr:colOff>511175</xdr:colOff>
      <xdr:row>37</xdr:row>
      <xdr:rowOff>8527</xdr:rowOff>
    </xdr:to>
    <xdr:cxnSp macro="">
      <xdr:nvCxnSpPr>
        <xdr:cNvPr id="63" name="直線コネクタ 62"/>
        <xdr:cNvCxnSpPr/>
      </xdr:nvCxnSpPr>
      <xdr:spPr>
        <a:xfrm flipV="1">
          <a:off x="3797300" y="63097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132080</xdr:rowOff>
    </xdr:from>
    <xdr:to>
      <xdr:col>5</xdr:col>
      <xdr:colOff>358775</xdr:colOff>
      <xdr:row>37</xdr:row>
      <xdr:rowOff>8527</xdr:rowOff>
    </xdr:to>
    <xdr:cxnSp macro="">
      <xdr:nvCxnSpPr>
        <xdr:cNvPr id="66" name="直線コネクタ 65"/>
        <xdr:cNvCxnSpPr/>
      </xdr:nvCxnSpPr>
      <xdr:spPr>
        <a:xfrm>
          <a:off x="2908300" y="6304280"/>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91803</xdr:rowOff>
    </xdr:from>
    <xdr:to>
      <xdr:col>4</xdr:col>
      <xdr:colOff>155575</xdr:colOff>
      <xdr:row>36</xdr:row>
      <xdr:rowOff>132080</xdr:rowOff>
    </xdr:to>
    <xdr:cxnSp macro="">
      <xdr:nvCxnSpPr>
        <xdr:cNvPr id="69" name="直線コネクタ 68"/>
        <xdr:cNvCxnSpPr/>
      </xdr:nvCxnSpPr>
      <xdr:spPr>
        <a:xfrm>
          <a:off x="2019300" y="6264003"/>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104322</xdr:rowOff>
    </xdr:from>
    <xdr:to>
      <xdr:col>2</xdr:col>
      <xdr:colOff>638175</xdr:colOff>
      <xdr:row>36</xdr:row>
      <xdr:rowOff>91803</xdr:rowOff>
    </xdr:to>
    <xdr:cxnSp macro="">
      <xdr:nvCxnSpPr>
        <xdr:cNvPr id="72" name="直線コネクタ 71"/>
        <xdr:cNvCxnSpPr/>
      </xdr:nvCxnSpPr>
      <xdr:spPr>
        <a:xfrm>
          <a:off x="1130300" y="6105072"/>
          <a:ext cx="889000" cy="1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86723</xdr:rowOff>
    </xdr:from>
    <xdr:to>
      <xdr:col>6</xdr:col>
      <xdr:colOff>561975</xdr:colOff>
      <xdr:row>37</xdr:row>
      <xdr:rowOff>16873</xdr:rowOff>
    </xdr:to>
    <xdr:sp macro="" textlink="">
      <xdr:nvSpPr>
        <xdr:cNvPr id="82" name="円/楕円 81"/>
        <xdr:cNvSpPr/>
      </xdr:nvSpPr>
      <xdr:spPr>
        <a:xfrm>
          <a:off x="4584700" y="62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65150</xdr:rowOff>
    </xdr:from>
    <xdr:ext cx="469744" cy="259045"/>
    <xdr:sp macro="" textlink="">
      <xdr:nvSpPr>
        <xdr:cNvPr id="83" name="議会費該当値テキスト"/>
        <xdr:cNvSpPr txBox="1"/>
      </xdr:nvSpPr>
      <xdr:spPr>
        <a:xfrm>
          <a:off x="4686300"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129177</xdr:rowOff>
    </xdr:from>
    <xdr:to>
      <xdr:col>5</xdr:col>
      <xdr:colOff>409575</xdr:colOff>
      <xdr:row>37</xdr:row>
      <xdr:rowOff>59327</xdr:rowOff>
    </xdr:to>
    <xdr:sp macro="" textlink="">
      <xdr:nvSpPr>
        <xdr:cNvPr id="84" name="円/楕円 83"/>
        <xdr:cNvSpPr/>
      </xdr:nvSpPr>
      <xdr:spPr>
        <a:xfrm>
          <a:off x="3746500" y="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50454</xdr:rowOff>
    </xdr:from>
    <xdr:ext cx="469744" cy="259045"/>
    <xdr:sp macro="" textlink="">
      <xdr:nvSpPr>
        <xdr:cNvPr id="85" name="テキスト ボックス 84"/>
        <xdr:cNvSpPr txBox="1"/>
      </xdr:nvSpPr>
      <xdr:spPr>
        <a:xfrm>
          <a:off x="3562427" y="63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81280</xdr:rowOff>
    </xdr:from>
    <xdr:to>
      <xdr:col>4</xdr:col>
      <xdr:colOff>206375</xdr:colOff>
      <xdr:row>37</xdr:row>
      <xdr:rowOff>11430</xdr:rowOff>
    </xdr:to>
    <xdr:sp macro="" textlink="">
      <xdr:nvSpPr>
        <xdr:cNvPr id="86" name="円/楕円 85"/>
        <xdr:cNvSpPr/>
      </xdr:nvSpPr>
      <xdr:spPr>
        <a:xfrm>
          <a:off x="2857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2557</xdr:rowOff>
    </xdr:from>
    <xdr:ext cx="469744" cy="259045"/>
    <xdr:sp macro="" textlink="">
      <xdr:nvSpPr>
        <xdr:cNvPr id="87" name="テキスト ボックス 86"/>
        <xdr:cNvSpPr txBox="1"/>
      </xdr:nvSpPr>
      <xdr:spPr>
        <a:xfrm>
          <a:off x="2673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41003</xdr:rowOff>
    </xdr:from>
    <xdr:to>
      <xdr:col>3</xdr:col>
      <xdr:colOff>3175</xdr:colOff>
      <xdr:row>36</xdr:row>
      <xdr:rowOff>142603</xdr:rowOff>
    </xdr:to>
    <xdr:sp macro="" textlink="">
      <xdr:nvSpPr>
        <xdr:cNvPr id="88" name="円/楕円 87"/>
        <xdr:cNvSpPr/>
      </xdr:nvSpPr>
      <xdr:spPr>
        <a:xfrm>
          <a:off x="1968500" y="62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133730</xdr:rowOff>
    </xdr:from>
    <xdr:ext cx="469744" cy="259045"/>
    <xdr:sp macro="" textlink="">
      <xdr:nvSpPr>
        <xdr:cNvPr id="89" name="テキスト ボックス 88"/>
        <xdr:cNvSpPr txBox="1"/>
      </xdr:nvSpPr>
      <xdr:spPr>
        <a:xfrm>
          <a:off x="1784427"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53522</xdr:rowOff>
    </xdr:from>
    <xdr:to>
      <xdr:col>1</xdr:col>
      <xdr:colOff>485775</xdr:colOff>
      <xdr:row>35</xdr:row>
      <xdr:rowOff>155122</xdr:rowOff>
    </xdr:to>
    <xdr:sp macro="" textlink="">
      <xdr:nvSpPr>
        <xdr:cNvPr id="90" name="円/楕円 89"/>
        <xdr:cNvSpPr/>
      </xdr:nvSpPr>
      <xdr:spPr>
        <a:xfrm>
          <a:off x="1079500" y="60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146249</xdr:rowOff>
    </xdr:from>
    <xdr:ext cx="469744" cy="259045"/>
    <xdr:sp macro="" textlink="">
      <xdr:nvSpPr>
        <xdr:cNvPr id="91" name="テキスト ボックス 90"/>
        <xdr:cNvSpPr txBox="1"/>
      </xdr:nvSpPr>
      <xdr:spPr>
        <a:xfrm>
          <a:off x="895427" y="61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3615</xdr:rowOff>
    </xdr:from>
    <xdr:to>
      <xdr:col>6</xdr:col>
      <xdr:colOff>511175</xdr:colOff>
      <xdr:row>57</xdr:row>
      <xdr:rowOff>141254</xdr:rowOff>
    </xdr:to>
    <xdr:cxnSp macro="">
      <xdr:nvCxnSpPr>
        <xdr:cNvPr id="119" name="直線コネクタ 118"/>
        <xdr:cNvCxnSpPr/>
      </xdr:nvCxnSpPr>
      <xdr:spPr>
        <a:xfrm flipV="1">
          <a:off x="3797300" y="9776265"/>
          <a:ext cx="838200" cy="13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141254</xdr:rowOff>
    </xdr:from>
    <xdr:to>
      <xdr:col>5</xdr:col>
      <xdr:colOff>358775</xdr:colOff>
      <xdr:row>58</xdr:row>
      <xdr:rowOff>38979</xdr:rowOff>
    </xdr:to>
    <xdr:cxnSp macro="">
      <xdr:nvCxnSpPr>
        <xdr:cNvPr id="122" name="直線コネクタ 121"/>
        <xdr:cNvCxnSpPr/>
      </xdr:nvCxnSpPr>
      <xdr:spPr>
        <a:xfrm flipV="1">
          <a:off x="2908300" y="9913904"/>
          <a:ext cx="889000" cy="6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76469</xdr:rowOff>
    </xdr:from>
    <xdr:to>
      <xdr:col>4</xdr:col>
      <xdr:colOff>155575</xdr:colOff>
      <xdr:row>58</xdr:row>
      <xdr:rowOff>38979</xdr:rowOff>
    </xdr:to>
    <xdr:cxnSp macro="">
      <xdr:nvCxnSpPr>
        <xdr:cNvPr id="125" name="直線コネクタ 124"/>
        <xdr:cNvCxnSpPr/>
      </xdr:nvCxnSpPr>
      <xdr:spPr>
        <a:xfrm>
          <a:off x="2019300" y="9677669"/>
          <a:ext cx="889000" cy="3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76469</xdr:rowOff>
    </xdr:from>
    <xdr:to>
      <xdr:col>2</xdr:col>
      <xdr:colOff>638175</xdr:colOff>
      <xdr:row>58</xdr:row>
      <xdr:rowOff>60261</xdr:rowOff>
    </xdr:to>
    <xdr:cxnSp macro="">
      <xdr:nvCxnSpPr>
        <xdr:cNvPr id="128" name="直線コネクタ 127"/>
        <xdr:cNvCxnSpPr/>
      </xdr:nvCxnSpPr>
      <xdr:spPr>
        <a:xfrm flipV="1">
          <a:off x="1130300" y="9677669"/>
          <a:ext cx="889000" cy="3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124265</xdr:rowOff>
    </xdr:from>
    <xdr:to>
      <xdr:col>6</xdr:col>
      <xdr:colOff>561975</xdr:colOff>
      <xdr:row>57</xdr:row>
      <xdr:rowOff>54415</xdr:rowOff>
    </xdr:to>
    <xdr:sp macro="" textlink="">
      <xdr:nvSpPr>
        <xdr:cNvPr id="138" name="円/楕円 137"/>
        <xdr:cNvSpPr/>
      </xdr:nvSpPr>
      <xdr:spPr>
        <a:xfrm>
          <a:off x="4584700" y="97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102692</xdr:rowOff>
    </xdr:from>
    <xdr:ext cx="534377" cy="259045"/>
    <xdr:sp macro="" textlink="">
      <xdr:nvSpPr>
        <xdr:cNvPr id="139" name="総務費該当値テキスト"/>
        <xdr:cNvSpPr txBox="1"/>
      </xdr:nvSpPr>
      <xdr:spPr>
        <a:xfrm>
          <a:off x="4686300" y="97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90454</xdr:rowOff>
    </xdr:from>
    <xdr:to>
      <xdr:col>5</xdr:col>
      <xdr:colOff>409575</xdr:colOff>
      <xdr:row>58</xdr:row>
      <xdr:rowOff>20604</xdr:rowOff>
    </xdr:to>
    <xdr:sp macro="" textlink="">
      <xdr:nvSpPr>
        <xdr:cNvPr id="140" name="円/楕円 139"/>
        <xdr:cNvSpPr/>
      </xdr:nvSpPr>
      <xdr:spPr>
        <a:xfrm>
          <a:off x="3746500" y="986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11731</xdr:rowOff>
    </xdr:from>
    <xdr:ext cx="534377" cy="259045"/>
    <xdr:sp macro="" textlink="">
      <xdr:nvSpPr>
        <xdr:cNvPr id="141" name="テキスト ボックス 140"/>
        <xdr:cNvSpPr txBox="1"/>
      </xdr:nvSpPr>
      <xdr:spPr>
        <a:xfrm>
          <a:off x="3530111" y="995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159629</xdr:rowOff>
    </xdr:from>
    <xdr:to>
      <xdr:col>4</xdr:col>
      <xdr:colOff>206375</xdr:colOff>
      <xdr:row>58</xdr:row>
      <xdr:rowOff>89779</xdr:rowOff>
    </xdr:to>
    <xdr:sp macro="" textlink="">
      <xdr:nvSpPr>
        <xdr:cNvPr id="142" name="円/楕円 141"/>
        <xdr:cNvSpPr/>
      </xdr:nvSpPr>
      <xdr:spPr>
        <a:xfrm>
          <a:off x="2857500" y="99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80906</xdr:rowOff>
    </xdr:from>
    <xdr:ext cx="534377" cy="259045"/>
    <xdr:sp macro="" textlink="">
      <xdr:nvSpPr>
        <xdr:cNvPr id="143" name="テキスト ボックス 142"/>
        <xdr:cNvSpPr txBox="1"/>
      </xdr:nvSpPr>
      <xdr:spPr>
        <a:xfrm>
          <a:off x="2641111" y="100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25669</xdr:rowOff>
    </xdr:from>
    <xdr:to>
      <xdr:col>3</xdr:col>
      <xdr:colOff>3175</xdr:colOff>
      <xdr:row>56</xdr:row>
      <xdr:rowOff>127269</xdr:rowOff>
    </xdr:to>
    <xdr:sp macro="" textlink="">
      <xdr:nvSpPr>
        <xdr:cNvPr id="144" name="円/楕円 143"/>
        <xdr:cNvSpPr/>
      </xdr:nvSpPr>
      <xdr:spPr>
        <a:xfrm>
          <a:off x="1968500" y="96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118396</xdr:rowOff>
    </xdr:from>
    <xdr:ext cx="534377" cy="259045"/>
    <xdr:sp macro="" textlink="">
      <xdr:nvSpPr>
        <xdr:cNvPr id="145" name="テキスト ボックス 144"/>
        <xdr:cNvSpPr txBox="1"/>
      </xdr:nvSpPr>
      <xdr:spPr>
        <a:xfrm>
          <a:off x="1752111" y="97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9461</xdr:rowOff>
    </xdr:from>
    <xdr:to>
      <xdr:col>1</xdr:col>
      <xdr:colOff>485775</xdr:colOff>
      <xdr:row>58</xdr:row>
      <xdr:rowOff>111061</xdr:rowOff>
    </xdr:to>
    <xdr:sp macro="" textlink="">
      <xdr:nvSpPr>
        <xdr:cNvPr id="146" name="円/楕円 145"/>
        <xdr:cNvSpPr/>
      </xdr:nvSpPr>
      <xdr:spPr>
        <a:xfrm>
          <a:off x="1079500" y="99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102188</xdr:rowOff>
    </xdr:from>
    <xdr:ext cx="534377" cy="259045"/>
    <xdr:sp macro="" textlink="">
      <xdr:nvSpPr>
        <xdr:cNvPr id="147" name="テキスト ボックス 146"/>
        <xdr:cNvSpPr txBox="1"/>
      </xdr:nvSpPr>
      <xdr:spPr>
        <a:xfrm>
          <a:off x="863111"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162114</xdr:rowOff>
    </xdr:from>
    <xdr:to>
      <xdr:col>6</xdr:col>
      <xdr:colOff>511175</xdr:colOff>
      <xdr:row>78</xdr:row>
      <xdr:rowOff>35088</xdr:rowOff>
    </xdr:to>
    <xdr:cxnSp macro="">
      <xdr:nvCxnSpPr>
        <xdr:cNvPr id="179" name="直線コネクタ 178"/>
        <xdr:cNvCxnSpPr/>
      </xdr:nvCxnSpPr>
      <xdr:spPr>
        <a:xfrm flipV="1">
          <a:off x="3797300" y="13363764"/>
          <a:ext cx="8382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35088</xdr:rowOff>
    </xdr:from>
    <xdr:to>
      <xdr:col>5</xdr:col>
      <xdr:colOff>358775</xdr:colOff>
      <xdr:row>78</xdr:row>
      <xdr:rowOff>119464</xdr:rowOff>
    </xdr:to>
    <xdr:cxnSp macro="">
      <xdr:nvCxnSpPr>
        <xdr:cNvPr id="182" name="直線コネクタ 181"/>
        <xdr:cNvCxnSpPr/>
      </xdr:nvCxnSpPr>
      <xdr:spPr>
        <a:xfrm flipV="1">
          <a:off x="2908300" y="13408188"/>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119464</xdr:rowOff>
    </xdr:from>
    <xdr:to>
      <xdr:col>4</xdr:col>
      <xdr:colOff>155575</xdr:colOff>
      <xdr:row>79</xdr:row>
      <xdr:rowOff>15680</xdr:rowOff>
    </xdr:to>
    <xdr:cxnSp macro="">
      <xdr:nvCxnSpPr>
        <xdr:cNvPr id="185" name="直線コネクタ 184"/>
        <xdr:cNvCxnSpPr/>
      </xdr:nvCxnSpPr>
      <xdr:spPr>
        <a:xfrm flipV="1">
          <a:off x="2019300" y="1349256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161275</xdr:rowOff>
    </xdr:from>
    <xdr:to>
      <xdr:col>2</xdr:col>
      <xdr:colOff>638175</xdr:colOff>
      <xdr:row>79</xdr:row>
      <xdr:rowOff>15680</xdr:rowOff>
    </xdr:to>
    <xdr:cxnSp macro="">
      <xdr:nvCxnSpPr>
        <xdr:cNvPr id="188" name="直線コネクタ 187"/>
        <xdr:cNvCxnSpPr/>
      </xdr:nvCxnSpPr>
      <xdr:spPr>
        <a:xfrm>
          <a:off x="1130300" y="13534375"/>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111314</xdr:rowOff>
    </xdr:from>
    <xdr:to>
      <xdr:col>6</xdr:col>
      <xdr:colOff>561975</xdr:colOff>
      <xdr:row>78</xdr:row>
      <xdr:rowOff>41464</xdr:rowOff>
    </xdr:to>
    <xdr:sp macro="" textlink="">
      <xdr:nvSpPr>
        <xdr:cNvPr id="198" name="円/楕円 197"/>
        <xdr:cNvSpPr/>
      </xdr:nvSpPr>
      <xdr:spPr>
        <a:xfrm>
          <a:off x="4584700" y="133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26241</xdr:rowOff>
    </xdr:from>
    <xdr:ext cx="599010" cy="259045"/>
    <xdr:sp macro="" textlink="">
      <xdr:nvSpPr>
        <xdr:cNvPr id="199" name="民生費該当値テキスト"/>
        <xdr:cNvSpPr txBox="1"/>
      </xdr:nvSpPr>
      <xdr:spPr>
        <a:xfrm>
          <a:off x="4686300" y="1322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155738</xdr:rowOff>
    </xdr:from>
    <xdr:to>
      <xdr:col>5</xdr:col>
      <xdr:colOff>409575</xdr:colOff>
      <xdr:row>78</xdr:row>
      <xdr:rowOff>85888</xdr:rowOff>
    </xdr:to>
    <xdr:sp macro="" textlink="">
      <xdr:nvSpPr>
        <xdr:cNvPr id="200" name="円/楕円 199"/>
        <xdr:cNvSpPr/>
      </xdr:nvSpPr>
      <xdr:spPr>
        <a:xfrm>
          <a:off x="3746500" y="133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77015</xdr:rowOff>
    </xdr:from>
    <xdr:ext cx="599010" cy="259045"/>
    <xdr:sp macro="" textlink="">
      <xdr:nvSpPr>
        <xdr:cNvPr id="201" name="テキスト ボックス 200"/>
        <xdr:cNvSpPr txBox="1"/>
      </xdr:nvSpPr>
      <xdr:spPr>
        <a:xfrm>
          <a:off x="3497794" y="1345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68664</xdr:rowOff>
    </xdr:from>
    <xdr:to>
      <xdr:col>4</xdr:col>
      <xdr:colOff>206375</xdr:colOff>
      <xdr:row>78</xdr:row>
      <xdr:rowOff>170264</xdr:rowOff>
    </xdr:to>
    <xdr:sp macro="" textlink="">
      <xdr:nvSpPr>
        <xdr:cNvPr id="202" name="円/楕円 201"/>
        <xdr:cNvSpPr/>
      </xdr:nvSpPr>
      <xdr:spPr>
        <a:xfrm>
          <a:off x="2857500" y="134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161391</xdr:rowOff>
    </xdr:from>
    <xdr:ext cx="599010" cy="259045"/>
    <xdr:sp macro="" textlink="">
      <xdr:nvSpPr>
        <xdr:cNvPr id="203" name="テキスト ボックス 202"/>
        <xdr:cNvSpPr txBox="1"/>
      </xdr:nvSpPr>
      <xdr:spPr>
        <a:xfrm>
          <a:off x="2608794" y="1353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136330</xdr:rowOff>
    </xdr:from>
    <xdr:to>
      <xdr:col>3</xdr:col>
      <xdr:colOff>3175</xdr:colOff>
      <xdr:row>79</xdr:row>
      <xdr:rowOff>66480</xdr:rowOff>
    </xdr:to>
    <xdr:sp macro="" textlink="">
      <xdr:nvSpPr>
        <xdr:cNvPr id="204" name="円/楕円 203"/>
        <xdr:cNvSpPr/>
      </xdr:nvSpPr>
      <xdr:spPr>
        <a:xfrm>
          <a:off x="1968500" y="135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57607</xdr:rowOff>
    </xdr:from>
    <xdr:ext cx="534377" cy="259045"/>
    <xdr:sp macro="" textlink="">
      <xdr:nvSpPr>
        <xdr:cNvPr id="205" name="テキスト ボックス 204"/>
        <xdr:cNvSpPr txBox="1"/>
      </xdr:nvSpPr>
      <xdr:spPr>
        <a:xfrm>
          <a:off x="1752111" y="136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110475</xdr:rowOff>
    </xdr:from>
    <xdr:to>
      <xdr:col>1</xdr:col>
      <xdr:colOff>485775</xdr:colOff>
      <xdr:row>79</xdr:row>
      <xdr:rowOff>40625</xdr:rowOff>
    </xdr:to>
    <xdr:sp macro="" textlink="">
      <xdr:nvSpPr>
        <xdr:cNvPr id="206" name="円/楕円 205"/>
        <xdr:cNvSpPr/>
      </xdr:nvSpPr>
      <xdr:spPr>
        <a:xfrm>
          <a:off x="1079500" y="1348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31752</xdr:rowOff>
    </xdr:from>
    <xdr:ext cx="599010" cy="259045"/>
    <xdr:sp macro="" textlink="">
      <xdr:nvSpPr>
        <xdr:cNvPr id="207" name="テキスト ボックス 206"/>
        <xdr:cNvSpPr txBox="1"/>
      </xdr:nvSpPr>
      <xdr:spPr>
        <a:xfrm>
          <a:off x="830794" y="135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58376</xdr:rowOff>
    </xdr:from>
    <xdr:to>
      <xdr:col>6</xdr:col>
      <xdr:colOff>511175</xdr:colOff>
      <xdr:row>98</xdr:row>
      <xdr:rowOff>61195</xdr:rowOff>
    </xdr:to>
    <xdr:cxnSp macro="">
      <xdr:nvCxnSpPr>
        <xdr:cNvPr id="237" name="直線コネクタ 236"/>
        <xdr:cNvCxnSpPr/>
      </xdr:nvCxnSpPr>
      <xdr:spPr>
        <a:xfrm>
          <a:off x="3797300" y="16860476"/>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58376</xdr:rowOff>
    </xdr:from>
    <xdr:to>
      <xdr:col>5</xdr:col>
      <xdr:colOff>358775</xdr:colOff>
      <xdr:row>98</xdr:row>
      <xdr:rowOff>73253</xdr:rowOff>
    </xdr:to>
    <xdr:cxnSp macro="">
      <xdr:nvCxnSpPr>
        <xdr:cNvPr id="240" name="直線コネクタ 239"/>
        <xdr:cNvCxnSpPr/>
      </xdr:nvCxnSpPr>
      <xdr:spPr>
        <a:xfrm flipV="1">
          <a:off x="2908300" y="16860476"/>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73253</xdr:rowOff>
    </xdr:from>
    <xdr:to>
      <xdr:col>4</xdr:col>
      <xdr:colOff>155575</xdr:colOff>
      <xdr:row>98</xdr:row>
      <xdr:rowOff>79539</xdr:rowOff>
    </xdr:to>
    <xdr:cxnSp macro="">
      <xdr:nvCxnSpPr>
        <xdr:cNvPr id="243" name="直線コネクタ 242"/>
        <xdr:cNvCxnSpPr/>
      </xdr:nvCxnSpPr>
      <xdr:spPr>
        <a:xfrm flipV="1">
          <a:off x="2019300" y="1687535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57538</xdr:rowOff>
    </xdr:from>
    <xdr:to>
      <xdr:col>2</xdr:col>
      <xdr:colOff>638175</xdr:colOff>
      <xdr:row>98</xdr:row>
      <xdr:rowOff>79539</xdr:rowOff>
    </xdr:to>
    <xdr:cxnSp macro="">
      <xdr:nvCxnSpPr>
        <xdr:cNvPr id="246" name="直線コネクタ 245"/>
        <xdr:cNvCxnSpPr/>
      </xdr:nvCxnSpPr>
      <xdr:spPr>
        <a:xfrm>
          <a:off x="1130300" y="16859638"/>
          <a:ext cx="889000" cy="2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10395</xdr:rowOff>
    </xdr:from>
    <xdr:to>
      <xdr:col>6</xdr:col>
      <xdr:colOff>561975</xdr:colOff>
      <xdr:row>98</xdr:row>
      <xdr:rowOff>111995</xdr:rowOff>
    </xdr:to>
    <xdr:sp macro="" textlink="">
      <xdr:nvSpPr>
        <xdr:cNvPr id="256" name="円/楕円 255"/>
        <xdr:cNvSpPr/>
      </xdr:nvSpPr>
      <xdr:spPr>
        <a:xfrm>
          <a:off x="4584700" y="168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96772</xdr:rowOff>
    </xdr:from>
    <xdr:ext cx="534377" cy="259045"/>
    <xdr:sp macro="" textlink="">
      <xdr:nvSpPr>
        <xdr:cNvPr id="257" name="衛生費該当値テキスト"/>
        <xdr:cNvSpPr txBox="1"/>
      </xdr:nvSpPr>
      <xdr:spPr>
        <a:xfrm>
          <a:off x="4686300" y="167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7576</xdr:rowOff>
    </xdr:from>
    <xdr:to>
      <xdr:col>5</xdr:col>
      <xdr:colOff>409575</xdr:colOff>
      <xdr:row>98</xdr:row>
      <xdr:rowOff>109176</xdr:rowOff>
    </xdr:to>
    <xdr:sp macro="" textlink="">
      <xdr:nvSpPr>
        <xdr:cNvPr id="258" name="円/楕円 257"/>
        <xdr:cNvSpPr/>
      </xdr:nvSpPr>
      <xdr:spPr>
        <a:xfrm>
          <a:off x="3746500" y="168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100303</xdr:rowOff>
    </xdr:from>
    <xdr:ext cx="534377" cy="259045"/>
    <xdr:sp macro="" textlink="">
      <xdr:nvSpPr>
        <xdr:cNvPr id="259" name="テキスト ボックス 258"/>
        <xdr:cNvSpPr txBox="1"/>
      </xdr:nvSpPr>
      <xdr:spPr>
        <a:xfrm>
          <a:off x="3530111" y="169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22453</xdr:rowOff>
    </xdr:from>
    <xdr:to>
      <xdr:col>4</xdr:col>
      <xdr:colOff>206375</xdr:colOff>
      <xdr:row>98</xdr:row>
      <xdr:rowOff>124053</xdr:rowOff>
    </xdr:to>
    <xdr:sp macro="" textlink="">
      <xdr:nvSpPr>
        <xdr:cNvPr id="260" name="円/楕円 259"/>
        <xdr:cNvSpPr/>
      </xdr:nvSpPr>
      <xdr:spPr>
        <a:xfrm>
          <a:off x="2857500" y="168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115180</xdr:rowOff>
    </xdr:from>
    <xdr:ext cx="534377" cy="259045"/>
    <xdr:sp macro="" textlink="">
      <xdr:nvSpPr>
        <xdr:cNvPr id="261" name="テキスト ボックス 260"/>
        <xdr:cNvSpPr txBox="1"/>
      </xdr:nvSpPr>
      <xdr:spPr>
        <a:xfrm>
          <a:off x="2641111" y="169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28739</xdr:rowOff>
    </xdr:from>
    <xdr:to>
      <xdr:col>3</xdr:col>
      <xdr:colOff>3175</xdr:colOff>
      <xdr:row>98</xdr:row>
      <xdr:rowOff>130339</xdr:rowOff>
    </xdr:to>
    <xdr:sp macro="" textlink="">
      <xdr:nvSpPr>
        <xdr:cNvPr id="262" name="円/楕円 261"/>
        <xdr:cNvSpPr/>
      </xdr:nvSpPr>
      <xdr:spPr>
        <a:xfrm>
          <a:off x="1968500" y="168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121466</xdr:rowOff>
    </xdr:from>
    <xdr:ext cx="534377" cy="259045"/>
    <xdr:sp macro="" textlink="">
      <xdr:nvSpPr>
        <xdr:cNvPr id="263" name="テキスト ボックス 262"/>
        <xdr:cNvSpPr txBox="1"/>
      </xdr:nvSpPr>
      <xdr:spPr>
        <a:xfrm>
          <a:off x="1752111" y="169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6738</xdr:rowOff>
    </xdr:from>
    <xdr:to>
      <xdr:col>1</xdr:col>
      <xdr:colOff>485775</xdr:colOff>
      <xdr:row>98</xdr:row>
      <xdr:rowOff>108338</xdr:rowOff>
    </xdr:to>
    <xdr:sp macro="" textlink="">
      <xdr:nvSpPr>
        <xdr:cNvPr id="264" name="円/楕円 263"/>
        <xdr:cNvSpPr/>
      </xdr:nvSpPr>
      <xdr:spPr>
        <a:xfrm>
          <a:off x="1079500" y="168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99465</xdr:rowOff>
    </xdr:from>
    <xdr:ext cx="534377" cy="259045"/>
    <xdr:sp macro="" textlink="">
      <xdr:nvSpPr>
        <xdr:cNvPr id="265" name="テキスト ボックス 264"/>
        <xdr:cNvSpPr txBox="1"/>
      </xdr:nvSpPr>
      <xdr:spPr>
        <a:xfrm>
          <a:off x="863111" y="1690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111887</xdr:rowOff>
    </xdr:from>
    <xdr:to>
      <xdr:col>15</xdr:col>
      <xdr:colOff>180975</xdr:colOff>
      <xdr:row>38</xdr:row>
      <xdr:rowOff>136652</xdr:rowOff>
    </xdr:to>
    <xdr:cxnSp macro="">
      <xdr:nvCxnSpPr>
        <xdr:cNvPr id="294" name="直線コネクタ 293"/>
        <xdr:cNvCxnSpPr/>
      </xdr:nvCxnSpPr>
      <xdr:spPr>
        <a:xfrm>
          <a:off x="9639300" y="6626987"/>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140843</xdr:rowOff>
    </xdr:from>
    <xdr:to>
      <xdr:col>14</xdr:col>
      <xdr:colOff>28575</xdr:colOff>
      <xdr:row>38</xdr:row>
      <xdr:rowOff>111887</xdr:rowOff>
    </xdr:to>
    <xdr:cxnSp macro="">
      <xdr:nvCxnSpPr>
        <xdr:cNvPr id="297" name="直線コネクタ 296"/>
        <xdr:cNvCxnSpPr/>
      </xdr:nvCxnSpPr>
      <xdr:spPr>
        <a:xfrm>
          <a:off x="8750300" y="6484493"/>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119126</xdr:rowOff>
    </xdr:from>
    <xdr:to>
      <xdr:col>12</xdr:col>
      <xdr:colOff>511175</xdr:colOff>
      <xdr:row>37</xdr:row>
      <xdr:rowOff>140843</xdr:rowOff>
    </xdr:to>
    <xdr:cxnSp macro="">
      <xdr:nvCxnSpPr>
        <xdr:cNvPr id="300" name="直線コネクタ 299"/>
        <xdr:cNvCxnSpPr/>
      </xdr:nvCxnSpPr>
      <xdr:spPr>
        <a:xfrm>
          <a:off x="7861300" y="646277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148844</xdr:rowOff>
    </xdr:from>
    <xdr:to>
      <xdr:col>11</xdr:col>
      <xdr:colOff>307975</xdr:colOff>
      <xdr:row>37</xdr:row>
      <xdr:rowOff>119126</xdr:rowOff>
    </xdr:to>
    <xdr:cxnSp macro="">
      <xdr:nvCxnSpPr>
        <xdr:cNvPr id="303" name="直線コネクタ 302"/>
        <xdr:cNvCxnSpPr/>
      </xdr:nvCxnSpPr>
      <xdr:spPr>
        <a:xfrm>
          <a:off x="6972300" y="63210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85852</xdr:rowOff>
    </xdr:from>
    <xdr:to>
      <xdr:col>15</xdr:col>
      <xdr:colOff>231775</xdr:colOff>
      <xdr:row>39</xdr:row>
      <xdr:rowOff>16002</xdr:rowOff>
    </xdr:to>
    <xdr:sp macro="" textlink="">
      <xdr:nvSpPr>
        <xdr:cNvPr id="313" name="円/楕円 312"/>
        <xdr:cNvSpPr/>
      </xdr:nvSpPr>
      <xdr:spPr>
        <a:xfrm>
          <a:off x="104267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779</xdr:rowOff>
    </xdr:from>
    <xdr:ext cx="378565" cy="259045"/>
    <xdr:sp macro="" textlink="">
      <xdr:nvSpPr>
        <xdr:cNvPr id="314" name="労働費該当値テキスト"/>
        <xdr:cNvSpPr txBox="1"/>
      </xdr:nvSpPr>
      <xdr:spPr>
        <a:xfrm>
          <a:off x="10528300" y="651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61087</xdr:rowOff>
    </xdr:from>
    <xdr:to>
      <xdr:col>14</xdr:col>
      <xdr:colOff>79375</xdr:colOff>
      <xdr:row>38</xdr:row>
      <xdr:rowOff>162687</xdr:rowOff>
    </xdr:to>
    <xdr:sp macro="" textlink="">
      <xdr:nvSpPr>
        <xdr:cNvPr id="315" name="円/楕円 314"/>
        <xdr:cNvSpPr/>
      </xdr:nvSpPr>
      <xdr:spPr>
        <a:xfrm>
          <a:off x="9588500" y="6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153814</xdr:rowOff>
    </xdr:from>
    <xdr:ext cx="378565" cy="259045"/>
    <xdr:sp macro="" textlink="">
      <xdr:nvSpPr>
        <xdr:cNvPr id="316" name="テキスト ボックス 315"/>
        <xdr:cNvSpPr txBox="1"/>
      </xdr:nvSpPr>
      <xdr:spPr>
        <a:xfrm>
          <a:off x="9450017" y="666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90043</xdr:rowOff>
    </xdr:from>
    <xdr:to>
      <xdr:col>12</xdr:col>
      <xdr:colOff>561975</xdr:colOff>
      <xdr:row>38</xdr:row>
      <xdr:rowOff>20193</xdr:rowOff>
    </xdr:to>
    <xdr:sp macro="" textlink="">
      <xdr:nvSpPr>
        <xdr:cNvPr id="317" name="円/楕円 316"/>
        <xdr:cNvSpPr/>
      </xdr:nvSpPr>
      <xdr:spPr>
        <a:xfrm>
          <a:off x="8699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11320</xdr:rowOff>
    </xdr:from>
    <xdr:ext cx="378565" cy="259045"/>
    <xdr:sp macro="" textlink="">
      <xdr:nvSpPr>
        <xdr:cNvPr id="318" name="テキスト ボックス 317"/>
        <xdr:cNvSpPr txBox="1"/>
      </xdr:nvSpPr>
      <xdr:spPr>
        <a:xfrm>
          <a:off x="8561017" y="6526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68326</xdr:rowOff>
    </xdr:from>
    <xdr:to>
      <xdr:col>11</xdr:col>
      <xdr:colOff>358775</xdr:colOff>
      <xdr:row>37</xdr:row>
      <xdr:rowOff>169926</xdr:rowOff>
    </xdr:to>
    <xdr:sp macro="" textlink="">
      <xdr:nvSpPr>
        <xdr:cNvPr id="319" name="円/楕円 318"/>
        <xdr:cNvSpPr/>
      </xdr:nvSpPr>
      <xdr:spPr>
        <a:xfrm>
          <a:off x="7810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161053</xdr:rowOff>
    </xdr:from>
    <xdr:ext cx="378565" cy="259045"/>
    <xdr:sp macro="" textlink="">
      <xdr:nvSpPr>
        <xdr:cNvPr id="320" name="テキスト ボックス 319"/>
        <xdr:cNvSpPr txBox="1"/>
      </xdr:nvSpPr>
      <xdr:spPr>
        <a:xfrm>
          <a:off x="7672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98044</xdr:rowOff>
    </xdr:from>
    <xdr:to>
      <xdr:col>10</xdr:col>
      <xdr:colOff>155575</xdr:colOff>
      <xdr:row>37</xdr:row>
      <xdr:rowOff>28194</xdr:rowOff>
    </xdr:to>
    <xdr:sp macro="" textlink="">
      <xdr:nvSpPr>
        <xdr:cNvPr id="321" name="円/楕円 320"/>
        <xdr:cNvSpPr/>
      </xdr:nvSpPr>
      <xdr:spPr>
        <a:xfrm>
          <a:off x="6921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19321</xdr:rowOff>
    </xdr:from>
    <xdr:ext cx="469744" cy="259045"/>
    <xdr:sp macro="" textlink="">
      <xdr:nvSpPr>
        <xdr:cNvPr id="322" name="テキスト ボックス 321"/>
        <xdr:cNvSpPr txBox="1"/>
      </xdr:nvSpPr>
      <xdr:spPr>
        <a:xfrm>
          <a:off x="6737427"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100609</xdr:rowOff>
    </xdr:from>
    <xdr:to>
      <xdr:col>15</xdr:col>
      <xdr:colOff>180975</xdr:colOff>
      <xdr:row>58</xdr:row>
      <xdr:rowOff>106705</xdr:rowOff>
    </xdr:to>
    <xdr:cxnSp macro="">
      <xdr:nvCxnSpPr>
        <xdr:cNvPr id="351" name="直線コネクタ 350"/>
        <xdr:cNvCxnSpPr/>
      </xdr:nvCxnSpPr>
      <xdr:spPr>
        <a:xfrm flipV="1">
          <a:off x="9639300" y="10044709"/>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106705</xdr:rowOff>
    </xdr:from>
    <xdr:to>
      <xdr:col>14</xdr:col>
      <xdr:colOff>28575</xdr:colOff>
      <xdr:row>58</xdr:row>
      <xdr:rowOff>113944</xdr:rowOff>
    </xdr:to>
    <xdr:cxnSp macro="">
      <xdr:nvCxnSpPr>
        <xdr:cNvPr id="354" name="直線コネクタ 353"/>
        <xdr:cNvCxnSpPr/>
      </xdr:nvCxnSpPr>
      <xdr:spPr>
        <a:xfrm flipV="1">
          <a:off x="8750300" y="1005080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108610</xdr:rowOff>
    </xdr:from>
    <xdr:to>
      <xdr:col>12</xdr:col>
      <xdr:colOff>511175</xdr:colOff>
      <xdr:row>58</xdr:row>
      <xdr:rowOff>113944</xdr:rowOff>
    </xdr:to>
    <xdr:cxnSp macro="">
      <xdr:nvCxnSpPr>
        <xdr:cNvPr id="357" name="直線コネクタ 356"/>
        <xdr:cNvCxnSpPr/>
      </xdr:nvCxnSpPr>
      <xdr:spPr>
        <a:xfrm>
          <a:off x="7861300" y="1005271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108610</xdr:rowOff>
    </xdr:from>
    <xdr:to>
      <xdr:col>11</xdr:col>
      <xdr:colOff>307975</xdr:colOff>
      <xdr:row>58</xdr:row>
      <xdr:rowOff>111125</xdr:rowOff>
    </xdr:to>
    <xdr:cxnSp macro="">
      <xdr:nvCxnSpPr>
        <xdr:cNvPr id="360" name="直線コネクタ 359"/>
        <xdr:cNvCxnSpPr/>
      </xdr:nvCxnSpPr>
      <xdr:spPr>
        <a:xfrm flipV="1">
          <a:off x="6972300" y="1005271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49809</xdr:rowOff>
    </xdr:from>
    <xdr:to>
      <xdr:col>15</xdr:col>
      <xdr:colOff>231775</xdr:colOff>
      <xdr:row>58</xdr:row>
      <xdr:rowOff>151409</xdr:rowOff>
    </xdr:to>
    <xdr:sp macro="" textlink="">
      <xdr:nvSpPr>
        <xdr:cNvPr id="370" name="円/楕円 369"/>
        <xdr:cNvSpPr/>
      </xdr:nvSpPr>
      <xdr:spPr>
        <a:xfrm>
          <a:off x="10426700" y="99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136186</xdr:rowOff>
    </xdr:from>
    <xdr:ext cx="469744" cy="259045"/>
    <xdr:sp macro="" textlink="">
      <xdr:nvSpPr>
        <xdr:cNvPr id="371" name="農林水産業費該当値テキスト"/>
        <xdr:cNvSpPr txBox="1"/>
      </xdr:nvSpPr>
      <xdr:spPr>
        <a:xfrm>
          <a:off x="10528300" y="99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55905</xdr:rowOff>
    </xdr:from>
    <xdr:to>
      <xdr:col>14</xdr:col>
      <xdr:colOff>79375</xdr:colOff>
      <xdr:row>58</xdr:row>
      <xdr:rowOff>157505</xdr:rowOff>
    </xdr:to>
    <xdr:sp macro="" textlink="">
      <xdr:nvSpPr>
        <xdr:cNvPr id="372" name="円/楕円 371"/>
        <xdr:cNvSpPr/>
      </xdr:nvSpPr>
      <xdr:spPr>
        <a:xfrm>
          <a:off x="9588500" y="100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148632</xdr:rowOff>
    </xdr:from>
    <xdr:ext cx="469744" cy="259045"/>
    <xdr:sp macro="" textlink="">
      <xdr:nvSpPr>
        <xdr:cNvPr id="373" name="テキスト ボックス 372"/>
        <xdr:cNvSpPr txBox="1"/>
      </xdr:nvSpPr>
      <xdr:spPr>
        <a:xfrm>
          <a:off x="9404427" y="1009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63144</xdr:rowOff>
    </xdr:from>
    <xdr:to>
      <xdr:col>12</xdr:col>
      <xdr:colOff>561975</xdr:colOff>
      <xdr:row>58</xdr:row>
      <xdr:rowOff>164744</xdr:rowOff>
    </xdr:to>
    <xdr:sp macro="" textlink="">
      <xdr:nvSpPr>
        <xdr:cNvPr id="374" name="円/楕円 373"/>
        <xdr:cNvSpPr/>
      </xdr:nvSpPr>
      <xdr:spPr>
        <a:xfrm>
          <a:off x="8699500" y="100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155871</xdr:rowOff>
    </xdr:from>
    <xdr:ext cx="469744" cy="259045"/>
    <xdr:sp macro="" textlink="">
      <xdr:nvSpPr>
        <xdr:cNvPr id="375" name="テキスト ボックス 374"/>
        <xdr:cNvSpPr txBox="1"/>
      </xdr:nvSpPr>
      <xdr:spPr>
        <a:xfrm>
          <a:off x="8515427" y="1009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57810</xdr:rowOff>
    </xdr:from>
    <xdr:to>
      <xdr:col>11</xdr:col>
      <xdr:colOff>358775</xdr:colOff>
      <xdr:row>58</xdr:row>
      <xdr:rowOff>159410</xdr:rowOff>
    </xdr:to>
    <xdr:sp macro="" textlink="">
      <xdr:nvSpPr>
        <xdr:cNvPr id="376" name="円/楕円 375"/>
        <xdr:cNvSpPr/>
      </xdr:nvSpPr>
      <xdr:spPr>
        <a:xfrm>
          <a:off x="7810500" y="100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150537</xdr:rowOff>
    </xdr:from>
    <xdr:ext cx="469744" cy="259045"/>
    <xdr:sp macro="" textlink="">
      <xdr:nvSpPr>
        <xdr:cNvPr id="377" name="テキスト ボックス 376"/>
        <xdr:cNvSpPr txBox="1"/>
      </xdr:nvSpPr>
      <xdr:spPr>
        <a:xfrm>
          <a:off x="7626427" y="100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60325</xdr:rowOff>
    </xdr:from>
    <xdr:to>
      <xdr:col>10</xdr:col>
      <xdr:colOff>155575</xdr:colOff>
      <xdr:row>58</xdr:row>
      <xdr:rowOff>161925</xdr:rowOff>
    </xdr:to>
    <xdr:sp macro="" textlink="">
      <xdr:nvSpPr>
        <xdr:cNvPr id="378" name="円/楕円 377"/>
        <xdr:cNvSpPr/>
      </xdr:nvSpPr>
      <xdr:spPr>
        <a:xfrm>
          <a:off x="6921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153052</xdr:rowOff>
    </xdr:from>
    <xdr:ext cx="469744" cy="259045"/>
    <xdr:sp macro="" textlink="">
      <xdr:nvSpPr>
        <xdr:cNvPr id="379" name="テキスト ボックス 378"/>
        <xdr:cNvSpPr txBox="1"/>
      </xdr:nvSpPr>
      <xdr:spPr>
        <a:xfrm>
          <a:off x="6737427"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11340</xdr:rowOff>
    </xdr:from>
    <xdr:to>
      <xdr:col>15</xdr:col>
      <xdr:colOff>180975</xdr:colOff>
      <xdr:row>78</xdr:row>
      <xdr:rowOff>17559</xdr:rowOff>
    </xdr:to>
    <xdr:cxnSp macro="">
      <xdr:nvCxnSpPr>
        <xdr:cNvPr id="406" name="直線コネクタ 405"/>
        <xdr:cNvCxnSpPr/>
      </xdr:nvCxnSpPr>
      <xdr:spPr>
        <a:xfrm flipV="1">
          <a:off x="9639300" y="13384440"/>
          <a:ext cx="8382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17559</xdr:rowOff>
    </xdr:from>
    <xdr:to>
      <xdr:col>14</xdr:col>
      <xdr:colOff>28575</xdr:colOff>
      <xdr:row>78</xdr:row>
      <xdr:rowOff>30087</xdr:rowOff>
    </xdr:to>
    <xdr:cxnSp macro="">
      <xdr:nvCxnSpPr>
        <xdr:cNvPr id="409" name="直線コネクタ 408"/>
        <xdr:cNvCxnSpPr/>
      </xdr:nvCxnSpPr>
      <xdr:spPr>
        <a:xfrm flipV="1">
          <a:off x="8750300" y="13390659"/>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28897</xdr:rowOff>
    </xdr:from>
    <xdr:to>
      <xdr:col>12</xdr:col>
      <xdr:colOff>511175</xdr:colOff>
      <xdr:row>78</xdr:row>
      <xdr:rowOff>30087</xdr:rowOff>
    </xdr:to>
    <xdr:cxnSp macro="">
      <xdr:nvCxnSpPr>
        <xdr:cNvPr id="412" name="直線コネクタ 411"/>
        <xdr:cNvCxnSpPr/>
      </xdr:nvCxnSpPr>
      <xdr:spPr>
        <a:xfrm>
          <a:off x="7861300" y="13401997"/>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26566</xdr:rowOff>
    </xdr:from>
    <xdr:to>
      <xdr:col>11</xdr:col>
      <xdr:colOff>307975</xdr:colOff>
      <xdr:row>78</xdr:row>
      <xdr:rowOff>28897</xdr:rowOff>
    </xdr:to>
    <xdr:cxnSp macro="">
      <xdr:nvCxnSpPr>
        <xdr:cNvPr id="415" name="直線コネクタ 414"/>
        <xdr:cNvCxnSpPr/>
      </xdr:nvCxnSpPr>
      <xdr:spPr>
        <a:xfrm>
          <a:off x="6972300" y="13399666"/>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131990</xdr:rowOff>
    </xdr:from>
    <xdr:to>
      <xdr:col>15</xdr:col>
      <xdr:colOff>231775</xdr:colOff>
      <xdr:row>78</xdr:row>
      <xdr:rowOff>62140</xdr:rowOff>
    </xdr:to>
    <xdr:sp macro="" textlink="">
      <xdr:nvSpPr>
        <xdr:cNvPr id="425" name="円/楕円 424"/>
        <xdr:cNvSpPr/>
      </xdr:nvSpPr>
      <xdr:spPr>
        <a:xfrm>
          <a:off x="10426700" y="133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46917</xdr:rowOff>
    </xdr:from>
    <xdr:ext cx="469744" cy="259045"/>
    <xdr:sp macro="" textlink="">
      <xdr:nvSpPr>
        <xdr:cNvPr id="426" name="商工費該当値テキスト"/>
        <xdr:cNvSpPr txBox="1"/>
      </xdr:nvSpPr>
      <xdr:spPr>
        <a:xfrm>
          <a:off x="10528300" y="132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138209</xdr:rowOff>
    </xdr:from>
    <xdr:to>
      <xdr:col>14</xdr:col>
      <xdr:colOff>79375</xdr:colOff>
      <xdr:row>78</xdr:row>
      <xdr:rowOff>68359</xdr:rowOff>
    </xdr:to>
    <xdr:sp macro="" textlink="">
      <xdr:nvSpPr>
        <xdr:cNvPr id="427" name="円/楕円 426"/>
        <xdr:cNvSpPr/>
      </xdr:nvSpPr>
      <xdr:spPr>
        <a:xfrm>
          <a:off x="9588500" y="133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59486</xdr:rowOff>
    </xdr:from>
    <xdr:ext cx="469744" cy="259045"/>
    <xdr:sp macro="" textlink="">
      <xdr:nvSpPr>
        <xdr:cNvPr id="428" name="テキスト ボックス 427"/>
        <xdr:cNvSpPr txBox="1"/>
      </xdr:nvSpPr>
      <xdr:spPr>
        <a:xfrm>
          <a:off x="9404427" y="134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150737</xdr:rowOff>
    </xdr:from>
    <xdr:to>
      <xdr:col>12</xdr:col>
      <xdr:colOff>561975</xdr:colOff>
      <xdr:row>78</xdr:row>
      <xdr:rowOff>80887</xdr:rowOff>
    </xdr:to>
    <xdr:sp macro="" textlink="">
      <xdr:nvSpPr>
        <xdr:cNvPr id="429" name="円/楕円 428"/>
        <xdr:cNvSpPr/>
      </xdr:nvSpPr>
      <xdr:spPr>
        <a:xfrm>
          <a:off x="8699500" y="133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72014</xdr:rowOff>
    </xdr:from>
    <xdr:ext cx="469744" cy="259045"/>
    <xdr:sp macro="" textlink="">
      <xdr:nvSpPr>
        <xdr:cNvPr id="430" name="テキスト ボックス 429"/>
        <xdr:cNvSpPr txBox="1"/>
      </xdr:nvSpPr>
      <xdr:spPr>
        <a:xfrm>
          <a:off x="8515427" y="13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149547</xdr:rowOff>
    </xdr:from>
    <xdr:to>
      <xdr:col>11</xdr:col>
      <xdr:colOff>358775</xdr:colOff>
      <xdr:row>78</xdr:row>
      <xdr:rowOff>79697</xdr:rowOff>
    </xdr:to>
    <xdr:sp macro="" textlink="">
      <xdr:nvSpPr>
        <xdr:cNvPr id="431" name="円/楕円 430"/>
        <xdr:cNvSpPr/>
      </xdr:nvSpPr>
      <xdr:spPr>
        <a:xfrm>
          <a:off x="7810500" y="133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70824</xdr:rowOff>
    </xdr:from>
    <xdr:ext cx="469744" cy="259045"/>
    <xdr:sp macro="" textlink="">
      <xdr:nvSpPr>
        <xdr:cNvPr id="432" name="テキスト ボックス 431"/>
        <xdr:cNvSpPr txBox="1"/>
      </xdr:nvSpPr>
      <xdr:spPr>
        <a:xfrm>
          <a:off x="7626427" y="1344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147216</xdr:rowOff>
    </xdr:from>
    <xdr:to>
      <xdr:col>10</xdr:col>
      <xdr:colOff>155575</xdr:colOff>
      <xdr:row>78</xdr:row>
      <xdr:rowOff>77366</xdr:rowOff>
    </xdr:to>
    <xdr:sp macro="" textlink="">
      <xdr:nvSpPr>
        <xdr:cNvPr id="433" name="円/楕円 432"/>
        <xdr:cNvSpPr/>
      </xdr:nvSpPr>
      <xdr:spPr>
        <a:xfrm>
          <a:off x="6921500" y="133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68493</xdr:rowOff>
    </xdr:from>
    <xdr:ext cx="469744" cy="259045"/>
    <xdr:sp macro="" textlink="">
      <xdr:nvSpPr>
        <xdr:cNvPr id="434" name="テキスト ボックス 433"/>
        <xdr:cNvSpPr txBox="1"/>
      </xdr:nvSpPr>
      <xdr:spPr>
        <a:xfrm>
          <a:off x="6737427" y="1344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90976</xdr:rowOff>
    </xdr:from>
    <xdr:to>
      <xdr:col>15</xdr:col>
      <xdr:colOff>180975</xdr:colOff>
      <xdr:row>98</xdr:row>
      <xdr:rowOff>114129</xdr:rowOff>
    </xdr:to>
    <xdr:cxnSp macro="">
      <xdr:nvCxnSpPr>
        <xdr:cNvPr id="466" name="直線コネクタ 465"/>
        <xdr:cNvCxnSpPr/>
      </xdr:nvCxnSpPr>
      <xdr:spPr>
        <a:xfrm flipV="1">
          <a:off x="9639300" y="16721626"/>
          <a:ext cx="838200" cy="1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86094</xdr:rowOff>
    </xdr:from>
    <xdr:to>
      <xdr:col>14</xdr:col>
      <xdr:colOff>28575</xdr:colOff>
      <xdr:row>98</xdr:row>
      <xdr:rowOff>114129</xdr:rowOff>
    </xdr:to>
    <xdr:cxnSp macro="">
      <xdr:nvCxnSpPr>
        <xdr:cNvPr id="469" name="直線コネクタ 468"/>
        <xdr:cNvCxnSpPr/>
      </xdr:nvCxnSpPr>
      <xdr:spPr>
        <a:xfrm>
          <a:off x="8750300" y="16888194"/>
          <a:ext cx="889000" cy="2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86094</xdr:rowOff>
    </xdr:from>
    <xdr:to>
      <xdr:col>12</xdr:col>
      <xdr:colOff>511175</xdr:colOff>
      <xdr:row>98</xdr:row>
      <xdr:rowOff>96510</xdr:rowOff>
    </xdr:to>
    <xdr:cxnSp macro="">
      <xdr:nvCxnSpPr>
        <xdr:cNvPr id="472" name="直線コネクタ 471"/>
        <xdr:cNvCxnSpPr/>
      </xdr:nvCxnSpPr>
      <xdr:spPr>
        <a:xfrm flipV="1">
          <a:off x="7861300" y="16888194"/>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82860</xdr:rowOff>
    </xdr:from>
    <xdr:to>
      <xdr:col>11</xdr:col>
      <xdr:colOff>307975</xdr:colOff>
      <xdr:row>98</xdr:row>
      <xdr:rowOff>96510</xdr:rowOff>
    </xdr:to>
    <xdr:cxnSp macro="">
      <xdr:nvCxnSpPr>
        <xdr:cNvPr id="475" name="直線コネクタ 474"/>
        <xdr:cNvCxnSpPr/>
      </xdr:nvCxnSpPr>
      <xdr:spPr>
        <a:xfrm>
          <a:off x="6972300" y="16884960"/>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40176</xdr:rowOff>
    </xdr:from>
    <xdr:to>
      <xdr:col>15</xdr:col>
      <xdr:colOff>231775</xdr:colOff>
      <xdr:row>97</xdr:row>
      <xdr:rowOff>141776</xdr:rowOff>
    </xdr:to>
    <xdr:sp macro="" textlink="">
      <xdr:nvSpPr>
        <xdr:cNvPr id="485" name="円/楕円 484"/>
        <xdr:cNvSpPr/>
      </xdr:nvSpPr>
      <xdr:spPr>
        <a:xfrm>
          <a:off x="10426700" y="166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18603</xdr:rowOff>
    </xdr:from>
    <xdr:ext cx="534377" cy="259045"/>
    <xdr:sp macro="" textlink="">
      <xdr:nvSpPr>
        <xdr:cNvPr id="486" name="土木費該当値テキスト"/>
        <xdr:cNvSpPr txBox="1"/>
      </xdr:nvSpPr>
      <xdr:spPr>
        <a:xfrm>
          <a:off x="10528300" y="166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63329</xdr:rowOff>
    </xdr:from>
    <xdr:to>
      <xdr:col>14</xdr:col>
      <xdr:colOff>79375</xdr:colOff>
      <xdr:row>98</xdr:row>
      <xdr:rowOff>164929</xdr:rowOff>
    </xdr:to>
    <xdr:sp macro="" textlink="">
      <xdr:nvSpPr>
        <xdr:cNvPr id="487" name="円/楕円 486"/>
        <xdr:cNvSpPr/>
      </xdr:nvSpPr>
      <xdr:spPr>
        <a:xfrm>
          <a:off x="9588500" y="168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156056</xdr:rowOff>
    </xdr:from>
    <xdr:ext cx="534377" cy="259045"/>
    <xdr:sp macro="" textlink="">
      <xdr:nvSpPr>
        <xdr:cNvPr id="488" name="テキスト ボックス 487"/>
        <xdr:cNvSpPr txBox="1"/>
      </xdr:nvSpPr>
      <xdr:spPr>
        <a:xfrm>
          <a:off x="9372111" y="1695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35294</xdr:rowOff>
    </xdr:from>
    <xdr:to>
      <xdr:col>12</xdr:col>
      <xdr:colOff>561975</xdr:colOff>
      <xdr:row>98</xdr:row>
      <xdr:rowOff>136894</xdr:rowOff>
    </xdr:to>
    <xdr:sp macro="" textlink="">
      <xdr:nvSpPr>
        <xdr:cNvPr id="489" name="円/楕円 488"/>
        <xdr:cNvSpPr/>
      </xdr:nvSpPr>
      <xdr:spPr>
        <a:xfrm>
          <a:off x="8699500" y="168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128021</xdr:rowOff>
    </xdr:from>
    <xdr:ext cx="534377" cy="259045"/>
    <xdr:sp macro="" textlink="">
      <xdr:nvSpPr>
        <xdr:cNvPr id="490" name="テキスト ボックス 489"/>
        <xdr:cNvSpPr txBox="1"/>
      </xdr:nvSpPr>
      <xdr:spPr>
        <a:xfrm>
          <a:off x="8483111" y="169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45710</xdr:rowOff>
    </xdr:from>
    <xdr:to>
      <xdr:col>11</xdr:col>
      <xdr:colOff>358775</xdr:colOff>
      <xdr:row>98</xdr:row>
      <xdr:rowOff>147310</xdr:rowOff>
    </xdr:to>
    <xdr:sp macro="" textlink="">
      <xdr:nvSpPr>
        <xdr:cNvPr id="491" name="円/楕円 490"/>
        <xdr:cNvSpPr/>
      </xdr:nvSpPr>
      <xdr:spPr>
        <a:xfrm>
          <a:off x="7810500" y="168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138437</xdr:rowOff>
    </xdr:from>
    <xdr:ext cx="534377" cy="259045"/>
    <xdr:sp macro="" textlink="">
      <xdr:nvSpPr>
        <xdr:cNvPr id="492" name="テキスト ボックス 491"/>
        <xdr:cNvSpPr txBox="1"/>
      </xdr:nvSpPr>
      <xdr:spPr>
        <a:xfrm>
          <a:off x="7594111" y="169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32060</xdr:rowOff>
    </xdr:from>
    <xdr:to>
      <xdr:col>10</xdr:col>
      <xdr:colOff>155575</xdr:colOff>
      <xdr:row>98</xdr:row>
      <xdr:rowOff>133660</xdr:rowOff>
    </xdr:to>
    <xdr:sp macro="" textlink="">
      <xdr:nvSpPr>
        <xdr:cNvPr id="493" name="円/楕円 492"/>
        <xdr:cNvSpPr/>
      </xdr:nvSpPr>
      <xdr:spPr>
        <a:xfrm>
          <a:off x="6921500" y="1683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124787</xdr:rowOff>
    </xdr:from>
    <xdr:ext cx="534377" cy="259045"/>
    <xdr:sp macro="" textlink="">
      <xdr:nvSpPr>
        <xdr:cNvPr id="494" name="テキスト ボックス 493"/>
        <xdr:cNvSpPr txBox="1"/>
      </xdr:nvSpPr>
      <xdr:spPr>
        <a:xfrm>
          <a:off x="6705111" y="1692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161341</xdr:rowOff>
    </xdr:from>
    <xdr:to>
      <xdr:col>23</xdr:col>
      <xdr:colOff>517525</xdr:colOff>
      <xdr:row>35</xdr:row>
      <xdr:rowOff>30277</xdr:rowOff>
    </xdr:to>
    <xdr:cxnSp macro="">
      <xdr:nvCxnSpPr>
        <xdr:cNvPr id="524" name="直線コネクタ 523"/>
        <xdr:cNvCxnSpPr/>
      </xdr:nvCxnSpPr>
      <xdr:spPr>
        <a:xfrm>
          <a:off x="15481300" y="5990641"/>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161341</xdr:rowOff>
    </xdr:from>
    <xdr:to>
      <xdr:col>22</xdr:col>
      <xdr:colOff>365125</xdr:colOff>
      <xdr:row>35</xdr:row>
      <xdr:rowOff>144806</xdr:rowOff>
    </xdr:to>
    <xdr:cxnSp macro="">
      <xdr:nvCxnSpPr>
        <xdr:cNvPr id="527" name="直線コネクタ 526"/>
        <xdr:cNvCxnSpPr/>
      </xdr:nvCxnSpPr>
      <xdr:spPr>
        <a:xfrm flipV="1">
          <a:off x="14592300" y="5990641"/>
          <a:ext cx="889000" cy="1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94132</xdr:rowOff>
    </xdr:from>
    <xdr:to>
      <xdr:col>21</xdr:col>
      <xdr:colOff>161925</xdr:colOff>
      <xdr:row>35</xdr:row>
      <xdr:rowOff>144806</xdr:rowOff>
    </xdr:to>
    <xdr:cxnSp macro="">
      <xdr:nvCxnSpPr>
        <xdr:cNvPr id="530" name="直線コネクタ 529"/>
        <xdr:cNvCxnSpPr/>
      </xdr:nvCxnSpPr>
      <xdr:spPr>
        <a:xfrm>
          <a:off x="13703300" y="5923432"/>
          <a:ext cx="889000" cy="2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94132</xdr:rowOff>
    </xdr:from>
    <xdr:to>
      <xdr:col>19</xdr:col>
      <xdr:colOff>644525</xdr:colOff>
      <xdr:row>35</xdr:row>
      <xdr:rowOff>6121</xdr:rowOff>
    </xdr:to>
    <xdr:cxnSp macro="">
      <xdr:nvCxnSpPr>
        <xdr:cNvPr id="533" name="直線コネクタ 532"/>
        <xdr:cNvCxnSpPr/>
      </xdr:nvCxnSpPr>
      <xdr:spPr>
        <a:xfrm flipV="1">
          <a:off x="12814300" y="5923432"/>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126458</xdr:rowOff>
    </xdr:from>
    <xdr:ext cx="534377" cy="259045"/>
    <xdr:sp macro="" textlink="">
      <xdr:nvSpPr>
        <xdr:cNvPr id="537" name="テキスト ボックス 536"/>
        <xdr:cNvSpPr txBox="1"/>
      </xdr:nvSpPr>
      <xdr:spPr>
        <a:xfrm>
          <a:off x="12547111" y="62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150927</xdr:rowOff>
    </xdr:from>
    <xdr:to>
      <xdr:col>23</xdr:col>
      <xdr:colOff>568325</xdr:colOff>
      <xdr:row>35</xdr:row>
      <xdr:rowOff>81077</xdr:rowOff>
    </xdr:to>
    <xdr:sp macro="" textlink="">
      <xdr:nvSpPr>
        <xdr:cNvPr id="543" name="円/楕円 542"/>
        <xdr:cNvSpPr/>
      </xdr:nvSpPr>
      <xdr:spPr>
        <a:xfrm>
          <a:off x="16268700" y="59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2354</xdr:rowOff>
    </xdr:from>
    <xdr:ext cx="534377" cy="259045"/>
    <xdr:sp macro="" textlink="">
      <xdr:nvSpPr>
        <xdr:cNvPr id="544" name="消防費該当値テキスト"/>
        <xdr:cNvSpPr txBox="1"/>
      </xdr:nvSpPr>
      <xdr:spPr>
        <a:xfrm>
          <a:off x="16370300" y="583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110541</xdr:rowOff>
    </xdr:from>
    <xdr:to>
      <xdr:col>22</xdr:col>
      <xdr:colOff>415925</xdr:colOff>
      <xdr:row>35</xdr:row>
      <xdr:rowOff>40691</xdr:rowOff>
    </xdr:to>
    <xdr:sp macro="" textlink="">
      <xdr:nvSpPr>
        <xdr:cNvPr id="545" name="円/楕円 544"/>
        <xdr:cNvSpPr/>
      </xdr:nvSpPr>
      <xdr:spPr>
        <a:xfrm>
          <a:off x="15430500" y="59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57218</xdr:rowOff>
    </xdr:from>
    <xdr:ext cx="534377" cy="259045"/>
    <xdr:sp macro="" textlink="">
      <xdr:nvSpPr>
        <xdr:cNvPr id="546" name="テキスト ボックス 545"/>
        <xdr:cNvSpPr txBox="1"/>
      </xdr:nvSpPr>
      <xdr:spPr>
        <a:xfrm>
          <a:off x="15214111" y="57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94006</xdr:rowOff>
    </xdr:from>
    <xdr:to>
      <xdr:col>21</xdr:col>
      <xdr:colOff>212725</xdr:colOff>
      <xdr:row>36</xdr:row>
      <xdr:rowOff>24156</xdr:rowOff>
    </xdr:to>
    <xdr:sp macro="" textlink="">
      <xdr:nvSpPr>
        <xdr:cNvPr id="547" name="円/楕円 546"/>
        <xdr:cNvSpPr/>
      </xdr:nvSpPr>
      <xdr:spPr>
        <a:xfrm>
          <a:off x="14541500" y="60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40683</xdr:rowOff>
    </xdr:from>
    <xdr:ext cx="534377" cy="259045"/>
    <xdr:sp macro="" textlink="">
      <xdr:nvSpPr>
        <xdr:cNvPr id="548" name="テキスト ボックス 547"/>
        <xdr:cNvSpPr txBox="1"/>
      </xdr:nvSpPr>
      <xdr:spPr>
        <a:xfrm>
          <a:off x="14325111" y="58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43332</xdr:rowOff>
    </xdr:from>
    <xdr:to>
      <xdr:col>20</xdr:col>
      <xdr:colOff>9525</xdr:colOff>
      <xdr:row>34</xdr:row>
      <xdr:rowOff>144932</xdr:rowOff>
    </xdr:to>
    <xdr:sp macro="" textlink="">
      <xdr:nvSpPr>
        <xdr:cNvPr id="549" name="円/楕円 548"/>
        <xdr:cNvSpPr/>
      </xdr:nvSpPr>
      <xdr:spPr>
        <a:xfrm>
          <a:off x="13652500" y="58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161459</xdr:rowOff>
    </xdr:from>
    <xdr:ext cx="534377" cy="259045"/>
    <xdr:sp macro="" textlink="">
      <xdr:nvSpPr>
        <xdr:cNvPr id="550" name="テキスト ボックス 549"/>
        <xdr:cNvSpPr txBox="1"/>
      </xdr:nvSpPr>
      <xdr:spPr>
        <a:xfrm>
          <a:off x="13436111" y="56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126771</xdr:rowOff>
    </xdr:from>
    <xdr:to>
      <xdr:col>18</xdr:col>
      <xdr:colOff>492125</xdr:colOff>
      <xdr:row>35</xdr:row>
      <xdr:rowOff>56921</xdr:rowOff>
    </xdr:to>
    <xdr:sp macro="" textlink="">
      <xdr:nvSpPr>
        <xdr:cNvPr id="551" name="円/楕円 550"/>
        <xdr:cNvSpPr/>
      </xdr:nvSpPr>
      <xdr:spPr>
        <a:xfrm>
          <a:off x="12763500" y="59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73448</xdr:rowOff>
    </xdr:from>
    <xdr:ext cx="534377" cy="259045"/>
    <xdr:sp macro="" textlink="">
      <xdr:nvSpPr>
        <xdr:cNvPr id="552" name="テキスト ボックス 551"/>
        <xdr:cNvSpPr txBox="1"/>
      </xdr:nvSpPr>
      <xdr:spPr>
        <a:xfrm>
          <a:off x="12547111" y="57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74255</xdr:rowOff>
    </xdr:from>
    <xdr:to>
      <xdr:col>23</xdr:col>
      <xdr:colOff>517525</xdr:colOff>
      <xdr:row>57</xdr:row>
      <xdr:rowOff>45190</xdr:rowOff>
    </xdr:to>
    <xdr:cxnSp macro="">
      <xdr:nvCxnSpPr>
        <xdr:cNvPr id="584" name="直線コネクタ 583"/>
        <xdr:cNvCxnSpPr/>
      </xdr:nvCxnSpPr>
      <xdr:spPr>
        <a:xfrm flipV="1">
          <a:off x="15481300" y="9675455"/>
          <a:ext cx="8382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45190</xdr:rowOff>
    </xdr:from>
    <xdr:to>
      <xdr:col>22</xdr:col>
      <xdr:colOff>365125</xdr:colOff>
      <xdr:row>57</xdr:row>
      <xdr:rowOff>166185</xdr:rowOff>
    </xdr:to>
    <xdr:cxnSp macro="">
      <xdr:nvCxnSpPr>
        <xdr:cNvPr id="587" name="直線コネクタ 586"/>
        <xdr:cNvCxnSpPr/>
      </xdr:nvCxnSpPr>
      <xdr:spPr>
        <a:xfrm flipV="1">
          <a:off x="14592300" y="9817840"/>
          <a:ext cx="889000" cy="1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166185</xdr:rowOff>
    </xdr:from>
    <xdr:to>
      <xdr:col>21</xdr:col>
      <xdr:colOff>161925</xdr:colOff>
      <xdr:row>58</xdr:row>
      <xdr:rowOff>27718</xdr:rowOff>
    </xdr:to>
    <xdr:cxnSp macro="">
      <xdr:nvCxnSpPr>
        <xdr:cNvPr id="590" name="直線コネクタ 589"/>
        <xdr:cNvCxnSpPr/>
      </xdr:nvCxnSpPr>
      <xdr:spPr>
        <a:xfrm flipV="1">
          <a:off x="13703300" y="9938835"/>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28208</xdr:rowOff>
    </xdr:from>
    <xdr:to>
      <xdr:col>19</xdr:col>
      <xdr:colOff>644525</xdr:colOff>
      <xdr:row>58</xdr:row>
      <xdr:rowOff>27718</xdr:rowOff>
    </xdr:to>
    <xdr:cxnSp macro="">
      <xdr:nvCxnSpPr>
        <xdr:cNvPr id="593" name="直線コネクタ 592"/>
        <xdr:cNvCxnSpPr/>
      </xdr:nvCxnSpPr>
      <xdr:spPr>
        <a:xfrm>
          <a:off x="12814300" y="9629408"/>
          <a:ext cx="889000" cy="34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135515</xdr:rowOff>
    </xdr:from>
    <xdr:ext cx="534377" cy="259045"/>
    <xdr:sp macro="" textlink="">
      <xdr:nvSpPr>
        <xdr:cNvPr id="597" name="テキスト ボックス 596"/>
        <xdr:cNvSpPr txBox="1"/>
      </xdr:nvSpPr>
      <xdr:spPr>
        <a:xfrm>
          <a:off x="12547111" y="97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23455</xdr:rowOff>
    </xdr:from>
    <xdr:to>
      <xdr:col>23</xdr:col>
      <xdr:colOff>568325</xdr:colOff>
      <xdr:row>56</xdr:row>
      <xdr:rowOff>125055</xdr:rowOff>
    </xdr:to>
    <xdr:sp macro="" textlink="">
      <xdr:nvSpPr>
        <xdr:cNvPr id="603" name="円/楕円 602"/>
        <xdr:cNvSpPr/>
      </xdr:nvSpPr>
      <xdr:spPr>
        <a:xfrm>
          <a:off x="16268700" y="96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1882</xdr:rowOff>
    </xdr:from>
    <xdr:ext cx="534377" cy="259045"/>
    <xdr:sp macro="" textlink="">
      <xdr:nvSpPr>
        <xdr:cNvPr id="604" name="教育費該当値テキスト"/>
        <xdr:cNvSpPr txBox="1"/>
      </xdr:nvSpPr>
      <xdr:spPr>
        <a:xfrm>
          <a:off x="16370300" y="96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165840</xdr:rowOff>
    </xdr:from>
    <xdr:to>
      <xdr:col>22</xdr:col>
      <xdr:colOff>415925</xdr:colOff>
      <xdr:row>57</xdr:row>
      <xdr:rowOff>95990</xdr:rowOff>
    </xdr:to>
    <xdr:sp macro="" textlink="">
      <xdr:nvSpPr>
        <xdr:cNvPr id="605" name="円/楕円 604"/>
        <xdr:cNvSpPr/>
      </xdr:nvSpPr>
      <xdr:spPr>
        <a:xfrm>
          <a:off x="15430500" y="97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87117</xdr:rowOff>
    </xdr:from>
    <xdr:ext cx="534377" cy="259045"/>
    <xdr:sp macro="" textlink="">
      <xdr:nvSpPr>
        <xdr:cNvPr id="606" name="テキスト ボックス 605"/>
        <xdr:cNvSpPr txBox="1"/>
      </xdr:nvSpPr>
      <xdr:spPr>
        <a:xfrm>
          <a:off x="15214111" y="985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115385</xdr:rowOff>
    </xdr:from>
    <xdr:to>
      <xdr:col>21</xdr:col>
      <xdr:colOff>212725</xdr:colOff>
      <xdr:row>58</xdr:row>
      <xdr:rowOff>45535</xdr:rowOff>
    </xdr:to>
    <xdr:sp macro="" textlink="">
      <xdr:nvSpPr>
        <xdr:cNvPr id="607" name="円/楕円 606"/>
        <xdr:cNvSpPr/>
      </xdr:nvSpPr>
      <xdr:spPr>
        <a:xfrm>
          <a:off x="14541500" y="98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36662</xdr:rowOff>
    </xdr:from>
    <xdr:ext cx="534377" cy="259045"/>
    <xdr:sp macro="" textlink="">
      <xdr:nvSpPr>
        <xdr:cNvPr id="608" name="テキスト ボックス 607"/>
        <xdr:cNvSpPr txBox="1"/>
      </xdr:nvSpPr>
      <xdr:spPr>
        <a:xfrm>
          <a:off x="14325111" y="998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148368</xdr:rowOff>
    </xdr:from>
    <xdr:to>
      <xdr:col>20</xdr:col>
      <xdr:colOff>9525</xdr:colOff>
      <xdr:row>58</xdr:row>
      <xdr:rowOff>78518</xdr:rowOff>
    </xdr:to>
    <xdr:sp macro="" textlink="">
      <xdr:nvSpPr>
        <xdr:cNvPr id="609" name="円/楕円 608"/>
        <xdr:cNvSpPr/>
      </xdr:nvSpPr>
      <xdr:spPr>
        <a:xfrm>
          <a:off x="13652500" y="99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69645</xdr:rowOff>
    </xdr:from>
    <xdr:ext cx="534377" cy="259045"/>
    <xdr:sp macro="" textlink="">
      <xdr:nvSpPr>
        <xdr:cNvPr id="610" name="テキスト ボックス 609"/>
        <xdr:cNvSpPr txBox="1"/>
      </xdr:nvSpPr>
      <xdr:spPr>
        <a:xfrm>
          <a:off x="13436111" y="10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148858</xdr:rowOff>
    </xdr:from>
    <xdr:to>
      <xdr:col>18</xdr:col>
      <xdr:colOff>492125</xdr:colOff>
      <xdr:row>56</xdr:row>
      <xdr:rowOff>79008</xdr:rowOff>
    </xdr:to>
    <xdr:sp macro="" textlink="">
      <xdr:nvSpPr>
        <xdr:cNvPr id="611" name="円/楕円 610"/>
        <xdr:cNvSpPr/>
      </xdr:nvSpPr>
      <xdr:spPr>
        <a:xfrm>
          <a:off x="12763500" y="95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95535</xdr:rowOff>
    </xdr:from>
    <xdr:ext cx="534377" cy="259045"/>
    <xdr:sp macro="" textlink="">
      <xdr:nvSpPr>
        <xdr:cNvPr id="612" name="テキスト ボックス 611"/>
        <xdr:cNvSpPr txBox="1"/>
      </xdr:nvSpPr>
      <xdr:spPr>
        <a:xfrm>
          <a:off x="12547111" y="935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43841</xdr:rowOff>
    </xdr:from>
    <xdr:to>
      <xdr:col>23</xdr:col>
      <xdr:colOff>517525</xdr:colOff>
      <xdr:row>79</xdr:row>
      <xdr:rowOff>44107</xdr:rowOff>
    </xdr:to>
    <xdr:cxnSp macro="">
      <xdr:nvCxnSpPr>
        <xdr:cNvPr id="641" name="直線コネクタ 640"/>
        <xdr:cNvCxnSpPr/>
      </xdr:nvCxnSpPr>
      <xdr:spPr>
        <a:xfrm>
          <a:off x="15481300" y="13588391"/>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159283</xdr:rowOff>
    </xdr:from>
    <xdr:to>
      <xdr:col>22</xdr:col>
      <xdr:colOff>365125</xdr:colOff>
      <xdr:row>79</xdr:row>
      <xdr:rowOff>43841</xdr:rowOff>
    </xdr:to>
    <xdr:cxnSp macro="">
      <xdr:nvCxnSpPr>
        <xdr:cNvPr id="644" name="直線コネクタ 643"/>
        <xdr:cNvCxnSpPr/>
      </xdr:nvCxnSpPr>
      <xdr:spPr>
        <a:xfrm>
          <a:off x="14592300" y="13532383"/>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84683</xdr:rowOff>
    </xdr:from>
    <xdr:to>
      <xdr:col>21</xdr:col>
      <xdr:colOff>161925</xdr:colOff>
      <xdr:row>78</xdr:row>
      <xdr:rowOff>159283</xdr:rowOff>
    </xdr:to>
    <xdr:cxnSp macro="">
      <xdr:nvCxnSpPr>
        <xdr:cNvPr id="647" name="直線コネクタ 646"/>
        <xdr:cNvCxnSpPr/>
      </xdr:nvCxnSpPr>
      <xdr:spPr>
        <a:xfrm>
          <a:off x="13703300" y="13286333"/>
          <a:ext cx="889000" cy="2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48544</xdr:rowOff>
    </xdr:from>
    <xdr:ext cx="378565" cy="259045"/>
    <xdr:sp macro="" textlink="">
      <xdr:nvSpPr>
        <xdr:cNvPr id="649" name="テキスト ボックス 648"/>
        <xdr:cNvSpPr txBox="1"/>
      </xdr:nvSpPr>
      <xdr:spPr>
        <a:xfrm>
          <a:off x="14403017" y="1359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84683</xdr:rowOff>
    </xdr:from>
    <xdr:to>
      <xdr:col>19</xdr:col>
      <xdr:colOff>644525</xdr:colOff>
      <xdr:row>79</xdr:row>
      <xdr:rowOff>673</xdr:rowOff>
    </xdr:to>
    <xdr:cxnSp macro="">
      <xdr:nvCxnSpPr>
        <xdr:cNvPr id="650" name="直線コネクタ 649"/>
        <xdr:cNvCxnSpPr/>
      </xdr:nvCxnSpPr>
      <xdr:spPr>
        <a:xfrm flipV="1">
          <a:off x="12814300" y="13286333"/>
          <a:ext cx="889000" cy="25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33838</xdr:rowOff>
    </xdr:from>
    <xdr:ext cx="469744" cy="259045"/>
    <xdr:sp macro="" textlink="">
      <xdr:nvSpPr>
        <xdr:cNvPr id="652" name="テキスト ボックス 651"/>
        <xdr:cNvSpPr txBox="1"/>
      </xdr:nvSpPr>
      <xdr:spPr>
        <a:xfrm>
          <a:off x="13468427"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164757</xdr:rowOff>
    </xdr:from>
    <xdr:to>
      <xdr:col>23</xdr:col>
      <xdr:colOff>568325</xdr:colOff>
      <xdr:row>79</xdr:row>
      <xdr:rowOff>94907</xdr:rowOff>
    </xdr:to>
    <xdr:sp macro="" textlink="">
      <xdr:nvSpPr>
        <xdr:cNvPr id="660" name="円/楕円 659"/>
        <xdr:cNvSpPr/>
      </xdr:nvSpPr>
      <xdr:spPr>
        <a:xfrm>
          <a:off x="162687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249299" cy="259045"/>
    <xdr:sp macro="" textlink="">
      <xdr:nvSpPr>
        <xdr:cNvPr id="661" name="災害復旧費該当値テキスト"/>
        <xdr:cNvSpPr txBox="1"/>
      </xdr:nvSpPr>
      <xdr:spPr>
        <a:xfrm>
          <a:off x="16370300" y="13477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164491</xdr:rowOff>
    </xdr:from>
    <xdr:to>
      <xdr:col>22</xdr:col>
      <xdr:colOff>415925</xdr:colOff>
      <xdr:row>79</xdr:row>
      <xdr:rowOff>94641</xdr:rowOff>
    </xdr:to>
    <xdr:sp macro="" textlink="">
      <xdr:nvSpPr>
        <xdr:cNvPr id="662" name="円/楕円 661"/>
        <xdr:cNvSpPr/>
      </xdr:nvSpPr>
      <xdr:spPr>
        <a:xfrm>
          <a:off x="15430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85768</xdr:rowOff>
    </xdr:from>
    <xdr:ext cx="313932" cy="259045"/>
    <xdr:sp macro="" textlink="">
      <xdr:nvSpPr>
        <xdr:cNvPr id="663" name="テキスト ボックス 662"/>
        <xdr:cNvSpPr txBox="1"/>
      </xdr:nvSpPr>
      <xdr:spPr>
        <a:xfrm>
          <a:off x="15324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108483</xdr:rowOff>
    </xdr:from>
    <xdr:to>
      <xdr:col>21</xdr:col>
      <xdr:colOff>212725</xdr:colOff>
      <xdr:row>79</xdr:row>
      <xdr:rowOff>38633</xdr:rowOff>
    </xdr:to>
    <xdr:sp macro="" textlink="">
      <xdr:nvSpPr>
        <xdr:cNvPr id="664" name="円/楕円 663"/>
        <xdr:cNvSpPr/>
      </xdr:nvSpPr>
      <xdr:spPr>
        <a:xfrm>
          <a:off x="14541500" y="134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55160</xdr:rowOff>
    </xdr:from>
    <xdr:ext cx="469744" cy="259045"/>
    <xdr:sp macro="" textlink="">
      <xdr:nvSpPr>
        <xdr:cNvPr id="665" name="テキスト ボックス 664"/>
        <xdr:cNvSpPr txBox="1"/>
      </xdr:nvSpPr>
      <xdr:spPr>
        <a:xfrm>
          <a:off x="14357427" y="1325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33883</xdr:rowOff>
    </xdr:from>
    <xdr:to>
      <xdr:col>20</xdr:col>
      <xdr:colOff>9525</xdr:colOff>
      <xdr:row>77</xdr:row>
      <xdr:rowOff>135483</xdr:rowOff>
    </xdr:to>
    <xdr:sp macro="" textlink="">
      <xdr:nvSpPr>
        <xdr:cNvPr id="666" name="円/楕円 665"/>
        <xdr:cNvSpPr/>
      </xdr:nvSpPr>
      <xdr:spPr>
        <a:xfrm>
          <a:off x="13652500" y="132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152010</xdr:rowOff>
    </xdr:from>
    <xdr:ext cx="469744" cy="259045"/>
    <xdr:sp macro="" textlink="">
      <xdr:nvSpPr>
        <xdr:cNvPr id="667" name="テキスト ボックス 666"/>
        <xdr:cNvSpPr txBox="1"/>
      </xdr:nvSpPr>
      <xdr:spPr>
        <a:xfrm>
          <a:off x="13468427" y="1301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121323</xdr:rowOff>
    </xdr:from>
    <xdr:to>
      <xdr:col>18</xdr:col>
      <xdr:colOff>492125</xdr:colOff>
      <xdr:row>79</xdr:row>
      <xdr:rowOff>51473</xdr:rowOff>
    </xdr:to>
    <xdr:sp macro="" textlink="">
      <xdr:nvSpPr>
        <xdr:cNvPr id="668" name="円/楕円 667"/>
        <xdr:cNvSpPr/>
      </xdr:nvSpPr>
      <xdr:spPr>
        <a:xfrm>
          <a:off x="12763500" y="134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42600</xdr:rowOff>
    </xdr:from>
    <xdr:ext cx="469744" cy="259045"/>
    <xdr:sp macro="" textlink="">
      <xdr:nvSpPr>
        <xdr:cNvPr id="669" name="テキスト ボックス 668"/>
        <xdr:cNvSpPr txBox="1"/>
      </xdr:nvSpPr>
      <xdr:spPr>
        <a:xfrm>
          <a:off x="12579427" y="1358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70594</xdr:rowOff>
    </xdr:from>
    <xdr:to>
      <xdr:col>23</xdr:col>
      <xdr:colOff>517525</xdr:colOff>
      <xdr:row>97</xdr:row>
      <xdr:rowOff>83784</xdr:rowOff>
    </xdr:to>
    <xdr:cxnSp macro="">
      <xdr:nvCxnSpPr>
        <xdr:cNvPr id="697" name="直線コネクタ 696"/>
        <xdr:cNvCxnSpPr/>
      </xdr:nvCxnSpPr>
      <xdr:spPr>
        <a:xfrm flipV="1">
          <a:off x="15481300" y="16701244"/>
          <a:ext cx="8382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55758</xdr:rowOff>
    </xdr:from>
    <xdr:to>
      <xdr:col>22</xdr:col>
      <xdr:colOff>365125</xdr:colOff>
      <xdr:row>97</xdr:row>
      <xdr:rowOff>83784</xdr:rowOff>
    </xdr:to>
    <xdr:cxnSp macro="">
      <xdr:nvCxnSpPr>
        <xdr:cNvPr id="700" name="直線コネクタ 699"/>
        <xdr:cNvCxnSpPr/>
      </xdr:nvCxnSpPr>
      <xdr:spPr>
        <a:xfrm>
          <a:off x="14592300" y="16686408"/>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27412</xdr:rowOff>
    </xdr:from>
    <xdr:to>
      <xdr:col>21</xdr:col>
      <xdr:colOff>161925</xdr:colOff>
      <xdr:row>97</xdr:row>
      <xdr:rowOff>55758</xdr:rowOff>
    </xdr:to>
    <xdr:cxnSp macro="">
      <xdr:nvCxnSpPr>
        <xdr:cNvPr id="703" name="直線コネクタ 702"/>
        <xdr:cNvCxnSpPr/>
      </xdr:nvCxnSpPr>
      <xdr:spPr>
        <a:xfrm>
          <a:off x="13703300" y="16658062"/>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164367</xdr:rowOff>
    </xdr:from>
    <xdr:to>
      <xdr:col>19</xdr:col>
      <xdr:colOff>644525</xdr:colOff>
      <xdr:row>97</xdr:row>
      <xdr:rowOff>27412</xdr:rowOff>
    </xdr:to>
    <xdr:cxnSp macro="">
      <xdr:nvCxnSpPr>
        <xdr:cNvPr id="706" name="直線コネクタ 705"/>
        <xdr:cNvCxnSpPr/>
      </xdr:nvCxnSpPr>
      <xdr:spPr>
        <a:xfrm>
          <a:off x="12814300" y="16623567"/>
          <a:ext cx="889000" cy="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19794</xdr:rowOff>
    </xdr:from>
    <xdr:to>
      <xdr:col>23</xdr:col>
      <xdr:colOff>568325</xdr:colOff>
      <xdr:row>97</xdr:row>
      <xdr:rowOff>121394</xdr:rowOff>
    </xdr:to>
    <xdr:sp macro="" textlink="">
      <xdr:nvSpPr>
        <xdr:cNvPr id="716" name="円/楕円 715"/>
        <xdr:cNvSpPr/>
      </xdr:nvSpPr>
      <xdr:spPr>
        <a:xfrm>
          <a:off x="16268700" y="166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169671</xdr:rowOff>
    </xdr:from>
    <xdr:ext cx="534377" cy="259045"/>
    <xdr:sp macro="" textlink="">
      <xdr:nvSpPr>
        <xdr:cNvPr id="717" name="公債費該当値テキスト"/>
        <xdr:cNvSpPr txBox="1"/>
      </xdr:nvSpPr>
      <xdr:spPr>
        <a:xfrm>
          <a:off x="16370300" y="166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32984</xdr:rowOff>
    </xdr:from>
    <xdr:to>
      <xdr:col>22</xdr:col>
      <xdr:colOff>415925</xdr:colOff>
      <xdr:row>97</xdr:row>
      <xdr:rowOff>134584</xdr:rowOff>
    </xdr:to>
    <xdr:sp macro="" textlink="">
      <xdr:nvSpPr>
        <xdr:cNvPr id="718" name="円/楕円 717"/>
        <xdr:cNvSpPr/>
      </xdr:nvSpPr>
      <xdr:spPr>
        <a:xfrm>
          <a:off x="15430500" y="166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125711</xdr:rowOff>
    </xdr:from>
    <xdr:ext cx="534377" cy="259045"/>
    <xdr:sp macro="" textlink="">
      <xdr:nvSpPr>
        <xdr:cNvPr id="719" name="テキスト ボックス 718"/>
        <xdr:cNvSpPr txBox="1"/>
      </xdr:nvSpPr>
      <xdr:spPr>
        <a:xfrm>
          <a:off x="15214111" y="167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4958</xdr:rowOff>
    </xdr:from>
    <xdr:to>
      <xdr:col>21</xdr:col>
      <xdr:colOff>212725</xdr:colOff>
      <xdr:row>97</xdr:row>
      <xdr:rowOff>106558</xdr:rowOff>
    </xdr:to>
    <xdr:sp macro="" textlink="">
      <xdr:nvSpPr>
        <xdr:cNvPr id="720" name="円/楕円 719"/>
        <xdr:cNvSpPr/>
      </xdr:nvSpPr>
      <xdr:spPr>
        <a:xfrm>
          <a:off x="14541500" y="166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97685</xdr:rowOff>
    </xdr:from>
    <xdr:ext cx="534377" cy="259045"/>
    <xdr:sp macro="" textlink="">
      <xdr:nvSpPr>
        <xdr:cNvPr id="721" name="テキスト ボックス 720"/>
        <xdr:cNvSpPr txBox="1"/>
      </xdr:nvSpPr>
      <xdr:spPr>
        <a:xfrm>
          <a:off x="14325111" y="1672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148062</xdr:rowOff>
    </xdr:from>
    <xdr:to>
      <xdr:col>20</xdr:col>
      <xdr:colOff>9525</xdr:colOff>
      <xdr:row>97</xdr:row>
      <xdr:rowOff>78212</xdr:rowOff>
    </xdr:to>
    <xdr:sp macro="" textlink="">
      <xdr:nvSpPr>
        <xdr:cNvPr id="722" name="円/楕円 721"/>
        <xdr:cNvSpPr/>
      </xdr:nvSpPr>
      <xdr:spPr>
        <a:xfrm>
          <a:off x="13652500" y="166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69339</xdr:rowOff>
    </xdr:from>
    <xdr:ext cx="534377" cy="259045"/>
    <xdr:sp macro="" textlink="">
      <xdr:nvSpPr>
        <xdr:cNvPr id="723" name="テキスト ボックス 722"/>
        <xdr:cNvSpPr txBox="1"/>
      </xdr:nvSpPr>
      <xdr:spPr>
        <a:xfrm>
          <a:off x="13436111" y="166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113567</xdr:rowOff>
    </xdr:from>
    <xdr:to>
      <xdr:col>18</xdr:col>
      <xdr:colOff>492125</xdr:colOff>
      <xdr:row>97</xdr:row>
      <xdr:rowOff>43717</xdr:rowOff>
    </xdr:to>
    <xdr:sp macro="" textlink="">
      <xdr:nvSpPr>
        <xdr:cNvPr id="724" name="円/楕円 723"/>
        <xdr:cNvSpPr/>
      </xdr:nvSpPr>
      <xdr:spPr>
        <a:xfrm>
          <a:off x="12763500" y="165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34844</xdr:rowOff>
    </xdr:from>
    <xdr:ext cx="534377" cy="259045"/>
    <xdr:sp macro="" textlink="">
      <xdr:nvSpPr>
        <xdr:cNvPr id="725" name="テキスト ボックス 724"/>
        <xdr:cNvSpPr txBox="1"/>
      </xdr:nvSpPr>
      <xdr:spPr>
        <a:xfrm>
          <a:off x="12547111" y="1666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多い</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一方で，</a:t>
          </a:r>
          <a:r>
            <a:rPr kumimoji="1" lang="ja-JP" altLang="en-US" sz="1100">
              <a:solidFill>
                <a:schemeClr val="dk1"/>
              </a:solidFill>
              <a:effectLst/>
              <a:latin typeface="+mn-lt"/>
              <a:ea typeface="+mn-ea"/>
              <a:cs typeface="+mn-cs"/>
            </a:rPr>
            <a:t>増加傾向にある民生</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や土木費</a:t>
          </a:r>
          <a:r>
            <a:rPr kumimoji="1" lang="ja-JP" altLang="ja-JP" sz="1100">
              <a:solidFill>
                <a:schemeClr val="dk1"/>
              </a:solidFill>
              <a:effectLst/>
              <a:latin typeface="+mn-lt"/>
              <a:ea typeface="+mn-ea"/>
              <a:cs typeface="+mn-cs"/>
            </a:rPr>
            <a:t>は平均に近</a:t>
          </a:r>
          <a:r>
            <a:rPr kumimoji="1" lang="ja-JP" altLang="en-US" sz="1100">
              <a:solidFill>
                <a:schemeClr val="dk1"/>
              </a:solidFill>
              <a:effectLst/>
              <a:latin typeface="+mn-lt"/>
              <a:ea typeface="+mn-ea"/>
              <a:cs typeface="+mn-cs"/>
            </a:rPr>
            <a:t>づいてきており</a:t>
          </a:r>
          <a:r>
            <a:rPr kumimoji="1" lang="ja-JP" altLang="ja-JP" sz="1100">
              <a:solidFill>
                <a:schemeClr val="dk1"/>
              </a:solidFill>
              <a:effectLst/>
              <a:latin typeface="+mn-lt"/>
              <a:ea typeface="+mn-ea"/>
              <a:cs typeface="+mn-cs"/>
            </a:rPr>
            <a:t>，引き続き柏市行政経営方針に基づく経常経費の削減</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平成２４年度決算から，決算剰余金のうち２分の１を超える額を財政調整基金に編入</a:t>
          </a:r>
          <a:r>
            <a:rPr lang="ja-JP" altLang="en-US" sz="1100" b="0" i="0" baseline="0">
              <a:solidFill>
                <a:sysClr val="windowText" lastClr="000000"/>
              </a:solidFill>
              <a:effectLst/>
              <a:latin typeface="+mn-lt"/>
              <a:ea typeface="+mn-ea"/>
              <a:cs typeface="+mn-cs"/>
            </a:rPr>
            <a:t>しており</a:t>
          </a:r>
          <a:r>
            <a:rPr lang="ja-JP" altLang="ja-JP" sz="1100" b="0" i="0" baseline="0">
              <a:solidFill>
                <a:sysClr val="windowText" lastClr="000000"/>
              </a:solidFill>
              <a:effectLst/>
              <a:latin typeface="+mn-lt"/>
              <a:ea typeface="+mn-ea"/>
              <a:cs typeface="+mn-cs"/>
            </a:rPr>
            <a:t>，基金残高</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増加</a:t>
          </a:r>
          <a:r>
            <a:rPr lang="ja-JP" altLang="en-US" sz="1100" b="0" i="0" baseline="0">
              <a:solidFill>
                <a:sysClr val="windowText" lastClr="000000"/>
              </a:solidFill>
              <a:effectLst/>
              <a:latin typeface="+mn-lt"/>
              <a:ea typeface="+mn-ea"/>
              <a:cs typeface="+mn-cs"/>
            </a:rPr>
            <a:t>傾向にあったが，平成２７年度は取り崩し額が上回り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減少した。一方で</a:t>
          </a:r>
          <a:r>
            <a:rPr lang="ja-JP" altLang="ja-JP" sz="1100" b="0" i="0" baseline="0">
              <a:solidFill>
                <a:sysClr val="windowText" lastClr="000000"/>
              </a:solidFill>
              <a:effectLst/>
              <a:latin typeface="+mn-lt"/>
              <a:ea typeface="+mn-ea"/>
              <a:cs typeface="+mn-cs"/>
            </a:rPr>
            <a:t>，繰越金</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減少した</a:t>
          </a:r>
          <a:r>
            <a:rPr lang="ja-JP" altLang="en-US" sz="1100" b="0" i="0" baseline="0">
              <a:solidFill>
                <a:sysClr val="windowText" lastClr="000000"/>
              </a:solidFill>
              <a:effectLst/>
              <a:latin typeface="+mn-lt"/>
              <a:ea typeface="+mn-ea"/>
              <a:cs typeface="+mn-cs"/>
            </a:rPr>
            <a:t>ものの，歳入増</a:t>
          </a:r>
          <a:r>
            <a:rPr lang="ja-JP" altLang="ja-JP" sz="1100" b="0" i="0" baseline="0">
              <a:solidFill>
                <a:sysClr val="windowText" lastClr="000000"/>
              </a:solidFill>
              <a:effectLst/>
              <a:latin typeface="+mn-lt"/>
              <a:ea typeface="+mn-ea"/>
              <a:cs typeface="+mn-cs"/>
            </a:rPr>
            <a:t>により実質収支額</a:t>
          </a:r>
          <a:r>
            <a:rPr lang="ja-JP" altLang="en-US" sz="1100" b="0" i="0" baseline="0">
              <a:solidFill>
                <a:sysClr val="windowText" lastClr="000000"/>
              </a:solidFill>
              <a:effectLst/>
              <a:latin typeface="+mn-lt"/>
              <a:ea typeface="+mn-ea"/>
              <a:cs typeface="+mn-cs"/>
            </a:rPr>
            <a:t>は増加</a:t>
          </a:r>
          <a:r>
            <a:rPr lang="ja-JP" altLang="ja-JP" sz="1100" b="0" i="0" baseline="0">
              <a:solidFill>
                <a:sysClr val="windowText" lastClr="000000"/>
              </a:solidFill>
              <a:effectLst/>
              <a:latin typeface="+mn-lt"/>
              <a:ea typeface="+mn-ea"/>
              <a:cs typeface="+mn-cs"/>
            </a:rPr>
            <a:t>した。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財政調整基金残高については，柏市行政経営方針で平成２７年度時点の目標とした標準財政規模比１０％以上を維持した。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連結ならびにそれぞれの会計において赤字額は発生していない。今後も全会計において黒字を維持するとともに，特別会計等に対する基準外繰出金の抑制に努める。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131252472</v>
      </c>
      <c r="BO4" s="409"/>
      <c r="BP4" s="409"/>
      <c r="BQ4" s="409"/>
      <c r="BR4" s="409"/>
      <c r="BS4" s="409"/>
      <c r="BT4" s="409"/>
      <c r="BU4" s="410"/>
      <c r="BV4" s="408">
        <v>120340202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4.9000000000000004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126358262</v>
      </c>
      <c r="BO5" s="414"/>
      <c r="BP5" s="414"/>
      <c r="BQ5" s="414"/>
      <c r="BR5" s="414"/>
      <c r="BS5" s="414"/>
      <c r="BT5" s="414"/>
      <c r="BU5" s="415"/>
      <c r="BV5" s="413">
        <v>114711644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91.6</v>
      </c>
      <c r="CU5" s="384"/>
      <c r="CV5" s="384"/>
      <c r="CW5" s="384"/>
      <c r="CX5" s="384"/>
      <c r="CY5" s="384"/>
      <c r="CZ5" s="384"/>
      <c r="DA5" s="385"/>
      <c r="DB5" s="383">
        <v>91.5</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4894210</v>
      </c>
      <c r="BO6" s="414"/>
      <c r="BP6" s="414"/>
      <c r="BQ6" s="414"/>
      <c r="BR6" s="414"/>
      <c r="BS6" s="414"/>
      <c r="BT6" s="414"/>
      <c r="BU6" s="415"/>
      <c r="BV6" s="413">
        <v>5628558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v>
      </c>
      <c r="CU6" s="560"/>
      <c r="CV6" s="560"/>
      <c r="CW6" s="560"/>
      <c r="CX6" s="560"/>
      <c r="CY6" s="560"/>
      <c r="CZ6" s="560"/>
      <c r="DA6" s="561"/>
      <c r="DB6" s="559">
        <v>97.3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1050103</v>
      </c>
      <c r="BO7" s="414"/>
      <c r="BP7" s="414"/>
      <c r="BQ7" s="414"/>
      <c r="BR7" s="414"/>
      <c r="BS7" s="414"/>
      <c r="BT7" s="414"/>
      <c r="BU7" s="415"/>
      <c r="BV7" s="413">
        <v>2050694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74191299</v>
      </c>
      <c r="CU7" s="414"/>
      <c r="CV7" s="414"/>
      <c r="CW7" s="414"/>
      <c r="CX7" s="414"/>
      <c r="CY7" s="414"/>
      <c r="CZ7" s="414"/>
      <c r="DA7" s="415"/>
      <c r="DB7" s="413">
        <v>73459582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3844107</v>
      </c>
      <c r="BO8" s="414"/>
      <c r="BP8" s="414"/>
      <c r="BQ8" s="414"/>
      <c r="BR8" s="414"/>
      <c r="BS8" s="414"/>
      <c r="BT8" s="414"/>
      <c r="BU8" s="415"/>
      <c r="BV8" s="413">
        <v>3577864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0.94</v>
      </c>
      <c r="CU8" s="523"/>
      <c r="CV8" s="523"/>
      <c r="CW8" s="523"/>
      <c r="CX8" s="523"/>
      <c r="CY8" s="523"/>
      <c r="CZ8" s="523"/>
      <c r="DA8" s="524"/>
      <c r="DB8" s="522">
        <v>0.93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413954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266243</v>
      </c>
      <c r="BO9" s="414"/>
      <c r="BP9" s="414"/>
      <c r="BQ9" s="414"/>
      <c r="BR9" s="414"/>
      <c r="BS9" s="414"/>
      <c r="BT9" s="414"/>
      <c r="BU9" s="415"/>
      <c r="BV9" s="413">
        <v>-1225557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13.6</v>
      </c>
      <c r="CU9" s="384"/>
      <c r="CV9" s="384"/>
      <c r="CW9" s="384"/>
      <c r="CX9" s="384"/>
      <c r="CY9" s="384"/>
      <c r="CZ9" s="384"/>
      <c r="DA9" s="385"/>
      <c r="DB9" s="383">
        <v>14.2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404012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3888</v>
      </c>
      <c r="BO10" s="414"/>
      <c r="BP10" s="414"/>
      <c r="BQ10" s="414"/>
      <c r="BR10" s="414"/>
      <c r="BS10" s="414"/>
      <c r="BT10" s="414"/>
      <c r="BU10" s="415"/>
      <c r="BV10" s="413">
        <v>3626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147801</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409001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4600000</v>
      </c>
      <c r="BO12" s="414"/>
      <c r="BP12" s="414"/>
      <c r="BQ12" s="414"/>
      <c r="BR12" s="414"/>
      <c r="BS12" s="414"/>
      <c r="BT12" s="414"/>
      <c r="BU12" s="415"/>
      <c r="BV12" s="413">
        <v>600000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402268</v>
      </c>
      <c r="S13" s="515"/>
      <c r="T13" s="515"/>
      <c r="U13" s="515"/>
      <c r="V13" s="516"/>
      <c r="W13" s="502" t="s">
        <v>120</v>
      </c>
      <c r="X13" s="426"/>
      <c r="Y13" s="426"/>
      <c r="Z13" s="426"/>
      <c r="AA13" s="426"/>
      <c r="AB13" s="427"/>
      <c r="AC13" s="389">
        <v>2296</v>
      </c>
      <c r="AD13" s="390"/>
      <c r="AE13" s="390"/>
      <c r="AF13" s="390"/>
      <c r="AG13" s="391"/>
      <c r="AH13" s="389">
        <v>2972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-4329869</v>
      </c>
      <c r="BO13" s="414"/>
      <c r="BP13" s="414"/>
      <c r="BQ13" s="414"/>
      <c r="BR13" s="414"/>
      <c r="BS13" s="414"/>
      <c r="BT13" s="414"/>
      <c r="BU13" s="415"/>
      <c r="BV13" s="413">
        <v>-1674130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5.3</v>
      </c>
      <c r="CU13" s="384"/>
      <c r="CV13" s="384"/>
      <c r="CW13" s="384"/>
      <c r="CX13" s="384"/>
      <c r="CY13" s="384"/>
      <c r="CZ13" s="384"/>
      <c r="DA13" s="385"/>
      <c r="DB13" s="383">
        <v>5.9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406281</v>
      </c>
      <c r="S14" s="515"/>
      <c r="T14" s="515"/>
      <c r="U14" s="515"/>
      <c r="V14" s="516"/>
      <c r="W14" s="517"/>
      <c r="X14" s="429"/>
      <c r="Y14" s="429"/>
      <c r="Z14" s="429"/>
      <c r="AA14" s="429"/>
      <c r="AB14" s="430"/>
      <c r="AC14" s="507">
        <v>1.3</v>
      </c>
      <c r="AD14" s="508"/>
      <c r="AE14" s="508"/>
      <c r="AF14" s="508"/>
      <c r="AG14" s="509"/>
      <c r="AH14" s="507">
        <v>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1.9</v>
      </c>
      <c r="CU14" s="486"/>
      <c r="CV14" s="486"/>
      <c r="CW14" s="486"/>
      <c r="CX14" s="486"/>
      <c r="CY14" s="486"/>
      <c r="CZ14" s="486"/>
      <c r="DA14" s="487"/>
      <c r="DB14" s="518">
        <v>16.7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400155</v>
      </c>
      <c r="S15" s="515"/>
      <c r="T15" s="515"/>
      <c r="U15" s="515"/>
      <c r="V15" s="516"/>
      <c r="W15" s="502" t="s">
        <v>127</v>
      </c>
      <c r="X15" s="426"/>
      <c r="Y15" s="426"/>
      <c r="Z15" s="426"/>
      <c r="AA15" s="426"/>
      <c r="AB15" s="427"/>
      <c r="AC15" s="389">
        <v>32243</v>
      </c>
      <c r="AD15" s="390"/>
      <c r="AE15" s="390"/>
      <c r="AF15" s="390"/>
      <c r="AG15" s="391"/>
      <c r="AH15" s="389">
        <v>37377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51370546</v>
      </c>
      <c r="BO15" s="409"/>
      <c r="BP15" s="409"/>
      <c r="BQ15" s="409"/>
      <c r="BR15" s="409"/>
      <c r="BS15" s="409"/>
      <c r="BT15" s="409"/>
      <c r="BU15" s="410"/>
      <c r="BV15" s="408">
        <v>49499311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18.5</v>
      </c>
      <c r="AD16" s="508"/>
      <c r="AE16" s="508"/>
      <c r="AF16" s="508"/>
      <c r="AG16" s="509"/>
      <c r="AH16" s="507">
        <v>20.399999999999999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54133767</v>
      </c>
      <c r="BO16" s="414"/>
      <c r="BP16" s="414"/>
      <c r="BQ16" s="414"/>
      <c r="BR16" s="414"/>
      <c r="BS16" s="414"/>
      <c r="BT16" s="414"/>
      <c r="BU16" s="415"/>
      <c r="BV16" s="413">
        <v>52757084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139571</v>
      </c>
      <c r="AD17" s="390"/>
      <c r="AE17" s="390"/>
      <c r="AF17" s="390"/>
      <c r="AG17" s="391"/>
      <c r="AH17" s="389">
        <v>136873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66210664</v>
      </c>
      <c r="BO17" s="414"/>
      <c r="BP17" s="414"/>
      <c r="BQ17" s="414"/>
      <c r="BR17" s="414"/>
      <c r="BS17" s="414"/>
      <c r="BT17" s="414"/>
      <c r="BU17" s="415"/>
      <c r="BV17" s="413">
        <v>64255584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114.74</v>
      </c>
      <c r="M18" s="478"/>
      <c r="N18" s="478"/>
      <c r="O18" s="478"/>
      <c r="P18" s="478"/>
      <c r="Q18" s="478"/>
      <c r="R18" s="479"/>
      <c r="S18" s="479"/>
      <c r="T18" s="479"/>
      <c r="U18" s="479"/>
      <c r="V18" s="480"/>
      <c r="W18" s="494"/>
      <c r="X18" s="495"/>
      <c r="Y18" s="495"/>
      <c r="Z18" s="495"/>
      <c r="AA18" s="495"/>
      <c r="AB18" s="503"/>
      <c r="AC18" s="377">
        <v>80.2</v>
      </c>
      <c r="AD18" s="378"/>
      <c r="AE18" s="378"/>
      <c r="AF18" s="378"/>
      <c r="AG18" s="481"/>
      <c r="AH18" s="377">
        <v>74.8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70259268</v>
      </c>
      <c r="BO18" s="414"/>
      <c r="BP18" s="414"/>
      <c r="BQ18" s="414"/>
      <c r="BR18" s="414"/>
      <c r="BS18" s="414"/>
      <c r="BT18" s="414"/>
      <c r="BU18" s="415"/>
      <c r="BV18" s="413">
        <v>68739715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3608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91307458</v>
      </c>
      <c r="BO19" s="414"/>
      <c r="BP19" s="414"/>
      <c r="BQ19" s="414"/>
      <c r="BR19" s="414"/>
      <c r="BS19" s="414"/>
      <c r="BT19" s="414"/>
      <c r="BU19" s="415"/>
      <c r="BV19" s="413">
        <v>85345497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175691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97019993</v>
      </c>
      <c r="BO23" s="414"/>
      <c r="BP23" s="414"/>
      <c r="BQ23" s="414"/>
      <c r="BR23" s="414"/>
      <c r="BS23" s="414"/>
      <c r="BT23" s="414"/>
      <c r="BU23" s="415"/>
      <c r="BV23" s="413">
        <v>99718478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9550</v>
      </c>
      <c r="R24" s="390"/>
      <c r="S24" s="390"/>
      <c r="T24" s="390"/>
      <c r="U24" s="390"/>
      <c r="V24" s="391"/>
      <c r="W24" s="455"/>
      <c r="X24" s="446"/>
      <c r="Y24" s="447"/>
      <c r="Z24" s="386" t="s">
        <v>151</v>
      </c>
      <c r="AA24" s="387"/>
      <c r="AB24" s="387"/>
      <c r="AC24" s="387"/>
      <c r="AD24" s="387"/>
      <c r="AE24" s="387"/>
      <c r="AF24" s="387"/>
      <c r="AG24" s="388"/>
      <c r="AH24" s="389">
        <v>2287</v>
      </c>
      <c r="AI24" s="390"/>
      <c r="AJ24" s="390"/>
      <c r="AK24" s="390"/>
      <c r="AL24" s="391"/>
      <c r="AM24" s="389">
        <v>7082839</v>
      </c>
      <c r="AN24" s="390"/>
      <c r="AO24" s="390"/>
      <c r="AP24" s="390"/>
      <c r="AQ24" s="390"/>
      <c r="AR24" s="391"/>
      <c r="AS24" s="389">
        <v>3097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73879081</v>
      </c>
      <c r="BO24" s="414"/>
      <c r="BP24" s="414"/>
      <c r="BQ24" s="414"/>
      <c r="BR24" s="414"/>
      <c r="BS24" s="414"/>
      <c r="BT24" s="414"/>
      <c r="BU24" s="415"/>
      <c r="BV24" s="413">
        <v>75562875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2</v>
      </c>
      <c r="M25" s="390"/>
      <c r="N25" s="390"/>
      <c r="O25" s="390"/>
      <c r="P25" s="391"/>
      <c r="Q25" s="389">
        <v>7850</v>
      </c>
      <c r="R25" s="390"/>
      <c r="S25" s="390"/>
      <c r="T25" s="390"/>
      <c r="U25" s="390"/>
      <c r="V25" s="391"/>
      <c r="W25" s="455"/>
      <c r="X25" s="446"/>
      <c r="Y25" s="447"/>
      <c r="Z25" s="386" t="s">
        <v>154</v>
      </c>
      <c r="AA25" s="387"/>
      <c r="AB25" s="387"/>
      <c r="AC25" s="387"/>
      <c r="AD25" s="387"/>
      <c r="AE25" s="387"/>
      <c r="AF25" s="387"/>
      <c r="AG25" s="388"/>
      <c r="AH25" s="389">
        <v>464</v>
      </c>
      <c r="AI25" s="390"/>
      <c r="AJ25" s="390"/>
      <c r="AK25" s="390"/>
      <c r="AL25" s="391"/>
      <c r="AM25" s="389">
        <v>1470416</v>
      </c>
      <c r="AN25" s="390"/>
      <c r="AO25" s="390"/>
      <c r="AP25" s="390"/>
      <c r="AQ25" s="390"/>
      <c r="AR25" s="391"/>
      <c r="AS25" s="389">
        <v>3169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38441176</v>
      </c>
      <c r="BO25" s="409"/>
      <c r="BP25" s="409"/>
      <c r="BQ25" s="409"/>
      <c r="BR25" s="409"/>
      <c r="BS25" s="409"/>
      <c r="BT25" s="409"/>
      <c r="BU25" s="410"/>
      <c r="BV25" s="408">
        <v>38461163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7160</v>
      </c>
      <c r="R26" s="390"/>
      <c r="S26" s="390"/>
      <c r="T26" s="390"/>
      <c r="U26" s="390"/>
      <c r="V26" s="391"/>
      <c r="W26" s="455"/>
      <c r="X26" s="446"/>
      <c r="Y26" s="447"/>
      <c r="Z26" s="386" t="s">
        <v>157</v>
      </c>
      <c r="AA26" s="468"/>
      <c r="AB26" s="468"/>
      <c r="AC26" s="468"/>
      <c r="AD26" s="468"/>
      <c r="AE26" s="468"/>
      <c r="AF26" s="468"/>
      <c r="AG26" s="469"/>
      <c r="AH26" s="389">
        <v>160</v>
      </c>
      <c r="AI26" s="390"/>
      <c r="AJ26" s="390"/>
      <c r="AK26" s="390"/>
      <c r="AL26" s="391"/>
      <c r="AM26" s="389">
        <v>516160</v>
      </c>
      <c r="AN26" s="390"/>
      <c r="AO26" s="390"/>
      <c r="AP26" s="390"/>
      <c r="AQ26" s="390"/>
      <c r="AR26" s="391"/>
      <c r="AS26" s="389">
        <v>3226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6630</v>
      </c>
      <c r="R27" s="390"/>
      <c r="S27" s="390"/>
      <c r="T27" s="390"/>
      <c r="U27" s="390"/>
      <c r="V27" s="391"/>
      <c r="W27" s="455"/>
      <c r="X27" s="446"/>
      <c r="Y27" s="447"/>
      <c r="Z27" s="386" t="s">
        <v>160</v>
      </c>
      <c r="AA27" s="387"/>
      <c r="AB27" s="387"/>
      <c r="AC27" s="387"/>
      <c r="AD27" s="387"/>
      <c r="AE27" s="387"/>
      <c r="AF27" s="387"/>
      <c r="AG27" s="388"/>
      <c r="AH27" s="389">
        <v>94</v>
      </c>
      <c r="AI27" s="390"/>
      <c r="AJ27" s="390"/>
      <c r="AK27" s="390"/>
      <c r="AL27" s="391"/>
      <c r="AM27" s="389">
        <v>363580</v>
      </c>
      <c r="AN27" s="390"/>
      <c r="AO27" s="390"/>
      <c r="AP27" s="390"/>
      <c r="AQ27" s="390"/>
      <c r="AR27" s="391"/>
      <c r="AS27" s="389">
        <v>3868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4967610</v>
      </c>
      <c r="BO27" s="417"/>
      <c r="BP27" s="417"/>
      <c r="BQ27" s="417"/>
      <c r="BR27" s="417"/>
      <c r="BS27" s="417"/>
      <c r="BT27" s="417"/>
      <c r="BU27" s="418"/>
      <c r="BV27" s="416">
        <v>4967466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5930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10408437</v>
      </c>
      <c r="BO28" s="409"/>
      <c r="BP28" s="409"/>
      <c r="BQ28" s="409"/>
      <c r="BR28" s="409"/>
      <c r="BS28" s="409"/>
      <c r="BT28" s="409"/>
      <c r="BU28" s="410"/>
      <c r="BV28" s="408">
        <v>13204549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34</v>
      </c>
      <c r="M29" s="390"/>
      <c r="N29" s="390"/>
      <c r="O29" s="390"/>
      <c r="P29" s="391"/>
      <c r="Q29" s="389">
        <v>5730</v>
      </c>
      <c r="R29" s="390"/>
      <c r="S29" s="390"/>
      <c r="T29" s="390"/>
      <c r="U29" s="390"/>
      <c r="V29" s="391"/>
      <c r="W29" s="456"/>
      <c r="X29" s="457"/>
      <c r="Y29" s="458"/>
      <c r="Z29" s="386" t="s">
        <v>167</v>
      </c>
      <c r="AA29" s="387"/>
      <c r="AB29" s="387"/>
      <c r="AC29" s="387"/>
      <c r="AD29" s="387"/>
      <c r="AE29" s="387"/>
      <c r="AF29" s="387"/>
      <c r="AG29" s="388"/>
      <c r="AH29" s="389">
        <v>2381</v>
      </c>
      <c r="AI29" s="390"/>
      <c r="AJ29" s="390"/>
      <c r="AK29" s="390"/>
      <c r="AL29" s="391"/>
      <c r="AM29" s="389">
        <v>7446419</v>
      </c>
      <c r="AN29" s="390"/>
      <c r="AO29" s="390"/>
      <c r="AP29" s="390"/>
      <c r="AQ29" s="390"/>
      <c r="AR29" s="391"/>
      <c r="AS29" s="389">
        <v>3127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14254158</v>
      </c>
      <c r="BO30" s="417"/>
      <c r="BP30" s="417"/>
      <c r="BQ30" s="417"/>
      <c r="BR30" s="417"/>
      <c r="BS30" s="417"/>
      <c r="BT30" s="417"/>
      <c r="BU30" s="418"/>
      <c r="BV30" s="416">
        <v>9759671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13</v>
      </c>
      <c r="BF34" s="373"/>
      <c r="BG34" s="372" t="str">
        <f>IF('各会計、関係団体の財政状況及び健全化判断比率'!B36="","",'各会計、関係団体の財政状況及び健全化判断比率'!B36)</f>
        <v>公設総合地方卸売市場事業特別会計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柏市まちづくり公社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柏都市計画事業北柏駅北口土地区画整理事業特別会計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IF('各会計、関係団体の財政状況及び健全化判断比率'!B34="","",'各会計、関係団体の財政状況及び健全化判断比率'!B34)</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柏市みどりの基金</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学校給食センター事業特別会計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f t="shared" si="0"/>
        <v>12</v>
      </c>
      <c r="AN36" s="373"/>
      <c r="AO36" s="372" t="str">
        <f>IF('各会計、関係団体の財政状況及び健全化判断比率'!B35="","",'各会計、関係団体の財政状況及び健全化判断比率'!B35)</f>
        <v>病院事業会計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柏市医療公社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母子父子寡婦福祉資金貸付事業特別会計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介護老人保健施設事業特別会計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f t="shared" si="3"/>
        <v>26</v>
      </c>
      <c r="CP37" s="373"/>
      <c r="CQ37" s="372" t="str">
        <f>IF('各会計、関係団体の財政状況及び健全化判断比率'!BS10="","",'各会計、関係団体の財政状況及び健全化判断比率'!BS10)</f>
        <v>ディー・エス・ケイ</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f t="shared" si="3"/>
        <v>27</v>
      </c>
      <c r="CP38" s="373"/>
      <c r="CQ38" s="372" t="str">
        <f>IF('各会計、関係団体の財政状況及び健全化判断比率'!BS11="","",'各会計、関係団体の財政状況及び健全化判断比率'!BS11)</f>
        <v>柏市土地開発公社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f t="shared" si="3"/>
        <v>28</v>
      </c>
      <c r="CP39" s="373"/>
      <c r="CQ39" s="372" t="str">
        <f>IF('各会計、関係団体の財政状況及び健全化判断比率'!BS12="","",'各会計、関係団体の財政状況及び健全化判断比率'!BS12)</f>
        <v>道の駅しょうなん</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北千葉広域水道企業団（水道用水供給事業会計）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柏・白井・鎌ケ谷環境衛生組合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東葛中部地区総合開発事務組合（一般会計）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1" t="s">
        <v>538</v>
      </c>
      <c r="D34" s="1181"/>
      <c r="E34" s="1182"/>
      <c r="F34" s="32">
        <v>9.25</v>
      </c>
      <c r="G34" s="33">
        <v>10.06</v>
      </c>
      <c r="H34" s="33">
        <v>10.46</v>
      </c>
      <c r="I34" s="33">
        <v>10.84</v>
      </c>
      <c r="J34" s="34">
        <v>11.86</v>
      </c>
      <c r="K34" s="22"/>
      <c r="L34" s="22"/>
      <c r="M34" s="22"/>
      <c r="N34" s="22"/>
      <c r="O34" s="22"/>
      <c r="P34" s="22"/>
    </row>
    <row r="35" spans="1:16" ht="39" customHeight="1" x14ac:dyDescent="0.15">
      <c r="A35" s="22"/>
      <c r="B35" s="35"/>
      <c r="C35" s="1175" t="s">
        <v>539</v>
      </c>
      <c r="D35" s="1176"/>
      <c r="E35" s="1177"/>
      <c r="F35" s="36">
        <v>8.23</v>
      </c>
      <c r="G35" s="37">
        <v>9.4</v>
      </c>
      <c r="H35" s="37">
        <v>6.43</v>
      </c>
      <c r="I35" s="37">
        <v>4.75</v>
      </c>
      <c r="J35" s="38">
        <v>5.03</v>
      </c>
      <c r="K35" s="22"/>
      <c r="L35" s="22"/>
      <c r="M35" s="22"/>
      <c r="N35" s="22"/>
      <c r="O35" s="22"/>
      <c r="P35" s="22"/>
    </row>
    <row r="36" spans="1:16" ht="39" customHeight="1" x14ac:dyDescent="0.15">
      <c r="A36" s="22"/>
      <c r="B36" s="35"/>
      <c r="C36" s="1175" t="s">
        <v>540</v>
      </c>
      <c r="D36" s="1176"/>
      <c r="E36" s="1177"/>
      <c r="F36" s="36" t="s">
        <v>490</v>
      </c>
      <c r="G36" s="37" t="s">
        <v>490</v>
      </c>
      <c r="H36" s="37" t="s">
        <v>490</v>
      </c>
      <c r="I36" s="37">
        <v>3.11</v>
      </c>
      <c r="J36" s="38">
        <v>3.27</v>
      </c>
      <c r="K36" s="22"/>
      <c r="L36" s="22"/>
      <c r="M36" s="22"/>
      <c r="N36" s="22"/>
      <c r="O36" s="22"/>
      <c r="P36" s="22"/>
    </row>
    <row r="37" spans="1:16" ht="39" customHeight="1" x14ac:dyDescent="0.15">
      <c r="A37" s="22"/>
      <c r="B37" s="35"/>
      <c r="C37" s="1175" t="s">
        <v>541</v>
      </c>
      <c r="D37" s="1176"/>
      <c r="E37" s="1177"/>
      <c r="F37" s="36">
        <v>3.03</v>
      </c>
      <c r="G37" s="37">
        <v>3.08</v>
      </c>
      <c r="H37" s="37">
        <v>3</v>
      </c>
      <c r="I37" s="37">
        <v>2.96</v>
      </c>
      <c r="J37" s="38">
        <v>3.01</v>
      </c>
      <c r="K37" s="22"/>
      <c r="L37" s="22"/>
      <c r="M37" s="22"/>
      <c r="N37" s="22"/>
      <c r="O37" s="22"/>
      <c r="P37" s="22"/>
    </row>
    <row r="38" spans="1:16" ht="39" customHeight="1" x14ac:dyDescent="0.15">
      <c r="A38" s="22"/>
      <c r="B38" s="35"/>
      <c r="C38" s="1175" t="s">
        <v>542</v>
      </c>
      <c r="D38" s="1176"/>
      <c r="E38" s="1177"/>
      <c r="F38" s="36">
        <v>2.84</v>
      </c>
      <c r="G38" s="37">
        <v>2.8</v>
      </c>
      <c r="H38" s="37">
        <v>2.88</v>
      </c>
      <c r="I38" s="37">
        <v>2.64</v>
      </c>
      <c r="J38" s="38">
        <v>1.75</v>
      </c>
      <c r="K38" s="22"/>
      <c r="L38" s="22"/>
      <c r="M38" s="22"/>
      <c r="N38" s="22"/>
      <c r="O38" s="22"/>
      <c r="P38" s="22"/>
    </row>
    <row r="39" spans="1:16" ht="39" customHeight="1" x14ac:dyDescent="0.15">
      <c r="A39" s="22"/>
      <c r="B39" s="35"/>
      <c r="C39" s="1175" t="s">
        <v>543</v>
      </c>
      <c r="D39" s="1176"/>
      <c r="E39" s="1177"/>
      <c r="F39" s="36">
        <v>0.2</v>
      </c>
      <c r="G39" s="37">
        <v>0.11</v>
      </c>
      <c r="H39" s="37">
        <v>0.1</v>
      </c>
      <c r="I39" s="37">
        <v>0.12</v>
      </c>
      <c r="J39" s="38">
        <v>0.42</v>
      </c>
      <c r="K39" s="22"/>
      <c r="L39" s="22"/>
      <c r="M39" s="22"/>
      <c r="N39" s="22"/>
      <c r="O39" s="22"/>
      <c r="P39" s="22"/>
    </row>
    <row r="40" spans="1:16" ht="39" customHeight="1" x14ac:dyDescent="0.15">
      <c r="A40" s="22"/>
      <c r="B40" s="35"/>
      <c r="C40" s="1175" t="s">
        <v>544</v>
      </c>
      <c r="D40" s="1176"/>
      <c r="E40" s="1177"/>
      <c r="F40" s="36">
        <v>0.36</v>
      </c>
      <c r="G40" s="37">
        <v>0.31</v>
      </c>
      <c r="H40" s="37">
        <v>0.3</v>
      </c>
      <c r="I40" s="37">
        <v>0.32</v>
      </c>
      <c r="J40" s="38">
        <v>0.34</v>
      </c>
      <c r="K40" s="22"/>
      <c r="L40" s="22"/>
      <c r="M40" s="22"/>
      <c r="N40" s="22"/>
      <c r="O40" s="22"/>
      <c r="P40" s="22"/>
    </row>
    <row r="41" spans="1:16" ht="39" customHeight="1" x14ac:dyDescent="0.15">
      <c r="A41" s="22"/>
      <c r="B41" s="35"/>
      <c r="C41" s="1175" t="s">
        <v>545</v>
      </c>
      <c r="D41" s="1176"/>
      <c r="E41" s="1177"/>
      <c r="F41" s="36">
        <v>0.16</v>
      </c>
      <c r="G41" s="37">
        <v>0.06</v>
      </c>
      <c r="H41" s="37">
        <v>0.06</v>
      </c>
      <c r="I41" s="37">
        <v>0.06</v>
      </c>
      <c r="J41" s="38">
        <v>0.05</v>
      </c>
      <c r="K41" s="22"/>
      <c r="L41" s="22"/>
      <c r="M41" s="22"/>
      <c r="N41" s="22"/>
      <c r="O41" s="22"/>
      <c r="P41" s="22"/>
    </row>
    <row r="42" spans="1:16" ht="39" customHeight="1" x14ac:dyDescent="0.15">
      <c r="A42" s="22"/>
      <c r="B42" s="39"/>
      <c r="C42" s="1175" t="s">
        <v>546</v>
      </c>
      <c r="D42" s="1176"/>
      <c r="E42" s="1177"/>
      <c r="F42" s="36" t="s">
        <v>490</v>
      </c>
      <c r="G42" s="37" t="s">
        <v>490</v>
      </c>
      <c r="H42" s="37" t="s">
        <v>490</v>
      </c>
      <c r="I42" s="37" t="s">
        <v>490</v>
      </c>
      <c r="J42" s="38" t="s">
        <v>490</v>
      </c>
      <c r="K42" s="22"/>
      <c r="L42" s="22"/>
      <c r="M42" s="22"/>
      <c r="N42" s="22"/>
      <c r="O42" s="22"/>
      <c r="P42" s="22"/>
    </row>
    <row r="43" spans="1:16" ht="39" customHeight="1" thickBot="1" x14ac:dyDescent="0.2">
      <c r="A43" s="22"/>
      <c r="B43" s="40"/>
      <c r="C43" s="1178" t="s">
        <v>547</v>
      </c>
      <c r="D43" s="1179"/>
      <c r="E43" s="1180"/>
      <c r="F43" s="41">
        <v>1.25</v>
      </c>
      <c r="G43" s="42">
        <v>2.08</v>
      </c>
      <c r="H43" s="42">
        <v>1.1599999999999999</v>
      </c>
      <c r="I43" s="42">
        <v>0.16</v>
      </c>
      <c r="J43" s="43">
        <v>0.18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19"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13413</v>
      </c>
      <c r="L45" s="60">
        <v>13068</v>
      </c>
      <c r="M45" s="60">
        <v>12638</v>
      </c>
      <c r="N45" s="60">
        <v>12061</v>
      </c>
      <c r="O45" s="61">
        <v>12526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x14ac:dyDescent="0.15">
      <c r="A48" s="48"/>
      <c r="B48" s="1193"/>
      <c r="C48" s="1194"/>
      <c r="D48" s="62"/>
      <c r="E48" s="1185" t="s">
        <v>14</v>
      </c>
      <c r="F48" s="1185"/>
      <c r="G48" s="1185"/>
      <c r="H48" s="1185"/>
      <c r="I48" s="1185"/>
      <c r="J48" s="1186"/>
      <c r="K48" s="63">
        <v>3190</v>
      </c>
      <c r="L48" s="64">
        <v>2756</v>
      </c>
      <c r="M48" s="64">
        <v>2757</v>
      </c>
      <c r="N48" s="64">
        <v>1147</v>
      </c>
      <c r="O48" s="65">
        <v>1430</v>
      </c>
      <c r="P48" s="48"/>
      <c r="Q48" s="48"/>
      <c r="R48" s="48"/>
      <c r="S48" s="48"/>
      <c r="T48" s="48"/>
      <c r="U48" s="48"/>
    </row>
    <row r="49" spans="1:21" ht="30.75" customHeight="1" x14ac:dyDescent="0.15">
      <c r="A49" s="48"/>
      <c r="B49" s="1193"/>
      <c r="C49" s="1194"/>
      <c r="D49" s="62"/>
      <c r="E49" s="1185" t="s">
        <v>15</v>
      </c>
      <c r="F49" s="1185"/>
      <c r="G49" s="1185"/>
      <c r="H49" s="1185"/>
      <c r="I49" s="1185"/>
      <c r="J49" s="1186"/>
      <c r="K49" s="63">
        <v>301</v>
      </c>
      <c r="L49" s="64">
        <v>252</v>
      </c>
      <c r="M49" s="64">
        <v>135</v>
      </c>
      <c r="N49" s="64">
        <v>36</v>
      </c>
      <c r="O49" s="65">
        <v>30</v>
      </c>
      <c r="P49" s="48"/>
      <c r="Q49" s="48"/>
      <c r="R49" s="48"/>
      <c r="S49" s="48"/>
      <c r="T49" s="48"/>
      <c r="U49" s="48"/>
    </row>
    <row r="50" spans="1:21" ht="30.75" customHeight="1" x14ac:dyDescent="0.15">
      <c r="A50" s="48"/>
      <c r="B50" s="1193"/>
      <c r="C50" s="1194"/>
      <c r="D50" s="62"/>
      <c r="E50" s="1185" t="s">
        <v>16</v>
      </c>
      <c r="F50" s="1185"/>
      <c r="G50" s="1185"/>
      <c r="H50" s="1185"/>
      <c r="I50" s="1185"/>
      <c r="J50" s="1186"/>
      <c r="K50" s="63">
        <v>972</v>
      </c>
      <c r="L50" s="64">
        <v>1131</v>
      </c>
      <c r="M50" s="64">
        <v>873</v>
      </c>
      <c r="N50" s="64">
        <v>402</v>
      </c>
      <c r="O50" s="65">
        <v>1010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12112</v>
      </c>
      <c r="L52" s="64">
        <v>11884</v>
      </c>
      <c r="M52" s="64">
        <v>12458</v>
      </c>
      <c r="N52" s="64">
        <v>11517</v>
      </c>
      <c r="O52" s="65">
        <v>10705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5764</v>
      </c>
      <c r="L53" s="69">
        <v>5323</v>
      </c>
      <c r="M53" s="69">
        <v>3945</v>
      </c>
      <c r="N53" s="69">
        <v>2129</v>
      </c>
      <c r="O53" s="70">
        <v>4291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1"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530</v>
      </c>
      <c r="J40" s="79" t="s">
        <v>531</v>
      </c>
      <c r="K40" s="79" t="s">
        <v>532</v>
      </c>
      <c r="L40" s="79" t="s">
        <v>533</v>
      </c>
      <c r="M40" s="80" t="s">
        <v>534</v>
      </c>
    </row>
    <row r="41" spans="2:13" ht="27.75" customHeight="1" x14ac:dyDescent="0.15">
      <c r="B41" s="1211" t="s">
        <v>23</v>
      </c>
      <c r="C41" s="1212"/>
      <c r="D41" s="81"/>
      <c r="E41" s="1213" t="s">
        <v>24</v>
      </c>
      <c r="F41" s="1213"/>
      <c r="G41" s="1213"/>
      <c r="H41" s="1214"/>
      <c r="I41" s="82">
        <v>110100</v>
      </c>
      <c r="J41" s="83">
        <v>106672</v>
      </c>
      <c r="K41" s="83">
        <v>102529</v>
      </c>
      <c r="L41" s="83">
        <v>99959</v>
      </c>
      <c r="M41" s="84">
        <v>97222</v>
      </c>
    </row>
    <row r="42" spans="2:13" ht="27.75" customHeight="1" x14ac:dyDescent="0.15">
      <c r="B42" s="1201"/>
      <c r="C42" s="1202"/>
      <c r="D42" s="85"/>
      <c r="E42" s="1205" t="s">
        <v>25</v>
      </c>
      <c r="F42" s="1205"/>
      <c r="G42" s="1205"/>
      <c r="H42" s="1206"/>
      <c r="I42" s="86">
        <v>19096</v>
      </c>
      <c r="J42" s="87">
        <v>17712</v>
      </c>
      <c r="K42" s="87">
        <v>16840</v>
      </c>
      <c r="L42" s="87">
        <v>16212</v>
      </c>
      <c r="M42" s="88">
        <v>14386</v>
      </c>
    </row>
    <row r="43" spans="2:13" ht="27.75" customHeight="1" x14ac:dyDescent="0.15">
      <c r="B43" s="1201"/>
      <c r="C43" s="1202"/>
      <c r="D43" s="85"/>
      <c r="E43" s="1205" t="s">
        <v>26</v>
      </c>
      <c r="F43" s="1205"/>
      <c r="G43" s="1205"/>
      <c r="H43" s="1206"/>
      <c r="I43" s="86">
        <v>30285</v>
      </c>
      <c r="J43" s="87">
        <v>28244</v>
      </c>
      <c r="K43" s="87">
        <v>25561</v>
      </c>
      <c r="L43" s="87">
        <v>19188</v>
      </c>
      <c r="M43" s="88">
        <v>14871</v>
      </c>
    </row>
    <row r="44" spans="2:13" ht="27.75" customHeight="1" x14ac:dyDescent="0.15">
      <c r="B44" s="1201"/>
      <c r="C44" s="1202"/>
      <c r="D44" s="85"/>
      <c r="E44" s="1205" t="s">
        <v>27</v>
      </c>
      <c r="F44" s="1205"/>
      <c r="G44" s="1205"/>
      <c r="H44" s="1206"/>
      <c r="I44" s="86">
        <v>454</v>
      </c>
      <c r="J44" s="87">
        <v>432</v>
      </c>
      <c r="K44" s="87">
        <v>509</v>
      </c>
      <c r="L44" s="87">
        <v>650</v>
      </c>
      <c r="M44" s="88">
        <v>874</v>
      </c>
    </row>
    <row r="45" spans="2:13" ht="27.75" customHeight="1" x14ac:dyDescent="0.15">
      <c r="B45" s="1201"/>
      <c r="C45" s="1202"/>
      <c r="D45" s="85"/>
      <c r="E45" s="1205" t="s">
        <v>28</v>
      </c>
      <c r="F45" s="1205"/>
      <c r="G45" s="1205"/>
      <c r="H45" s="1206"/>
      <c r="I45" s="86">
        <v>25349</v>
      </c>
      <c r="J45" s="87">
        <v>24673</v>
      </c>
      <c r="K45" s="87">
        <v>23338</v>
      </c>
      <c r="L45" s="87">
        <v>21110</v>
      </c>
      <c r="M45" s="88">
        <v>18639</v>
      </c>
    </row>
    <row r="46" spans="2:13" ht="27.75" customHeight="1" x14ac:dyDescent="0.15">
      <c r="B46" s="1201"/>
      <c r="C46" s="1202"/>
      <c r="D46" s="85"/>
      <c r="E46" s="1205" t="s">
        <v>29</v>
      </c>
      <c r="F46" s="1205"/>
      <c r="G46" s="1205"/>
      <c r="H46" s="1206"/>
      <c r="I46" s="86">
        <v>796</v>
      </c>
      <c r="J46" s="87">
        <v>820</v>
      </c>
      <c r="K46" s="87">
        <v>835</v>
      </c>
      <c r="L46" s="87">
        <v>849</v>
      </c>
      <c r="M46" s="88">
        <v>880</v>
      </c>
    </row>
    <row r="47" spans="2:13" ht="27.75" customHeight="1" x14ac:dyDescent="0.15">
      <c r="B47" s="1201"/>
      <c r="C47" s="1202"/>
      <c r="D47" s="85"/>
      <c r="E47" s="1205" t="s">
        <v>30</v>
      </c>
      <c r="F47" s="1205"/>
      <c r="G47" s="1205"/>
      <c r="H47" s="1206"/>
      <c r="I47" s="86" t="s">
        <v>490</v>
      </c>
      <c r="J47" s="87" t="s">
        <v>490</v>
      </c>
      <c r="K47" s="87" t="s">
        <v>490</v>
      </c>
      <c r="L47" s="87" t="s">
        <v>490</v>
      </c>
      <c r="M47" s="88" t="s">
        <v>490</v>
      </c>
    </row>
    <row r="48" spans="2:13" ht="27.75" customHeight="1" x14ac:dyDescent="0.15">
      <c r="B48" s="1203"/>
      <c r="C48" s="1204"/>
      <c r="D48" s="85"/>
      <c r="E48" s="1205" t="s">
        <v>31</v>
      </c>
      <c r="F48" s="1205"/>
      <c r="G48" s="1205"/>
      <c r="H48" s="1206"/>
      <c r="I48" s="86" t="s">
        <v>490</v>
      </c>
      <c r="J48" s="87" t="s">
        <v>490</v>
      </c>
      <c r="K48" s="87" t="s">
        <v>490</v>
      </c>
      <c r="L48" s="87" t="s">
        <v>490</v>
      </c>
      <c r="M48" s="88" t="s">
        <v>490</v>
      </c>
    </row>
    <row r="49" spans="2:13" ht="27.75" customHeight="1" x14ac:dyDescent="0.15">
      <c r="B49" s="1199" t="s">
        <v>32</v>
      </c>
      <c r="C49" s="1200"/>
      <c r="D49" s="89"/>
      <c r="E49" s="1205" t="s">
        <v>33</v>
      </c>
      <c r="F49" s="1205"/>
      <c r="G49" s="1205"/>
      <c r="H49" s="1206"/>
      <c r="I49" s="86">
        <v>13430</v>
      </c>
      <c r="J49" s="87">
        <v>17425</v>
      </c>
      <c r="K49" s="87">
        <v>22205</v>
      </c>
      <c r="L49" s="87">
        <v>25257</v>
      </c>
      <c r="M49" s="88">
        <v>27546</v>
      </c>
    </row>
    <row r="50" spans="2:13" ht="27.75" customHeight="1" x14ac:dyDescent="0.15">
      <c r="B50" s="1201"/>
      <c r="C50" s="1202"/>
      <c r="D50" s="85"/>
      <c r="E50" s="1205" t="s">
        <v>34</v>
      </c>
      <c r="F50" s="1205"/>
      <c r="G50" s="1205"/>
      <c r="H50" s="1206"/>
      <c r="I50" s="86">
        <v>32359</v>
      </c>
      <c r="J50" s="87">
        <v>31370</v>
      </c>
      <c r="K50" s="87">
        <v>29367</v>
      </c>
      <c r="L50" s="87">
        <v>26152</v>
      </c>
      <c r="M50" s="88">
        <v>21563</v>
      </c>
    </row>
    <row r="51" spans="2:13" ht="27.75" customHeight="1" x14ac:dyDescent="0.15">
      <c r="B51" s="1203"/>
      <c r="C51" s="1204"/>
      <c r="D51" s="85"/>
      <c r="E51" s="1205" t="s">
        <v>35</v>
      </c>
      <c r="F51" s="1205"/>
      <c r="G51" s="1205"/>
      <c r="H51" s="1206"/>
      <c r="I51" s="86">
        <v>96073</v>
      </c>
      <c r="J51" s="87">
        <v>96324</v>
      </c>
      <c r="K51" s="87">
        <v>95711</v>
      </c>
      <c r="L51" s="87">
        <v>95758</v>
      </c>
      <c r="M51" s="88">
        <v>96499</v>
      </c>
    </row>
    <row r="52" spans="2:13" ht="27.75" customHeight="1" thickBot="1" x14ac:dyDescent="0.2">
      <c r="B52" s="1207" t="s">
        <v>36</v>
      </c>
      <c r="C52" s="1208"/>
      <c r="D52" s="90"/>
      <c r="E52" s="1209" t="s">
        <v>37</v>
      </c>
      <c r="F52" s="1209"/>
      <c r="G52" s="1209"/>
      <c r="H52" s="1210"/>
      <c r="I52" s="91">
        <v>44219</v>
      </c>
      <c r="J52" s="92">
        <v>33434</v>
      </c>
      <c r="K52" s="92">
        <v>22328</v>
      </c>
      <c r="L52" s="92">
        <v>10801</v>
      </c>
      <c r="M52" s="93">
        <v>1264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568</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569</v>
      </c>
    </row>
    <row r="50" spans="1:17" x14ac:dyDescent="0.15">
      <c r="B50" s="248"/>
      <c r="C50" s="244"/>
      <c r="D50" s="244"/>
      <c r="E50" s="244"/>
      <c r="F50" s="244"/>
      <c r="G50" s="1224"/>
      <c r="H50" s="1225"/>
      <c r="I50" s="1225"/>
      <c r="J50" s="1226"/>
      <c r="K50" s="354" t="s">
        <v>530</v>
      </c>
      <c r="L50" s="354" t="s">
        <v>531</v>
      </c>
      <c r="M50" s="354" t="s">
        <v>532</v>
      </c>
      <c r="N50" s="354" t="s">
        <v>533</v>
      </c>
      <c r="O50" s="354" t="s">
        <v>534</v>
      </c>
    </row>
    <row r="51" spans="1:17" x14ac:dyDescent="0.15">
      <c r="B51" s="248"/>
      <c r="C51" s="244"/>
      <c r="D51" s="244"/>
      <c r="E51" s="244"/>
      <c r="F51" s="244"/>
      <c r="G51" s="1227" t="s">
        <v>570</v>
      </c>
      <c r="H51" s="1228"/>
      <c r="I51" s="1233" t="s">
        <v>571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576</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572</v>
      </c>
      <c r="H55" s="1239"/>
      <c r="I55" s="1237" t="s">
        <v>571</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576</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573</v>
      </c>
      <c r="C63" s="244"/>
      <c r="D63" s="244"/>
      <c r="E63" s="244"/>
      <c r="F63" s="244"/>
      <c r="G63" s="244"/>
      <c r="H63" s="244"/>
      <c r="I63" s="244"/>
      <c r="J63" s="244"/>
      <c r="K63" s="244"/>
      <c r="L63" s="244"/>
      <c r="M63" s="244"/>
      <c r="N63" s="244"/>
      <c r="O63" s="244"/>
    </row>
    <row r="64" spans="1:17" x14ac:dyDescent="0.15">
      <c r="B64" s="248"/>
      <c r="C64" s="244"/>
      <c r="D64" s="244"/>
      <c r="E64" s="244"/>
      <c r="F64" s="244"/>
      <c r="G64" s="351" t="s">
        <v>568</v>
      </c>
      <c r="I64" s="352"/>
      <c r="J64" s="352"/>
      <c r="K64" s="352"/>
      <c r="L64" s="244"/>
      <c r="M64" s="244"/>
      <c r="N64" s="244"/>
      <c r="O64" s="244"/>
    </row>
    <row r="65" spans="2:30" x14ac:dyDescent="0.15">
      <c r="B65" s="248"/>
      <c r="C65" s="244"/>
      <c r="D65" s="244"/>
      <c r="E65" s="244"/>
      <c r="F65" s="244"/>
      <c r="G65" s="1247" t="s">
        <v>577</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574</v>
      </c>
      <c r="I71" s="368"/>
      <c r="J71" s="364"/>
      <c r="K71" s="364"/>
      <c r="L71" s="365"/>
      <c r="M71" s="364"/>
      <c r="N71" s="365"/>
      <c r="O71" s="366"/>
    </row>
    <row r="72" spans="2:30" x14ac:dyDescent="0.15">
      <c r="B72" s="248"/>
      <c r="C72" s="244"/>
      <c r="D72" s="244"/>
      <c r="E72" s="244"/>
      <c r="F72" s="244"/>
      <c r="G72" s="1224"/>
      <c r="H72" s="1225"/>
      <c r="I72" s="1225"/>
      <c r="J72" s="1226"/>
      <c r="K72" s="354" t="s">
        <v>530</v>
      </c>
      <c r="L72" s="354" t="s">
        <v>531</v>
      </c>
      <c r="M72" s="354" t="s">
        <v>532</v>
      </c>
      <c r="N72" s="354" t="s">
        <v>533</v>
      </c>
      <c r="O72" s="354" t="s">
        <v>534</v>
      </c>
    </row>
    <row r="73" spans="2:30" x14ac:dyDescent="0.15">
      <c r="B73" s="248"/>
      <c r="C73" s="244"/>
      <c r="D73" s="244"/>
      <c r="E73" s="244"/>
      <c r="F73" s="244"/>
      <c r="G73" s="1227" t="s">
        <v>570</v>
      </c>
      <c r="H73" s="1228"/>
      <c r="I73" s="1233" t="s">
        <v>571</v>
      </c>
      <c r="J73" s="1233"/>
      <c r="K73" s="1248">
        <v>68.900000000000006</v>
      </c>
      <c r="L73" s="1248">
        <v>52.4</v>
      </c>
      <c r="M73" s="1236">
        <v>34.6</v>
      </c>
      <c r="N73" s="1236">
        <v>16.7</v>
      </c>
      <c r="O73" s="1236">
        <v>1.9</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575</v>
      </c>
      <c r="J75" s="1237"/>
      <c r="K75" s="1249">
        <v>9.6</v>
      </c>
      <c r="L75" s="1249">
        <v>8.9</v>
      </c>
      <c r="M75" s="1249">
        <v>7.8</v>
      </c>
      <c r="N75" s="1249">
        <v>5.9</v>
      </c>
      <c r="O75" s="1249">
        <v>5.3</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572</v>
      </c>
      <c r="H77" s="1239"/>
      <c r="I77" s="1237" t="s">
        <v>571</v>
      </c>
      <c r="J77" s="1237"/>
      <c r="K77" s="1248">
        <v>74</v>
      </c>
      <c r="L77" s="1248">
        <v>62.7</v>
      </c>
      <c r="M77" s="1236">
        <v>54.4</v>
      </c>
      <c r="N77" s="1236">
        <v>47</v>
      </c>
      <c r="O77" s="1236">
        <v>41.4</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575</v>
      </c>
      <c r="J79" s="1246"/>
      <c r="K79" s="1251">
        <v>9.1999999999999993</v>
      </c>
      <c r="L79" s="1251">
        <v>8.6</v>
      </c>
      <c r="M79" s="1251">
        <v>8.1</v>
      </c>
      <c r="N79" s="1251">
        <v>7.3</v>
      </c>
      <c r="O79" s="1251">
        <v>6.7</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529</v>
      </c>
      <c r="G2" s="111"/>
      <c r="H2" s="112"/>
    </row>
    <row r="3" spans="1:8" x14ac:dyDescent="0.15">
      <c r="A3" s="108" t="s">
        <v>522</v>
      </c>
      <c r="B3" s="113"/>
      <c r="C3" s="114"/>
      <c r="D3" s="115">
        <v>34717</v>
      </c>
      <c r="E3" s="116"/>
      <c r="F3" s="117">
        <v>43858</v>
      </c>
      <c r="G3" s="118"/>
      <c r="H3" s="119"/>
    </row>
    <row r="4" spans="1:8" x14ac:dyDescent="0.15">
      <c r="A4" s="120"/>
      <c r="B4" s="121"/>
      <c r="C4" s="122"/>
      <c r="D4" s="123">
        <v>14171</v>
      </c>
      <c r="E4" s="124"/>
      <c r="F4" s="125">
        <v>23714</v>
      </c>
      <c r="G4" s="126"/>
      <c r="H4" s="127"/>
    </row>
    <row r="5" spans="1:8" x14ac:dyDescent="0.15">
      <c r="A5" s="108" t="s">
        <v>524</v>
      </c>
      <c r="B5" s="113"/>
      <c r="C5" s="114"/>
      <c r="D5" s="115">
        <v>23817</v>
      </c>
      <c r="E5" s="116"/>
      <c r="F5" s="117">
        <v>41705</v>
      </c>
      <c r="G5" s="118"/>
      <c r="H5" s="119"/>
    </row>
    <row r="6" spans="1:8" x14ac:dyDescent="0.15">
      <c r="A6" s="120"/>
      <c r="B6" s="121"/>
      <c r="C6" s="122"/>
      <c r="D6" s="123">
        <v>12108</v>
      </c>
      <c r="E6" s="124"/>
      <c r="F6" s="125">
        <v>22742</v>
      </c>
      <c r="G6" s="126"/>
      <c r="H6" s="127"/>
    </row>
    <row r="7" spans="1:8" x14ac:dyDescent="0.15">
      <c r="A7" s="108" t="s">
        <v>525</v>
      </c>
      <c r="B7" s="113"/>
      <c r="C7" s="114"/>
      <c r="D7" s="115">
        <v>25896</v>
      </c>
      <c r="E7" s="116"/>
      <c r="F7" s="117">
        <v>47677</v>
      </c>
      <c r="G7" s="118"/>
      <c r="H7" s="119"/>
    </row>
    <row r="8" spans="1:8" x14ac:dyDescent="0.15">
      <c r="A8" s="120"/>
      <c r="B8" s="121"/>
      <c r="C8" s="122"/>
      <c r="D8" s="123">
        <v>11099</v>
      </c>
      <c r="E8" s="124"/>
      <c r="F8" s="125">
        <v>23360</v>
      </c>
      <c r="G8" s="126"/>
      <c r="H8" s="127"/>
    </row>
    <row r="9" spans="1:8" x14ac:dyDescent="0.15">
      <c r="A9" s="108" t="s">
        <v>526</v>
      </c>
      <c r="B9" s="113"/>
      <c r="C9" s="114"/>
      <c r="D9" s="115">
        <v>30834</v>
      </c>
      <c r="E9" s="116"/>
      <c r="F9" s="117">
        <v>51613</v>
      </c>
      <c r="G9" s="118"/>
      <c r="H9" s="119"/>
    </row>
    <row r="10" spans="1:8" x14ac:dyDescent="0.15">
      <c r="A10" s="120"/>
      <c r="B10" s="121"/>
      <c r="C10" s="122"/>
      <c r="D10" s="123">
        <v>16649</v>
      </c>
      <c r="E10" s="124"/>
      <c r="F10" s="125">
        <v>25872</v>
      </c>
      <c r="G10" s="126"/>
      <c r="H10" s="127"/>
    </row>
    <row r="11" spans="1:8" x14ac:dyDescent="0.15">
      <c r="A11" s="108" t="s">
        <v>527</v>
      </c>
      <c r="B11" s="113"/>
      <c r="C11" s="114"/>
      <c r="D11" s="115">
        <v>40089</v>
      </c>
      <c r="E11" s="116"/>
      <c r="F11" s="117">
        <v>50880</v>
      </c>
      <c r="G11" s="118"/>
      <c r="H11" s="119"/>
    </row>
    <row r="12" spans="1:8" x14ac:dyDescent="0.15">
      <c r="A12" s="120"/>
      <c r="B12" s="121"/>
      <c r="C12" s="128"/>
      <c r="D12" s="123">
        <v>19616</v>
      </c>
      <c r="E12" s="124"/>
      <c r="F12" s="125">
        <v>27819</v>
      </c>
      <c r="G12" s="126"/>
      <c r="H12" s="127"/>
    </row>
    <row r="13" spans="1:8" x14ac:dyDescent="0.15">
      <c r="A13" s="108"/>
      <c r="B13" s="113"/>
      <c r="C13" s="129"/>
      <c r="D13" s="130">
        <v>31071</v>
      </c>
      <c r="E13" s="131"/>
      <c r="F13" s="132">
        <v>47147</v>
      </c>
      <c r="G13" s="133"/>
      <c r="H13" s="119"/>
    </row>
    <row r="14" spans="1:8" x14ac:dyDescent="0.15">
      <c r="A14" s="120"/>
      <c r="B14" s="121"/>
      <c r="C14" s="122"/>
      <c r="D14" s="123">
        <v>14729</v>
      </c>
      <c r="E14" s="124"/>
      <c r="F14" s="125">
        <v>24701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8.32</v>
      </c>
      <c r="C19" s="134">
        <f>ROUND(VALUE(SUBSTITUTE(実質収支比率等に係る経年分析!G$48,"▲","-")),2)</f>
        <v>9.48</v>
      </c>
      <c r="D19" s="134">
        <f>ROUND(VALUE(SUBSTITUTE(実質収支比率等に係る経年分析!H$48,"▲","-")),2)</f>
        <v>6.52</v>
      </c>
      <c r="E19" s="134">
        <f>ROUND(VALUE(SUBSTITUTE(実質収支比率等に係る経年分析!I$48,"▲","-")),2)</f>
        <v>4.87</v>
      </c>
      <c r="F19" s="134">
        <f>ROUND(VALUE(SUBSTITUTE(実質収支比率等に係る経年分析!J$48,"▲","-")),2)</f>
        <v>5.18</v>
      </c>
    </row>
    <row r="20" spans="1:11" x14ac:dyDescent="0.15">
      <c r="A20" s="134" t="s">
        <v>42</v>
      </c>
      <c r="B20" s="134">
        <f>ROUND(VALUE(SUBSTITUTE(実質収支比率等に係る経年分析!F$47,"▲","-")),2)</f>
        <v>6.69</v>
      </c>
      <c r="C20" s="134">
        <f>ROUND(VALUE(SUBSTITUTE(実質収支比率等に係る経年分析!G$47,"▲","-")),2)</f>
        <v>10.89</v>
      </c>
      <c r="D20" s="134">
        <f>ROUND(VALUE(SUBSTITUTE(実質収支比率等に係る経年分析!H$47,"▲","-")),2)</f>
        <v>15.47</v>
      </c>
      <c r="E20" s="134">
        <f>ROUND(VALUE(SUBSTITUTE(実質収支比率等に係る経年分析!I$47,"▲","-")),2)</f>
        <v>17.98</v>
      </c>
      <c r="F20" s="134">
        <f>ROUND(VALUE(SUBSTITUTE(実質収支比率等に係る経年分析!J$47,"▲","-")),2)</f>
        <v>14.03</v>
      </c>
    </row>
    <row r="21" spans="1:11" x14ac:dyDescent="0.15">
      <c r="A21" s="134" t="s">
        <v>43</v>
      </c>
      <c r="B21" s="134">
        <f>IF(ISNUMBER(VALUE(SUBSTITUTE(実質収支比率等に係る経年分析!F$49,"▲","-"))),ROUND(VALUE(SUBSTITUTE(実質収支比率等に係る経年分析!F$49,"▲","-")),2),NA())</f>
        <v>2.67</v>
      </c>
      <c r="C21" s="134">
        <f>IF(ISNUMBER(VALUE(SUBSTITUTE(実質収支比率等に係る経年分析!G$49,"▲","-"))),ROUND(VALUE(SUBSTITUTE(実質収支比率等に係る経年分析!G$49,"▲","-")),2),NA())</f>
        <v>5.32</v>
      </c>
      <c r="D21" s="134">
        <f>IF(ISNUMBER(VALUE(SUBSTITUTE(実質収支比率等に係る経年分析!H$49,"▲","-"))),ROUND(VALUE(SUBSTITUTE(実質収支比率等に係る経年分析!H$49,"▲","-")),2),NA())</f>
        <v>-2.8</v>
      </c>
      <c r="E21" s="134">
        <f>IF(ISNUMBER(VALUE(SUBSTITUTE(実質収支比率等に係る経年分析!I$49,"▲","-"))),ROUND(VALUE(SUBSTITUTE(実質収支比率等に係る経年分析!I$49,"▲","-")),2),NA())</f>
        <v>-2.2799999999999998</v>
      </c>
      <c r="F21" s="134">
        <f>IF(ISNUMBER(VALUE(SUBSTITUTE(実質収支比率等に係る経年分析!J$49,"▲","-"))),ROUND(VALUE(SUBSTITUTE(実質収支比率等に係る経年分析!J$49,"▲","-")),2),NA())</f>
        <v>-5.84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1.1599999999999999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公設総合地方卸売市場事業特別会計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0.34</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2.84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1.75</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3.01</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12112</v>
      </c>
      <c r="E42" s="136"/>
      <c r="F42" s="136"/>
      <c r="G42" s="136">
        <f>'実質公債費比率（分子）の構造'!L$52</f>
        <v>11884</v>
      </c>
      <c r="H42" s="136"/>
      <c r="I42" s="136"/>
      <c r="J42" s="136">
        <f>'実質公債費比率（分子）の構造'!M$52</f>
        <v>12458</v>
      </c>
      <c r="K42" s="136"/>
      <c r="L42" s="136"/>
      <c r="M42" s="136">
        <f>'実質公債費比率（分子）の構造'!N$52</f>
        <v>11517</v>
      </c>
      <c r="N42" s="136"/>
      <c r="O42" s="136"/>
      <c r="P42" s="136">
        <f>'実質公債費比率（分子）の構造'!O$52</f>
        <v>10705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972</v>
      </c>
      <c r="C44" s="136"/>
      <c r="D44" s="136"/>
      <c r="E44" s="136">
        <f>'実質公債費比率（分子）の構造'!L$50</f>
        <v>1131</v>
      </c>
      <c r="F44" s="136"/>
      <c r="G44" s="136"/>
      <c r="H44" s="136">
        <f>'実質公債費比率（分子）の構造'!M$50</f>
        <v>873</v>
      </c>
      <c r="I44" s="136"/>
      <c r="J44" s="136"/>
      <c r="K44" s="136">
        <f>'実質公債費比率（分子）の構造'!N$50</f>
        <v>402</v>
      </c>
      <c r="L44" s="136"/>
      <c r="M44" s="136"/>
      <c r="N44" s="136">
        <f>'実質公債費比率（分子）の構造'!O$50</f>
        <v>1010</v>
      </c>
      <c r="O44" s="136"/>
      <c r="P44" s="136"/>
    </row>
    <row r="45" spans="1:16" x14ac:dyDescent="0.15">
      <c r="A45" s="136" t="s">
        <v>53</v>
      </c>
      <c r="B45" s="136">
        <f>'実質公債費比率（分子）の構造'!K$49</f>
        <v>301</v>
      </c>
      <c r="C45" s="136"/>
      <c r="D45" s="136"/>
      <c r="E45" s="136">
        <f>'実質公債費比率（分子）の構造'!L$49</f>
        <v>252</v>
      </c>
      <c r="F45" s="136"/>
      <c r="G45" s="136"/>
      <c r="H45" s="136">
        <f>'実質公債費比率（分子）の構造'!M$49</f>
        <v>135</v>
      </c>
      <c r="I45" s="136"/>
      <c r="J45" s="136"/>
      <c r="K45" s="136">
        <f>'実質公債費比率（分子）の構造'!N$49</f>
        <v>36</v>
      </c>
      <c r="L45" s="136"/>
      <c r="M45" s="136"/>
      <c r="N45" s="136">
        <f>'実質公債費比率（分子）の構造'!O$49</f>
        <v>30</v>
      </c>
      <c r="O45" s="136"/>
      <c r="P45" s="136"/>
    </row>
    <row r="46" spans="1:16" x14ac:dyDescent="0.15">
      <c r="A46" s="136" t="s">
        <v>54</v>
      </c>
      <c r="B46" s="136">
        <f>'実質公債費比率（分子）の構造'!K$48</f>
        <v>3190</v>
      </c>
      <c r="C46" s="136"/>
      <c r="D46" s="136"/>
      <c r="E46" s="136">
        <f>'実質公債費比率（分子）の構造'!L$48</f>
        <v>2756</v>
      </c>
      <c r="F46" s="136"/>
      <c r="G46" s="136"/>
      <c r="H46" s="136">
        <f>'実質公債費比率（分子）の構造'!M$48</f>
        <v>2757</v>
      </c>
      <c r="I46" s="136"/>
      <c r="J46" s="136"/>
      <c r="K46" s="136">
        <f>'実質公債費比率（分子）の構造'!N$48</f>
        <v>1147</v>
      </c>
      <c r="L46" s="136"/>
      <c r="M46" s="136"/>
      <c r="N46" s="136">
        <f>'実質公債費比率（分子）の構造'!O$48</f>
        <v>1430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13413</v>
      </c>
      <c r="C49" s="136"/>
      <c r="D49" s="136"/>
      <c r="E49" s="136">
        <f>'実質公債費比率（分子）の構造'!L$45</f>
        <v>13068</v>
      </c>
      <c r="F49" s="136"/>
      <c r="G49" s="136"/>
      <c r="H49" s="136">
        <f>'実質公債費比率（分子）の構造'!M$45</f>
        <v>12638</v>
      </c>
      <c r="I49" s="136"/>
      <c r="J49" s="136"/>
      <c r="K49" s="136">
        <f>'実質公債費比率（分子）の構造'!N$45</f>
        <v>12061</v>
      </c>
      <c r="L49" s="136"/>
      <c r="M49" s="136"/>
      <c r="N49" s="136">
        <f>'実質公債費比率（分子）の構造'!O$45</f>
        <v>12526</v>
      </c>
      <c r="O49" s="136"/>
      <c r="P49" s="136"/>
    </row>
    <row r="50" spans="1:16" x14ac:dyDescent="0.15">
      <c r="A50" s="136" t="s">
        <v>58</v>
      </c>
      <c r="B50" s="136" t="e">
        <f>NA()</f>
        <v>#N/A</v>
      </c>
      <c r="C50" s="136">
        <f>IF(ISNUMBER('実質公債費比率（分子）の構造'!K$53),'実質公債費比率（分子）の構造'!K$53,NA())</f>
        <v>5764</v>
      </c>
      <c r="D50" s="136" t="e">
        <f>NA()</f>
        <v>#N/A</v>
      </c>
      <c r="E50" s="136" t="e">
        <f>NA()</f>
        <v>#N/A</v>
      </c>
      <c r="F50" s="136">
        <f>IF(ISNUMBER('実質公債費比率（分子）の構造'!L$53),'実質公債費比率（分子）の構造'!L$53,NA())</f>
        <v>5323</v>
      </c>
      <c r="G50" s="136" t="e">
        <f>NA()</f>
        <v>#N/A</v>
      </c>
      <c r="H50" s="136" t="e">
        <f>NA()</f>
        <v>#N/A</v>
      </c>
      <c r="I50" s="136">
        <f>IF(ISNUMBER('実質公債費比率（分子）の構造'!M$53),'実質公債費比率（分子）の構造'!M$53,NA())</f>
        <v>3945</v>
      </c>
      <c r="J50" s="136" t="e">
        <f>NA()</f>
        <v>#N/A</v>
      </c>
      <c r="K50" s="136" t="e">
        <f>NA()</f>
        <v>#N/A</v>
      </c>
      <c r="L50" s="136">
        <f>IF(ISNUMBER('実質公債費比率（分子）の構造'!N$53),'実質公債費比率（分子）の構造'!N$53,NA())</f>
        <v>2129</v>
      </c>
      <c r="M50" s="136" t="e">
        <f>NA()</f>
        <v>#N/A</v>
      </c>
      <c r="N50" s="136" t="e">
        <f>NA()</f>
        <v>#N/A</v>
      </c>
      <c r="O50" s="136">
        <f>IF(ISNUMBER('実質公債費比率（分子）の構造'!O$53),'実質公債費比率（分子）の構造'!O$53,NA())</f>
        <v>4291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96073</v>
      </c>
      <c r="E56" s="135"/>
      <c r="F56" s="135"/>
      <c r="G56" s="135">
        <f>'将来負担比率（分子）の構造'!J$51</f>
        <v>96324</v>
      </c>
      <c r="H56" s="135"/>
      <c r="I56" s="135"/>
      <c r="J56" s="135">
        <f>'将来負担比率（分子）の構造'!K$51</f>
        <v>95711</v>
      </c>
      <c r="K56" s="135"/>
      <c r="L56" s="135"/>
      <c r="M56" s="135">
        <f>'将来負担比率（分子）の構造'!L$51</f>
        <v>95758</v>
      </c>
      <c r="N56" s="135"/>
      <c r="O56" s="135"/>
      <c r="P56" s="135">
        <f>'将来負担比率（分子）の構造'!M$51</f>
        <v>96499</v>
      </c>
    </row>
    <row r="57" spans="1:16" x14ac:dyDescent="0.15">
      <c r="A57" s="135" t="s">
        <v>34</v>
      </c>
      <c r="B57" s="135"/>
      <c r="C57" s="135"/>
      <c r="D57" s="135">
        <f>'将来負担比率（分子）の構造'!I$50</f>
        <v>32359</v>
      </c>
      <c r="E57" s="135"/>
      <c r="F57" s="135"/>
      <c r="G57" s="135">
        <f>'将来負担比率（分子）の構造'!J$50</f>
        <v>31370</v>
      </c>
      <c r="H57" s="135"/>
      <c r="I57" s="135"/>
      <c r="J57" s="135">
        <f>'将来負担比率（分子）の構造'!K$50</f>
        <v>29367</v>
      </c>
      <c r="K57" s="135"/>
      <c r="L57" s="135"/>
      <c r="M57" s="135">
        <f>'将来負担比率（分子）の構造'!L$50</f>
        <v>26152</v>
      </c>
      <c r="N57" s="135"/>
      <c r="O57" s="135"/>
      <c r="P57" s="135">
        <f>'将来負担比率（分子）の構造'!M$50</f>
        <v>21563</v>
      </c>
    </row>
    <row r="58" spans="1:16" x14ac:dyDescent="0.15">
      <c r="A58" s="135" t="s">
        <v>33</v>
      </c>
      <c r="B58" s="135"/>
      <c r="C58" s="135"/>
      <c r="D58" s="135">
        <f>'将来負担比率（分子）の構造'!I$49</f>
        <v>13430</v>
      </c>
      <c r="E58" s="135"/>
      <c r="F58" s="135"/>
      <c r="G58" s="135">
        <f>'将来負担比率（分子）の構造'!J$49</f>
        <v>17425</v>
      </c>
      <c r="H58" s="135"/>
      <c r="I58" s="135"/>
      <c r="J58" s="135">
        <f>'将来負担比率（分子）の構造'!K$49</f>
        <v>22205</v>
      </c>
      <c r="K58" s="135"/>
      <c r="L58" s="135"/>
      <c r="M58" s="135">
        <f>'将来負担比率（分子）の構造'!L$49</f>
        <v>25257</v>
      </c>
      <c r="N58" s="135"/>
      <c r="O58" s="135"/>
      <c r="P58" s="135">
        <f>'将来負担比率（分子）の構造'!M$49</f>
        <v>27546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796</v>
      </c>
      <c r="C61" s="135"/>
      <c r="D61" s="135"/>
      <c r="E61" s="135">
        <f>'将来負担比率（分子）の構造'!J$46</f>
        <v>820</v>
      </c>
      <c r="F61" s="135"/>
      <c r="G61" s="135"/>
      <c r="H61" s="135">
        <f>'将来負担比率（分子）の構造'!K$46</f>
        <v>835</v>
      </c>
      <c r="I61" s="135"/>
      <c r="J61" s="135"/>
      <c r="K61" s="135">
        <f>'将来負担比率（分子）の構造'!L$46</f>
        <v>849</v>
      </c>
      <c r="L61" s="135"/>
      <c r="M61" s="135"/>
      <c r="N61" s="135">
        <f>'将来負担比率（分子）の構造'!M$46</f>
        <v>880</v>
      </c>
      <c r="O61" s="135"/>
      <c r="P61" s="135"/>
    </row>
    <row r="62" spans="1:16" x14ac:dyDescent="0.15">
      <c r="A62" s="135" t="s">
        <v>28</v>
      </c>
      <c r="B62" s="135">
        <f>'将来負担比率（分子）の構造'!I$45</f>
        <v>25349</v>
      </c>
      <c r="C62" s="135"/>
      <c r="D62" s="135"/>
      <c r="E62" s="135">
        <f>'将来負担比率（分子）の構造'!J$45</f>
        <v>24673</v>
      </c>
      <c r="F62" s="135"/>
      <c r="G62" s="135"/>
      <c r="H62" s="135">
        <f>'将来負担比率（分子）の構造'!K$45</f>
        <v>23338</v>
      </c>
      <c r="I62" s="135"/>
      <c r="J62" s="135"/>
      <c r="K62" s="135">
        <f>'将来負担比率（分子）の構造'!L$45</f>
        <v>21110</v>
      </c>
      <c r="L62" s="135"/>
      <c r="M62" s="135"/>
      <c r="N62" s="135">
        <f>'将来負担比率（分子）の構造'!M$45</f>
        <v>18639</v>
      </c>
      <c r="O62" s="135"/>
      <c r="P62" s="135"/>
    </row>
    <row r="63" spans="1:16" x14ac:dyDescent="0.15">
      <c r="A63" s="135" t="s">
        <v>27</v>
      </c>
      <c r="B63" s="135">
        <f>'将来負担比率（分子）の構造'!I$44</f>
        <v>454</v>
      </c>
      <c r="C63" s="135"/>
      <c r="D63" s="135"/>
      <c r="E63" s="135">
        <f>'将来負担比率（分子）の構造'!J$44</f>
        <v>432</v>
      </c>
      <c r="F63" s="135"/>
      <c r="G63" s="135"/>
      <c r="H63" s="135">
        <f>'将来負担比率（分子）の構造'!K$44</f>
        <v>509</v>
      </c>
      <c r="I63" s="135"/>
      <c r="J63" s="135"/>
      <c r="K63" s="135">
        <f>'将来負担比率（分子）の構造'!L$44</f>
        <v>650</v>
      </c>
      <c r="L63" s="135"/>
      <c r="M63" s="135"/>
      <c r="N63" s="135">
        <f>'将来負担比率（分子）の構造'!M$44</f>
        <v>874</v>
      </c>
      <c r="O63" s="135"/>
      <c r="P63" s="135"/>
    </row>
    <row r="64" spans="1:16" x14ac:dyDescent="0.15">
      <c r="A64" s="135" t="s">
        <v>26</v>
      </c>
      <c r="B64" s="135">
        <f>'将来負担比率（分子）の構造'!I$43</f>
        <v>30285</v>
      </c>
      <c r="C64" s="135"/>
      <c r="D64" s="135"/>
      <c r="E64" s="135">
        <f>'将来負担比率（分子）の構造'!J$43</f>
        <v>28244</v>
      </c>
      <c r="F64" s="135"/>
      <c r="G64" s="135"/>
      <c r="H64" s="135">
        <f>'将来負担比率（分子）の構造'!K$43</f>
        <v>25561</v>
      </c>
      <c r="I64" s="135"/>
      <c r="J64" s="135"/>
      <c r="K64" s="135">
        <f>'将来負担比率（分子）の構造'!L$43</f>
        <v>19188</v>
      </c>
      <c r="L64" s="135"/>
      <c r="M64" s="135"/>
      <c r="N64" s="135">
        <f>'将来負担比率（分子）の構造'!M$43</f>
        <v>14871</v>
      </c>
      <c r="O64" s="135"/>
      <c r="P64" s="135"/>
    </row>
    <row r="65" spans="1:16" x14ac:dyDescent="0.15">
      <c r="A65" s="135" t="s">
        <v>25</v>
      </c>
      <c r="B65" s="135">
        <f>'将来負担比率（分子）の構造'!I$42</f>
        <v>19096</v>
      </c>
      <c r="C65" s="135"/>
      <c r="D65" s="135"/>
      <c r="E65" s="135">
        <f>'将来負担比率（分子）の構造'!J$42</f>
        <v>17712</v>
      </c>
      <c r="F65" s="135"/>
      <c r="G65" s="135"/>
      <c r="H65" s="135">
        <f>'将来負担比率（分子）の構造'!K$42</f>
        <v>16840</v>
      </c>
      <c r="I65" s="135"/>
      <c r="J65" s="135"/>
      <c r="K65" s="135">
        <f>'将来負担比率（分子）の構造'!L$42</f>
        <v>16212</v>
      </c>
      <c r="L65" s="135"/>
      <c r="M65" s="135"/>
      <c r="N65" s="135">
        <f>'将来負担比率（分子）の構造'!M$42</f>
        <v>14386</v>
      </c>
      <c r="O65" s="135"/>
      <c r="P65" s="135"/>
    </row>
    <row r="66" spans="1:16" x14ac:dyDescent="0.15">
      <c r="A66" s="135" t="s">
        <v>24</v>
      </c>
      <c r="B66" s="135">
        <f>'将来負担比率（分子）の構造'!I$41</f>
        <v>110100</v>
      </c>
      <c r="C66" s="135"/>
      <c r="D66" s="135"/>
      <c r="E66" s="135">
        <f>'将来負担比率（分子）の構造'!J$41</f>
        <v>106672</v>
      </c>
      <c r="F66" s="135"/>
      <c r="G66" s="135"/>
      <c r="H66" s="135">
        <f>'将来負担比率（分子）の構造'!K$41</f>
        <v>102529</v>
      </c>
      <c r="I66" s="135"/>
      <c r="J66" s="135"/>
      <c r="K66" s="135">
        <f>'将来負担比率（分子）の構造'!L$41</f>
        <v>99959</v>
      </c>
      <c r="L66" s="135"/>
      <c r="M66" s="135"/>
      <c r="N66" s="135">
        <f>'将来負担比率（分子）の構造'!M$41</f>
        <v>97222</v>
      </c>
      <c r="O66" s="135"/>
      <c r="P66" s="135"/>
    </row>
    <row r="67" spans="1:16" x14ac:dyDescent="0.15">
      <c r="A67" s="135" t="s">
        <v>62</v>
      </c>
      <c r="B67" s="135" t="e">
        <f>NA()</f>
        <v>#N/A</v>
      </c>
      <c r="C67" s="135">
        <f>IF(ISNUMBER('将来負担比率（分子）の構造'!I$52), IF('将来負担比率（分子）の構造'!I$52 &lt; 0, 0, '将来負担比率（分子）の構造'!I$52), NA())</f>
        <v>44219</v>
      </c>
      <c r="D67" s="135" t="e">
        <f>NA()</f>
        <v>#N/A</v>
      </c>
      <c r="E67" s="135" t="e">
        <f>NA()</f>
        <v>#N/A</v>
      </c>
      <c r="F67" s="135">
        <f>IF(ISNUMBER('将来負担比率（分子）の構造'!J$52), IF('将来負担比率（分子）の構造'!J$52 &lt; 0, 0, '将来負担比率（分子）の構造'!J$52), NA())</f>
        <v>33434</v>
      </c>
      <c r="G67" s="135" t="e">
        <f>NA()</f>
        <v>#N/A</v>
      </c>
      <c r="H67" s="135" t="e">
        <f>NA()</f>
        <v>#N/A</v>
      </c>
      <c r="I67" s="135">
        <f>IF(ISNUMBER('将来負担比率（分子）の構造'!K$52), IF('将来負担比率（分子）の構造'!K$52 &lt; 0, 0, '将来負担比率（分子）の構造'!K$52), NA())</f>
        <v>22328</v>
      </c>
      <c r="J67" s="135" t="e">
        <f>NA()</f>
        <v>#N/A</v>
      </c>
      <c r="K67" s="135" t="e">
        <f>NA()</f>
        <v>#N/A</v>
      </c>
      <c r="L67" s="135">
        <f>IF(ISNUMBER('将来負担比率（分子）の構造'!L$52), IF('将来負担比率（分子）の構造'!L$52 &lt; 0, 0, '将来負担比率（分子）の構造'!L$52), NA())</f>
        <v>10801</v>
      </c>
      <c r="M67" s="135" t="e">
        <f>NA()</f>
        <v>#N/A</v>
      </c>
      <c r="N67" s="135" t="e">
        <f>NA()</f>
        <v>#N/A</v>
      </c>
      <c r="O67" s="135">
        <f>IF(ISNUMBER('将来負担比率（分子）の構造'!M$52), IF('将来負担比率（分子）の構造'!M$52 &lt; 0, 0, '将来負担比率（分子）の構造'!M$52), NA())</f>
        <v>1264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64596937</v>
      </c>
      <c r="S5" s="669"/>
      <c r="T5" s="669"/>
      <c r="U5" s="669"/>
      <c r="V5" s="669"/>
      <c r="W5" s="669"/>
      <c r="X5" s="669"/>
      <c r="Y5" s="716"/>
      <c r="Z5" s="729">
        <v>49.2</v>
      </c>
      <c r="AA5" s="729"/>
      <c r="AB5" s="729"/>
      <c r="AC5" s="729"/>
      <c r="AD5" s="730">
        <v>59594964</v>
      </c>
      <c r="AE5" s="730"/>
      <c r="AF5" s="730"/>
      <c r="AG5" s="730"/>
      <c r="AH5" s="730"/>
      <c r="AI5" s="730"/>
      <c r="AJ5" s="730"/>
      <c r="AK5" s="730"/>
      <c r="AL5" s="717">
        <v>81.400000000000006</v>
      </c>
      <c r="AM5" s="686"/>
      <c r="AN5" s="686"/>
      <c r="AO5" s="718"/>
      <c r="AP5" s="705" t="s">
        <v>206</v>
      </c>
      <c r="AQ5" s="706"/>
      <c r="AR5" s="706"/>
      <c r="AS5" s="706"/>
      <c r="AT5" s="706"/>
      <c r="AU5" s="706"/>
      <c r="AV5" s="706"/>
      <c r="AW5" s="706"/>
      <c r="AX5" s="706"/>
      <c r="AY5" s="706"/>
      <c r="AZ5" s="706"/>
      <c r="BA5" s="706"/>
      <c r="BB5" s="706"/>
      <c r="BC5" s="706"/>
      <c r="BD5" s="706"/>
      <c r="BE5" s="706"/>
      <c r="BF5" s="707"/>
      <c r="BG5" s="618">
        <v>58248925</v>
      </c>
      <c r="BH5" s="619"/>
      <c r="BI5" s="619"/>
      <c r="BJ5" s="619"/>
      <c r="BK5" s="619"/>
      <c r="BL5" s="619"/>
      <c r="BM5" s="619"/>
      <c r="BN5" s="620"/>
      <c r="BO5" s="671">
        <v>90.2</v>
      </c>
      <c r="BP5" s="671"/>
      <c r="BQ5" s="671"/>
      <c r="BR5" s="671"/>
      <c r="BS5" s="672">
        <v>24569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805936</v>
      </c>
      <c r="S6" s="619"/>
      <c r="T6" s="619"/>
      <c r="U6" s="619"/>
      <c r="V6" s="619"/>
      <c r="W6" s="619"/>
      <c r="X6" s="619"/>
      <c r="Y6" s="620"/>
      <c r="Z6" s="671">
        <v>0.6</v>
      </c>
      <c r="AA6" s="671"/>
      <c r="AB6" s="671"/>
      <c r="AC6" s="671"/>
      <c r="AD6" s="672">
        <v>805936</v>
      </c>
      <c r="AE6" s="672"/>
      <c r="AF6" s="672"/>
      <c r="AG6" s="672"/>
      <c r="AH6" s="672"/>
      <c r="AI6" s="672"/>
      <c r="AJ6" s="672"/>
      <c r="AK6" s="672"/>
      <c r="AL6" s="641">
        <v>1.1000000000000001</v>
      </c>
      <c r="AM6" s="673"/>
      <c r="AN6" s="673"/>
      <c r="AO6" s="674"/>
      <c r="AP6" s="615" t="s">
        <v>211</v>
      </c>
      <c r="AQ6" s="616"/>
      <c r="AR6" s="616"/>
      <c r="AS6" s="616"/>
      <c r="AT6" s="616"/>
      <c r="AU6" s="616"/>
      <c r="AV6" s="616"/>
      <c r="AW6" s="616"/>
      <c r="AX6" s="616"/>
      <c r="AY6" s="616"/>
      <c r="AZ6" s="616"/>
      <c r="BA6" s="616"/>
      <c r="BB6" s="616"/>
      <c r="BC6" s="616"/>
      <c r="BD6" s="616"/>
      <c r="BE6" s="616"/>
      <c r="BF6" s="617"/>
      <c r="BG6" s="618">
        <v>58248925</v>
      </c>
      <c r="BH6" s="619"/>
      <c r="BI6" s="619"/>
      <c r="BJ6" s="619"/>
      <c r="BK6" s="619"/>
      <c r="BL6" s="619"/>
      <c r="BM6" s="619"/>
      <c r="BN6" s="620"/>
      <c r="BO6" s="671">
        <v>90.2</v>
      </c>
      <c r="BP6" s="671"/>
      <c r="BQ6" s="671"/>
      <c r="BR6" s="671"/>
      <c r="BS6" s="672">
        <v>24569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669626</v>
      </c>
      <c r="CS6" s="619"/>
      <c r="CT6" s="619"/>
      <c r="CU6" s="619"/>
      <c r="CV6" s="619"/>
      <c r="CW6" s="619"/>
      <c r="CX6" s="619"/>
      <c r="CY6" s="620"/>
      <c r="CZ6" s="671">
        <v>0.5</v>
      </c>
      <c r="DA6" s="671"/>
      <c r="DB6" s="671"/>
      <c r="DC6" s="671"/>
      <c r="DD6" s="624" t="s">
        <v>213</v>
      </c>
      <c r="DE6" s="619"/>
      <c r="DF6" s="619"/>
      <c r="DG6" s="619"/>
      <c r="DH6" s="619"/>
      <c r="DI6" s="619"/>
      <c r="DJ6" s="619"/>
      <c r="DK6" s="619"/>
      <c r="DL6" s="619"/>
      <c r="DM6" s="619"/>
      <c r="DN6" s="619"/>
      <c r="DO6" s="619"/>
      <c r="DP6" s="620"/>
      <c r="DQ6" s="624">
        <v>669476</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109128</v>
      </c>
      <c r="S7" s="619"/>
      <c r="T7" s="619"/>
      <c r="U7" s="619"/>
      <c r="V7" s="619"/>
      <c r="W7" s="619"/>
      <c r="X7" s="619"/>
      <c r="Y7" s="620"/>
      <c r="Z7" s="671">
        <v>0.1</v>
      </c>
      <c r="AA7" s="671"/>
      <c r="AB7" s="671"/>
      <c r="AC7" s="671"/>
      <c r="AD7" s="672">
        <v>109128</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31558008</v>
      </c>
      <c r="BH7" s="619"/>
      <c r="BI7" s="619"/>
      <c r="BJ7" s="619"/>
      <c r="BK7" s="619"/>
      <c r="BL7" s="619"/>
      <c r="BM7" s="619"/>
      <c r="BN7" s="620"/>
      <c r="BO7" s="671">
        <v>48.9</v>
      </c>
      <c r="BP7" s="671"/>
      <c r="BQ7" s="671"/>
      <c r="BR7" s="671"/>
      <c r="BS7" s="672">
        <v>24569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13682317</v>
      </c>
      <c r="CS7" s="619"/>
      <c r="CT7" s="619"/>
      <c r="CU7" s="619"/>
      <c r="CV7" s="619"/>
      <c r="CW7" s="619"/>
      <c r="CX7" s="619"/>
      <c r="CY7" s="620"/>
      <c r="CZ7" s="671">
        <v>10.8</v>
      </c>
      <c r="DA7" s="671"/>
      <c r="DB7" s="671"/>
      <c r="DC7" s="671"/>
      <c r="DD7" s="624">
        <v>148196</v>
      </c>
      <c r="DE7" s="619"/>
      <c r="DF7" s="619"/>
      <c r="DG7" s="619"/>
      <c r="DH7" s="619"/>
      <c r="DI7" s="619"/>
      <c r="DJ7" s="619"/>
      <c r="DK7" s="619"/>
      <c r="DL7" s="619"/>
      <c r="DM7" s="619"/>
      <c r="DN7" s="619"/>
      <c r="DO7" s="619"/>
      <c r="DP7" s="620"/>
      <c r="DQ7" s="624">
        <v>12156178</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399229</v>
      </c>
      <c r="S8" s="619"/>
      <c r="T8" s="619"/>
      <c r="U8" s="619"/>
      <c r="V8" s="619"/>
      <c r="W8" s="619"/>
      <c r="X8" s="619"/>
      <c r="Y8" s="620"/>
      <c r="Z8" s="671">
        <v>0.3</v>
      </c>
      <c r="AA8" s="671"/>
      <c r="AB8" s="671"/>
      <c r="AC8" s="671"/>
      <c r="AD8" s="672">
        <v>399229</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708218</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47317625</v>
      </c>
      <c r="CS8" s="619"/>
      <c r="CT8" s="619"/>
      <c r="CU8" s="619"/>
      <c r="CV8" s="619"/>
      <c r="CW8" s="619"/>
      <c r="CX8" s="619"/>
      <c r="CY8" s="620"/>
      <c r="CZ8" s="671">
        <v>37.4</v>
      </c>
      <c r="DA8" s="671"/>
      <c r="DB8" s="671"/>
      <c r="DC8" s="671"/>
      <c r="DD8" s="624">
        <v>1322872</v>
      </c>
      <c r="DE8" s="619"/>
      <c r="DF8" s="619"/>
      <c r="DG8" s="619"/>
      <c r="DH8" s="619"/>
      <c r="DI8" s="619"/>
      <c r="DJ8" s="619"/>
      <c r="DK8" s="619"/>
      <c r="DL8" s="619"/>
      <c r="DM8" s="619"/>
      <c r="DN8" s="619"/>
      <c r="DO8" s="619"/>
      <c r="DP8" s="620"/>
      <c r="DQ8" s="624">
        <v>24304746</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418720</v>
      </c>
      <c r="S9" s="619"/>
      <c r="T9" s="619"/>
      <c r="U9" s="619"/>
      <c r="V9" s="619"/>
      <c r="W9" s="619"/>
      <c r="X9" s="619"/>
      <c r="Y9" s="620"/>
      <c r="Z9" s="671">
        <v>0.3</v>
      </c>
      <c r="AA9" s="671"/>
      <c r="AB9" s="671"/>
      <c r="AC9" s="671"/>
      <c r="AD9" s="672">
        <v>418720</v>
      </c>
      <c r="AE9" s="672"/>
      <c r="AF9" s="672"/>
      <c r="AG9" s="672"/>
      <c r="AH9" s="672"/>
      <c r="AI9" s="672"/>
      <c r="AJ9" s="672"/>
      <c r="AK9" s="672"/>
      <c r="AL9" s="641">
        <v>0.6</v>
      </c>
      <c r="AM9" s="673"/>
      <c r="AN9" s="673"/>
      <c r="AO9" s="674"/>
      <c r="AP9" s="615" t="s">
        <v>221</v>
      </c>
      <c r="AQ9" s="616"/>
      <c r="AR9" s="616"/>
      <c r="AS9" s="616"/>
      <c r="AT9" s="616"/>
      <c r="AU9" s="616"/>
      <c r="AV9" s="616"/>
      <c r="AW9" s="616"/>
      <c r="AX9" s="616"/>
      <c r="AY9" s="616"/>
      <c r="AZ9" s="616"/>
      <c r="BA9" s="616"/>
      <c r="BB9" s="616"/>
      <c r="BC9" s="616"/>
      <c r="BD9" s="616"/>
      <c r="BE9" s="616"/>
      <c r="BF9" s="617"/>
      <c r="BG9" s="618">
        <v>26436967</v>
      </c>
      <c r="BH9" s="619"/>
      <c r="BI9" s="619"/>
      <c r="BJ9" s="619"/>
      <c r="BK9" s="619"/>
      <c r="BL9" s="619"/>
      <c r="BM9" s="619"/>
      <c r="BN9" s="620"/>
      <c r="BO9" s="671">
        <v>40.9</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11501493</v>
      </c>
      <c r="CS9" s="619"/>
      <c r="CT9" s="619"/>
      <c r="CU9" s="619"/>
      <c r="CV9" s="619"/>
      <c r="CW9" s="619"/>
      <c r="CX9" s="619"/>
      <c r="CY9" s="620"/>
      <c r="CZ9" s="671">
        <v>9.1</v>
      </c>
      <c r="DA9" s="671"/>
      <c r="DB9" s="671"/>
      <c r="DC9" s="671"/>
      <c r="DD9" s="624">
        <v>263492</v>
      </c>
      <c r="DE9" s="619"/>
      <c r="DF9" s="619"/>
      <c r="DG9" s="619"/>
      <c r="DH9" s="619"/>
      <c r="DI9" s="619"/>
      <c r="DJ9" s="619"/>
      <c r="DK9" s="619"/>
      <c r="DL9" s="619"/>
      <c r="DM9" s="619"/>
      <c r="DN9" s="619"/>
      <c r="DO9" s="619"/>
      <c r="DP9" s="620"/>
      <c r="DQ9" s="624">
        <v>9475120</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6953675</v>
      </c>
      <c r="S10" s="619"/>
      <c r="T10" s="619"/>
      <c r="U10" s="619"/>
      <c r="V10" s="619"/>
      <c r="W10" s="619"/>
      <c r="X10" s="619"/>
      <c r="Y10" s="620"/>
      <c r="Z10" s="671">
        <v>5.3</v>
      </c>
      <c r="AA10" s="671"/>
      <c r="AB10" s="671"/>
      <c r="AC10" s="671"/>
      <c r="AD10" s="672">
        <v>6953675</v>
      </c>
      <c r="AE10" s="672"/>
      <c r="AF10" s="672"/>
      <c r="AG10" s="672"/>
      <c r="AH10" s="672"/>
      <c r="AI10" s="672"/>
      <c r="AJ10" s="672"/>
      <c r="AK10" s="672"/>
      <c r="AL10" s="641">
        <v>9.5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1162779</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85066</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61093</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22757</v>
      </c>
      <c r="S11" s="619"/>
      <c r="T11" s="619"/>
      <c r="U11" s="619"/>
      <c r="V11" s="619"/>
      <c r="W11" s="619"/>
      <c r="X11" s="619"/>
      <c r="Y11" s="620"/>
      <c r="Z11" s="671">
        <v>0</v>
      </c>
      <c r="AA11" s="671"/>
      <c r="AB11" s="671"/>
      <c r="AC11" s="671"/>
      <c r="AD11" s="672">
        <v>22757</v>
      </c>
      <c r="AE11" s="672"/>
      <c r="AF11" s="672"/>
      <c r="AG11" s="672"/>
      <c r="AH11" s="672"/>
      <c r="AI11" s="672"/>
      <c r="AJ11" s="672"/>
      <c r="AK11" s="672"/>
      <c r="AL11" s="641">
        <v>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3250044</v>
      </c>
      <c r="BH11" s="619"/>
      <c r="BI11" s="619"/>
      <c r="BJ11" s="619"/>
      <c r="BK11" s="619"/>
      <c r="BL11" s="619"/>
      <c r="BM11" s="619"/>
      <c r="BN11" s="620"/>
      <c r="BO11" s="671">
        <v>5</v>
      </c>
      <c r="BP11" s="671"/>
      <c r="BQ11" s="671"/>
      <c r="BR11" s="671"/>
      <c r="BS11" s="624">
        <v>24569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618759</v>
      </c>
      <c r="CS11" s="619"/>
      <c r="CT11" s="619"/>
      <c r="CU11" s="619"/>
      <c r="CV11" s="619"/>
      <c r="CW11" s="619"/>
      <c r="CX11" s="619"/>
      <c r="CY11" s="620"/>
      <c r="CZ11" s="671">
        <v>0.5</v>
      </c>
      <c r="DA11" s="671"/>
      <c r="DB11" s="671"/>
      <c r="DC11" s="671"/>
      <c r="DD11" s="624">
        <v>134390</v>
      </c>
      <c r="DE11" s="619"/>
      <c r="DF11" s="619"/>
      <c r="DG11" s="619"/>
      <c r="DH11" s="619"/>
      <c r="DI11" s="619"/>
      <c r="DJ11" s="619"/>
      <c r="DK11" s="619"/>
      <c r="DL11" s="619"/>
      <c r="DM11" s="619"/>
      <c r="DN11" s="619"/>
      <c r="DO11" s="619"/>
      <c r="DP11" s="620"/>
      <c r="DQ11" s="624">
        <v>533177</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23744897</v>
      </c>
      <c r="BH12" s="619"/>
      <c r="BI12" s="619"/>
      <c r="BJ12" s="619"/>
      <c r="BK12" s="619"/>
      <c r="BL12" s="619"/>
      <c r="BM12" s="619"/>
      <c r="BN12" s="620"/>
      <c r="BO12" s="671">
        <v>36.799999999999997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2296419</v>
      </c>
      <c r="CS12" s="619"/>
      <c r="CT12" s="619"/>
      <c r="CU12" s="619"/>
      <c r="CV12" s="619"/>
      <c r="CW12" s="619"/>
      <c r="CX12" s="619"/>
      <c r="CY12" s="620"/>
      <c r="CZ12" s="671">
        <v>1.8</v>
      </c>
      <c r="DA12" s="671"/>
      <c r="DB12" s="671"/>
      <c r="DC12" s="671"/>
      <c r="DD12" s="624">
        <v>1404</v>
      </c>
      <c r="DE12" s="619"/>
      <c r="DF12" s="619"/>
      <c r="DG12" s="619"/>
      <c r="DH12" s="619"/>
      <c r="DI12" s="619"/>
      <c r="DJ12" s="619"/>
      <c r="DK12" s="619"/>
      <c r="DL12" s="619"/>
      <c r="DM12" s="619"/>
      <c r="DN12" s="619"/>
      <c r="DO12" s="619"/>
      <c r="DP12" s="620"/>
      <c r="DQ12" s="624">
        <v>407669</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214657</v>
      </c>
      <c r="S13" s="619"/>
      <c r="T13" s="619"/>
      <c r="U13" s="619"/>
      <c r="V13" s="619"/>
      <c r="W13" s="619"/>
      <c r="X13" s="619"/>
      <c r="Y13" s="620"/>
      <c r="Z13" s="671">
        <v>0.2</v>
      </c>
      <c r="AA13" s="671"/>
      <c r="AB13" s="671"/>
      <c r="AC13" s="671"/>
      <c r="AD13" s="672">
        <v>214657</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23692172</v>
      </c>
      <c r="BH13" s="619"/>
      <c r="BI13" s="619"/>
      <c r="BJ13" s="619"/>
      <c r="BK13" s="619"/>
      <c r="BL13" s="619"/>
      <c r="BM13" s="619"/>
      <c r="BN13" s="620"/>
      <c r="BO13" s="671">
        <v>36.700000000000003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16966881</v>
      </c>
      <c r="CS13" s="619"/>
      <c r="CT13" s="619"/>
      <c r="CU13" s="619"/>
      <c r="CV13" s="619"/>
      <c r="CW13" s="619"/>
      <c r="CX13" s="619"/>
      <c r="CY13" s="620"/>
      <c r="CZ13" s="671">
        <v>13.4</v>
      </c>
      <c r="DA13" s="671"/>
      <c r="DB13" s="671"/>
      <c r="DC13" s="671"/>
      <c r="DD13" s="624">
        <v>9425332</v>
      </c>
      <c r="DE13" s="619"/>
      <c r="DF13" s="619"/>
      <c r="DG13" s="619"/>
      <c r="DH13" s="619"/>
      <c r="DI13" s="619"/>
      <c r="DJ13" s="619"/>
      <c r="DK13" s="619"/>
      <c r="DL13" s="619"/>
      <c r="DM13" s="619"/>
      <c r="DN13" s="619"/>
      <c r="DO13" s="619"/>
      <c r="DP13" s="620"/>
      <c r="DQ13" s="624">
        <v>10138864</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360573</v>
      </c>
      <c r="BH14" s="619"/>
      <c r="BI14" s="619"/>
      <c r="BJ14" s="619"/>
      <c r="BK14" s="619"/>
      <c r="BL14" s="619"/>
      <c r="BM14" s="619"/>
      <c r="BN14" s="620"/>
      <c r="BO14" s="671">
        <v>0.6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5801954</v>
      </c>
      <c r="CS14" s="619"/>
      <c r="CT14" s="619"/>
      <c r="CU14" s="619"/>
      <c r="CV14" s="619"/>
      <c r="CW14" s="619"/>
      <c r="CX14" s="619"/>
      <c r="CY14" s="620"/>
      <c r="CZ14" s="671">
        <v>4.5999999999999996</v>
      </c>
      <c r="DA14" s="671"/>
      <c r="DB14" s="671"/>
      <c r="DC14" s="671"/>
      <c r="DD14" s="624">
        <v>436491</v>
      </c>
      <c r="DE14" s="619"/>
      <c r="DF14" s="619"/>
      <c r="DG14" s="619"/>
      <c r="DH14" s="619"/>
      <c r="DI14" s="619"/>
      <c r="DJ14" s="619"/>
      <c r="DK14" s="619"/>
      <c r="DL14" s="619"/>
      <c r="DM14" s="619"/>
      <c r="DN14" s="619"/>
      <c r="DO14" s="619"/>
      <c r="DP14" s="620"/>
      <c r="DQ14" s="624">
        <v>5484443</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329373</v>
      </c>
      <c r="S15" s="619"/>
      <c r="T15" s="619"/>
      <c r="U15" s="619"/>
      <c r="V15" s="619"/>
      <c r="W15" s="619"/>
      <c r="X15" s="619"/>
      <c r="Y15" s="620"/>
      <c r="Z15" s="671">
        <v>0.3</v>
      </c>
      <c r="AA15" s="671"/>
      <c r="AB15" s="671"/>
      <c r="AC15" s="671"/>
      <c r="AD15" s="672">
        <v>329373</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2585447</v>
      </c>
      <c r="BH15" s="619"/>
      <c r="BI15" s="619"/>
      <c r="BJ15" s="619"/>
      <c r="BK15" s="619"/>
      <c r="BL15" s="619"/>
      <c r="BM15" s="619"/>
      <c r="BN15" s="620"/>
      <c r="BO15" s="671">
        <v>4</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14930361</v>
      </c>
      <c r="CS15" s="619"/>
      <c r="CT15" s="619"/>
      <c r="CU15" s="619"/>
      <c r="CV15" s="619"/>
      <c r="CW15" s="619"/>
      <c r="CX15" s="619"/>
      <c r="CY15" s="620"/>
      <c r="CZ15" s="671">
        <v>11.8</v>
      </c>
      <c r="DA15" s="671"/>
      <c r="DB15" s="671"/>
      <c r="DC15" s="671"/>
      <c r="DD15" s="624">
        <v>4664104</v>
      </c>
      <c r="DE15" s="619"/>
      <c r="DF15" s="619"/>
      <c r="DG15" s="619"/>
      <c r="DH15" s="619"/>
      <c r="DI15" s="619"/>
      <c r="DJ15" s="619"/>
      <c r="DK15" s="619"/>
      <c r="DL15" s="619"/>
      <c r="DM15" s="619"/>
      <c r="DN15" s="619"/>
      <c r="DO15" s="619"/>
      <c r="DP15" s="620"/>
      <c r="DQ15" s="624">
        <v>10724065</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4315362</v>
      </c>
      <c r="S16" s="619"/>
      <c r="T16" s="619"/>
      <c r="U16" s="619"/>
      <c r="V16" s="619"/>
      <c r="W16" s="619"/>
      <c r="X16" s="619"/>
      <c r="Y16" s="620"/>
      <c r="Z16" s="671">
        <v>3.3</v>
      </c>
      <c r="AA16" s="671"/>
      <c r="AB16" s="671"/>
      <c r="AC16" s="671"/>
      <c r="AD16" s="672">
        <v>3731088</v>
      </c>
      <c r="AE16" s="672"/>
      <c r="AF16" s="672"/>
      <c r="AG16" s="672"/>
      <c r="AH16" s="672"/>
      <c r="AI16" s="672"/>
      <c r="AJ16" s="672"/>
      <c r="AK16" s="672"/>
      <c r="AL16" s="641">
        <v>5.0999999999999996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3815</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3815</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3731088</v>
      </c>
      <c r="S17" s="619"/>
      <c r="T17" s="619"/>
      <c r="U17" s="619"/>
      <c r="V17" s="619"/>
      <c r="W17" s="619"/>
      <c r="X17" s="619"/>
      <c r="Y17" s="620"/>
      <c r="Z17" s="671">
        <v>2.8</v>
      </c>
      <c r="AA17" s="671"/>
      <c r="AB17" s="671"/>
      <c r="AC17" s="671"/>
      <c r="AD17" s="672">
        <v>3731088</v>
      </c>
      <c r="AE17" s="672"/>
      <c r="AF17" s="672"/>
      <c r="AG17" s="672"/>
      <c r="AH17" s="672"/>
      <c r="AI17" s="672"/>
      <c r="AJ17" s="672"/>
      <c r="AK17" s="672"/>
      <c r="AL17" s="641">
        <v>5.0999999999999996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12483946</v>
      </c>
      <c r="CS17" s="619"/>
      <c r="CT17" s="619"/>
      <c r="CU17" s="619"/>
      <c r="CV17" s="619"/>
      <c r="CW17" s="619"/>
      <c r="CX17" s="619"/>
      <c r="CY17" s="620"/>
      <c r="CZ17" s="671">
        <v>9.9</v>
      </c>
      <c r="DA17" s="671"/>
      <c r="DB17" s="671"/>
      <c r="DC17" s="671"/>
      <c r="DD17" s="624" t="s">
        <v>108</v>
      </c>
      <c r="DE17" s="619"/>
      <c r="DF17" s="619"/>
      <c r="DG17" s="619"/>
      <c r="DH17" s="619"/>
      <c r="DI17" s="619"/>
      <c r="DJ17" s="619"/>
      <c r="DK17" s="619"/>
      <c r="DL17" s="619"/>
      <c r="DM17" s="619"/>
      <c r="DN17" s="619"/>
      <c r="DO17" s="619"/>
      <c r="DP17" s="620"/>
      <c r="DQ17" s="624">
        <v>12454602</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584274</v>
      </c>
      <c r="S18" s="619"/>
      <c r="T18" s="619"/>
      <c r="U18" s="619"/>
      <c r="V18" s="619"/>
      <c r="W18" s="619"/>
      <c r="X18" s="619"/>
      <c r="Y18" s="620"/>
      <c r="Z18" s="671">
        <v>0.4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6348012</v>
      </c>
      <c r="BH19" s="619"/>
      <c r="BI19" s="619"/>
      <c r="BJ19" s="619"/>
      <c r="BK19" s="619"/>
      <c r="BL19" s="619"/>
      <c r="BM19" s="619"/>
      <c r="BN19" s="620"/>
      <c r="BO19" s="671">
        <v>9.8000000000000007</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78165774</v>
      </c>
      <c r="S20" s="619"/>
      <c r="T20" s="619"/>
      <c r="U20" s="619"/>
      <c r="V20" s="619"/>
      <c r="W20" s="619"/>
      <c r="X20" s="619"/>
      <c r="Y20" s="620"/>
      <c r="Z20" s="671">
        <v>59.6</v>
      </c>
      <c r="AA20" s="671"/>
      <c r="AB20" s="671"/>
      <c r="AC20" s="671"/>
      <c r="AD20" s="672">
        <v>72579527</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6348012</v>
      </c>
      <c r="BH20" s="619"/>
      <c r="BI20" s="619"/>
      <c r="BJ20" s="619"/>
      <c r="BK20" s="619"/>
      <c r="BL20" s="619"/>
      <c r="BM20" s="619"/>
      <c r="BN20" s="620"/>
      <c r="BO20" s="671">
        <v>9.8000000000000007</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126358262</v>
      </c>
      <c r="CS20" s="619"/>
      <c r="CT20" s="619"/>
      <c r="CU20" s="619"/>
      <c r="CV20" s="619"/>
      <c r="CW20" s="619"/>
      <c r="CX20" s="619"/>
      <c r="CY20" s="620"/>
      <c r="CZ20" s="671">
        <v>100</v>
      </c>
      <c r="DA20" s="671"/>
      <c r="DB20" s="671"/>
      <c r="DC20" s="671"/>
      <c r="DD20" s="624">
        <v>16396281</v>
      </c>
      <c r="DE20" s="619"/>
      <c r="DF20" s="619"/>
      <c r="DG20" s="619"/>
      <c r="DH20" s="619"/>
      <c r="DI20" s="619"/>
      <c r="DJ20" s="619"/>
      <c r="DK20" s="619"/>
      <c r="DL20" s="619"/>
      <c r="DM20" s="619"/>
      <c r="DN20" s="619"/>
      <c r="DO20" s="619"/>
      <c r="DP20" s="620"/>
      <c r="DQ20" s="624">
        <v>86413248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53740</v>
      </c>
      <c r="S21" s="619"/>
      <c r="T21" s="619"/>
      <c r="U21" s="619"/>
      <c r="V21" s="619"/>
      <c r="W21" s="619"/>
      <c r="X21" s="619"/>
      <c r="Y21" s="620"/>
      <c r="Z21" s="671">
        <v>0</v>
      </c>
      <c r="AA21" s="671"/>
      <c r="AB21" s="671"/>
      <c r="AC21" s="671"/>
      <c r="AD21" s="672">
        <v>53740</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1123084</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v>1346039</v>
      </c>
      <c r="BH22" s="619"/>
      <c r="BI22" s="619"/>
      <c r="BJ22" s="619"/>
      <c r="BK22" s="619"/>
      <c r="BL22" s="619"/>
      <c r="BM22" s="619"/>
      <c r="BN22" s="620"/>
      <c r="BO22" s="671">
        <v>2.1</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2028618</v>
      </c>
      <c r="S23" s="619"/>
      <c r="T23" s="619"/>
      <c r="U23" s="619"/>
      <c r="V23" s="619"/>
      <c r="W23" s="619"/>
      <c r="X23" s="619"/>
      <c r="Y23" s="620"/>
      <c r="Z23" s="671">
        <v>1.5</v>
      </c>
      <c r="AA23" s="671"/>
      <c r="AB23" s="671"/>
      <c r="AC23" s="671"/>
      <c r="AD23" s="672">
        <v>342060</v>
      </c>
      <c r="AE23" s="672"/>
      <c r="AF23" s="672"/>
      <c r="AG23" s="672"/>
      <c r="AH23" s="672"/>
      <c r="AI23" s="672"/>
      <c r="AJ23" s="672"/>
      <c r="AK23" s="672"/>
      <c r="AL23" s="641">
        <v>0.5</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5001973</v>
      </c>
      <c r="BH23" s="619"/>
      <c r="BI23" s="619"/>
      <c r="BJ23" s="619"/>
      <c r="BK23" s="619"/>
      <c r="BL23" s="619"/>
      <c r="BM23" s="619"/>
      <c r="BN23" s="620"/>
      <c r="BO23" s="671">
        <v>7.7</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981547</v>
      </c>
      <c r="S24" s="619"/>
      <c r="T24" s="619"/>
      <c r="U24" s="619"/>
      <c r="V24" s="619"/>
      <c r="W24" s="619"/>
      <c r="X24" s="619"/>
      <c r="Y24" s="620"/>
      <c r="Z24" s="671">
        <v>0.7</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63813847</v>
      </c>
      <c r="CS24" s="669"/>
      <c r="CT24" s="669"/>
      <c r="CU24" s="669"/>
      <c r="CV24" s="669"/>
      <c r="CW24" s="669"/>
      <c r="CX24" s="669"/>
      <c r="CY24" s="716"/>
      <c r="CZ24" s="720">
        <v>50.5</v>
      </c>
      <c r="DA24" s="721"/>
      <c r="DB24" s="721"/>
      <c r="DC24" s="722"/>
      <c r="DD24" s="715">
        <v>42083683</v>
      </c>
      <c r="DE24" s="669"/>
      <c r="DF24" s="669"/>
      <c r="DG24" s="669"/>
      <c r="DH24" s="669"/>
      <c r="DI24" s="669"/>
      <c r="DJ24" s="669"/>
      <c r="DK24" s="716"/>
      <c r="DL24" s="715">
        <v>41571552</v>
      </c>
      <c r="DM24" s="669"/>
      <c r="DN24" s="669"/>
      <c r="DO24" s="669"/>
      <c r="DP24" s="669"/>
      <c r="DQ24" s="669"/>
      <c r="DR24" s="669"/>
      <c r="DS24" s="669"/>
      <c r="DT24" s="669"/>
      <c r="DU24" s="669"/>
      <c r="DV24" s="716"/>
      <c r="DW24" s="717">
        <v>54.2</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20409293</v>
      </c>
      <c r="S25" s="619"/>
      <c r="T25" s="619"/>
      <c r="U25" s="619"/>
      <c r="V25" s="619"/>
      <c r="W25" s="619"/>
      <c r="X25" s="619"/>
      <c r="Y25" s="620"/>
      <c r="Z25" s="671">
        <v>15.5</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21811661</v>
      </c>
      <c r="CS25" s="637"/>
      <c r="CT25" s="637"/>
      <c r="CU25" s="637"/>
      <c r="CV25" s="637"/>
      <c r="CW25" s="637"/>
      <c r="CX25" s="637"/>
      <c r="CY25" s="638"/>
      <c r="CZ25" s="621">
        <v>17.3</v>
      </c>
      <c r="DA25" s="639"/>
      <c r="DB25" s="639"/>
      <c r="DC25" s="640"/>
      <c r="DD25" s="624">
        <v>19716963</v>
      </c>
      <c r="DE25" s="637"/>
      <c r="DF25" s="637"/>
      <c r="DG25" s="637"/>
      <c r="DH25" s="637"/>
      <c r="DI25" s="637"/>
      <c r="DJ25" s="637"/>
      <c r="DK25" s="638"/>
      <c r="DL25" s="624">
        <v>19208272</v>
      </c>
      <c r="DM25" s="637"/>
      <c r="DN25" s="637"/>
      <c r="DO25" s="637"/>
      <c r="DP25" s="637"/>
      <c r="DQ25" s="637"/>
      <c r="DR25" s="637"/>
      <c r="DS25" s="637"/>
      <c r="DT25" s="637"/>
      <c r="DU25" s="637"/>
      <c r="DV25" s="638"/>
      <c r="DW25" s="641">
        <v>25</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v>143986</v>
      </c>
      <c r="S26" s="619"/>
      <c r="T26" s="619"/>
      <c r="U26" s="619"/>
      <c r="V26" s="619"/>
      <c r="W26" s="619"/>
      <c r="X26" s="619"/>
      <c r="Y26" s="620"/>
      <c r="Z26" s="671">
        <v>0.1</v>
      </c>
      <c r="AA26" s="671"/>
      <c r="AB26" s="671"/>
      <c r="AC26" s="671"/>
      <c r="AD26" s="672">
        <v>143986</v>
      </c>
      <c r="AE26" s="672"/>
      <c r="AF26" s="672"/>
      <c r="AG26" s="672"/>
      <c r="AH26" s="672"/>
      <c r="AI26" s="672"/>
      <c r="AJ26" s="672"/>
      <c r="AK26" s="672"/>
      <c r="AL26" s="641">
        <v>0.2</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14712541</v>
      </c>
      <c r="CS26" s="619"/>
      <c r="CT26" s="619"/>
      <c r="CU26" s="619"/>
      <c r="CV26" s="619"/>
      <c r="CW26" s="619"/>
      <c r="CX26" s="619"/>
      <c r="CY26" s="620"/>
      <c r="CZ26" s="621">
        <v>11.6</v>
      </c>
      <c r="DA26" s="639"/>
      <c r="DB26" s="639"/>
      <c r="DC26" s="640"/>
      <c r="DD26" s="624">
        <v>12724077</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6825249</v>
      </c>
      <c r="S27" s="619"/>
      <c r="T27" s="619"/>
      <c r="U27" s="619"/>
      <c r="V27" s="619"/>
      <c r="W27" s="619"/>
      <c r="X27" s="619"/>
      <c r="Y27" s="620"/>
      <c r="Z27" s="671">
        <v>5.2</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64596937</v>
      </c>
      <c r="BH27" s="619"/>
      <c r="BI27" s="619"/>
      <c r="BJ27" s="619"/>
      <c r="BK27" s="619"/>
      <c r="BL27" s="619"/>
      <c r="BM27" s="619"/>
      <c r="BN27" s="620"/>
      <c r="BO27" s="671">
        <v>100</v>
      </c>
      <c r="BP27" s="671"/>
      <c r="BQ27" s="671"/>
      <c r="BR27" s="671"/>
      <c r="BS27" s="624">
        <v>24569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29518438</v>
      </c>
      <c r="CS27" s="637"/>
      <c r="CT27" s="637"/>
      <c r="CU27" s="637"/>
      <c r="CV27" s="637"/>
      <c r="CW27" s="637"/>
      <c r="CX27" s="637"/>
      <c r="CY27" s="638"/>
      <c r="CZ27" s="621">
        <v>23.4</v>
      </c>
      <c r="DA27" s="639"/>
      <c r="DB27" s="639"/>
      <c r="DC27" s="640"/>
      <c r="DD27" s="624">
        <v>9912316</v>
      </c>
      <c r="DE27" s="637"/>
      <c r="DF27" s="637"/>
      <c r="DG27" s="637"/>
      <c r="DH27" s="637"/>
      <c r="DI27" s="637"/>
      <c r="DJ27" s="637"/>
      <c r="DK27" s="638"/>
      <c r="DL27" s="624">
        <v>9908876</v>
      </c>
      <c r="DM27" s="637"/>
      <c r="DN27" s="637"/>
      <c r="DO27" s="637"/>
      <c r="DP27" s="637"/>
      <c r="DQ27" s="637"/>
      <c r="DR27" s="637"/>
      <c r="DS27" s="637"/>
      <c r="DT27" s="637"/>
      <c r="DU27" s="637"/>
      <c r="DV27" s="638"/>
      <c r="DW27" s="641">
        <v>12.9</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281456</v>
      </c>
      <c r="S28" s="619"/>
      <c r="T28" s="619"/>
      <c r="U28" s="619"/>
      <c r="V28" s="619"/>
      <c r="W28" s="619"/>
      <c r="X28" s="619"/>
      <c r="Y28" s="620"/>
      <c r="Z28" s="671">
        <v>0.2</v>
      </c>
      <c r="AA28" s="671"/>
      <c r="AB28" s="671"/>
      <c r="AC28" s="671"/>
      <c r="AD28" s="672">
        <v>64677</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12483748</v>
      </c>
      <c r="CS28" s="619"/>
      <c r="CT28" s="619"/>
      <c r="CU28" s="619"/>
      <c r="CV28" s="619"/>
      <c r="CW28" s="619"/>
      <c r="CX28" s="619"/>
      <c r="CY28" s="620"/>
      <c r="CZ28" s="621">
        <v>9.9</v>
      </c>
      <c r="DA28" s="639"/>
      <c r="DB28" s="639"/>
      <c r="DC28" s="640"/>
      <c r="DD28" s="624">
        <v>12454404</v>
      </c>
      <c r="DE28" s="619"/>
      <c r="DF28" s="619"/>
      <c r="DG28" s="619"/>
      <c r="DH28" s="619"/>
      <c r="DI28" s="619"/>
      <c r="DJ28" s="619"/>
      <c r="DK28" s="620"/>
      <c r="DL28" s="624">
        <v>12454404</v>
      </c>
      <c r="DM28" s="619"/>
      <c r="DN28" s="619"/>
      <c r="DO28" s="619"/>
      <c r="DP28" s="619"/>
      <c r="DQ28" s="619"/>
      <c r="DR28" s="619"/>
      <c r="DS28" s="619"/>
      <c r="DT28" s="619"/>
      <c r="DU28" s="619"/>
      <c r="DV28" s="620"/>
      <c r="DW28" s="641">
        <v>16.2</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11983</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12483748</v>
      </c>
      <c r="CS29" s="637"/>
      <c r="CT29" s="637"/>
      <c r="CU29" s="637"/>
      <c r="CV29" s="637"/>
      <c r="CW29" s="637"/>
      <c r="CX29" s="637"/>
      <c r="CY29" s="638"/>
      <c r="CZ29" s="621">
        <v>9.9</v>
      </c>
      <c r="DA29" s="639"/>
      <c r="DB29" s="639"/>
      <c r="DC29" s="640"/>
      <c r="DD29" s="624">
        <v>12454404</v>
      </c>
      <c r="DE29" s="637"/>
      <c r="DF29" s="637"/>
      <c r="DG29" s="637"/>
      <c r="DH29" s="637"/>
      <c r="DI29" s="637"/>
      <c r="DJ29" s="637"/>
      <c r="DK29" s="638"/>
      <c r="DL29" s="624">
        <v>12454404</v>
      </c>
      <c r="DM29" s="637"/>
      <c r="DN29" s="637"/>
      <c r="DO29" s="637"/>
      <c r="DP29" s="637"/>
      <c r="DQ29" s="637"/>
      <c r="DR29" s="637"/>
      <c r="DS29" s="637"/>
      <c r="DT29" s="637"/>
      <c r="DU29" s="637"/>
      <c r="DV29" s="638"/>
      <c r="DW29" s="641">
        <v>16.2</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5244580</v>
      </c>
      <c r="S30" s="619"/>
      <c r="T30" s="619"/>
      <c r="U30" s="619"/>
      <c r="V30" s="619"/>
      <c r="W30" s="619"/>
      <c r="X30" s="619"/>
      <c r="Y30" s="620"/>
      <c r="Z30" s="671">
        <v>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96.1</v>
      </c>
      <c r="BN30" s="685"/>
      <c r="BO30" s="685"/>
      <c r="BP30" s="685"/>
      <c r="BQ30" s="687"/>
      <c r="BR30" s="684">
        <v>98.7</v>
      </c>
      <c r="BS30" s="685"/>
      <c r="BT30" s="685"/>
      <c r="BU30" s="685"/>
      <c r="BV30" s="685"/>
      <c r="BW30" s="685"/>
      <c r="BX30" s="686">
        <v>95.4</v>
      </c>
      <c r="BY30" s="685"/>
      <c r="BZ30" s="685"/>
      <c r="CA30" s="685"/>
      <c r="CB30" s="687"/>
      <c r="CD30" s="690"/>
      <c r="CE30" s="691"/>
      <c r="CF30" s="655" t="s">
        <v>290</v>
      </c>
      <c r="CG30" s="652"/>
      <c r="CH30" s="652"/>
      <c r="CI30" s="652"/>
      <c r="CJ30" s="652"/>
      <c r="CK30" s="652"/>
      <c r="CL30" s="652"/>
      <c r="CM30" s="652"/>
      <c r="CN30" s="652"/>
      <c r="CO30" s="652"/>
      <c r="CP30" s="652"/>
      <c r="CQ30" s="653"/>
      <c r="CR30" s="618">
        <v>11416585</v>
      </c>
      <c r="CS30" s="619"/>
      <c r="CT30" s="619"/>
      <c r="CU30" s="619"/>
      <c r="CV30" s="619"/>
      <c r="CW30" s="619"/>
      <c r="CX30" s="619"/>
      <c r="CY30" s="620"/>
      <c r="CZ30" s="621">
        <v>9</v>
      </c>
      <c r="DA30" s="639"/>
      <c r="DB30" s="639"/>
      <c r="DC30" s="640"/>
      <c r="DD30" s="624">
        <v>11387241</v>
      </c>
      <c r="DE30" s="619"/>
      <c r="DF30" s="619"/>
      <c r="DG30" s="619"/>
      <c r="DH30" s="619"/>
      <c r="DI30" s="619"/>
      <c r="DJ30" s="619"/>
      <c r="DK30" s="620"/>
      <c r="DL30" s="624">
        <v>11387241</v>
      </c>
      <c r="DM30" s="619"/>
      <c r="DN30" s="619"/>
      <c r="DO30" s="619"/>
      <c r="DP30" s="619"/>
      <c r="DQ30" s="619"/>
      <c r="DR30" s="619"/>
      <c r="DS30" s="619"/>
      <c r="DT30" s="619"/>
      <c r="DU30" s="619"/>
      <c r="DV30" s="620"/>
      <c r="DW30" s="641">
        <v>14.8</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3828558</v>
      </c>
      <c r="S31" s="619"/>
      <c r="T31" s="619"/>
      <c r="U31" s="619"/>
      <c r="V31" s="619"/>
      <c r="W31" s="619"/>
      <c r="X31" s="619"/>
      <c r="Y31" s="620"/>
      <c r="Z31" s="671">
        <v>2.9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98.6</v>
      </c>
      <c r="BH31" s="637"/>
      <c r="BI31" s="637"/>
      <c r="BJ31" s="637"/>
      <c r="BK31" s="637"/>
      <c r="BL31" s="637"/>
      <c r="BM31" s="673">
        <v>95.6</v>
      </c>
      <c r="BN31" s="683"/>
      <c r="BO31" s="683"/>
      <c r="BP31" s="683"/>
      <c r="BQ31" s="647"/>
      <c r="BR31" s="682">
        <v>98.5</v>
      </c>
      <c r="BS31" s="637"/>
      <c r="BT31" s="637"/>
      <c r="BU31" s="637"/>
      <c r="BV31" s="637"/>
      <c r="BW31" s="637"/>
      <c r="BX31" s="673">
        <v>94.9</v>
      </c>
      <c r="BY31" s="683"/>
      <c r="BZ31" s="683"/>
      <c r="CA31" s="683"/>
      <c r="CB31" s="647"/>
      <c r="CD31" s="690"/>
      <c r="CE31" s="691"/>
      <c r="CF31" s="655" t="s">
        <v>294</v>
      </c>
      <c r="CG31" s="652"/>
      <c r="CH31" s="652"/>
      <c r="CI31" s="652"/>
      <c r="CJ31" s="652"/>
      <c r="CK31" s="652"/>
      <c r="CL31" s="652"/>
      <c r="CM31" s="652"/>
      <c r="CN31" s="652"/>
      <c r="CO31" s="652"/>
      <c r="CP31" s="652"/>
      <c r="CQ31" s="653"/>
      <c r="CR31" s="618">
        <v>1067163</v>
      </c>
      <c r="CS31" s="637"/>
      <c r="CT31" s="637"/>
      <c r="CU31" s="637"/>
      <c r="CV31" s="637"/>
      <c r="CW31" s="637"/>
      <c r="CX31" s="637"/>
      <c r="CY31" s="638"/>
      <c r="CZ31" s="621">
        <v>0.8</v>
      </c>
      <c r="DA31" s="639"/>
      <c r="DB31" s="639"/>
      <c r="DC31" s="640"/>
      <c r="DD31" s="624">
        <v>1067163</v>
      </c>
      <c r="DE31" s="637"/>
      <c r="DF31" s="637"/>
      <c r="DG31" s="637"/>
      <c r="DH31" s="637"/>
      <c r="DI31" s="637"/>
      <c r="DJ31" s="637"/>
      <c r="DK31" s="638"/>
      <c r="DL31" s="624">
        <v>1067163</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3436504</v>
      </c>
      <c r="S32" s="619"/>
      <c r="T32" s="619"/>
      <c r="U32" s="619"/>
      <c r="V32" s="619"/>
      <c r="W32" s="619"/>
      <c r="X32" s="619"/>
      <c r="Y32" s="620"/>
      <c r="Z32" s="671">
        <v>2.6</v>
      </c>
      <c r="AA32" s="671"/>
      <c r="AB32" s="671"/>
      <c r="AC32" s="671"/>
      <c r="AD32" s="672">
        <v>12120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99.1</v>
      </c>
      <c r="BH32" s="603"/>
      <c r="BI32" s="603"/>
      <c r="BJ32" s="603"/>
      <c r="BK32" s="603"/>
      <c r="BL32" s="603"/>
      <c r="BM32" s="666">
        <v>96.4</v>
      </c>
      <c r="BN32" s="603"/>
      <c r="BO32" s="603"/>
      <c r="BP32" s="603"/>
      <c r="BQ32" s="660"/>
      <c r="BR32" s="681">
        <v>98.9</v>
      </c>
      <c r="BS32" s="603"/>
      <c r="BT32" s="603"/>
      <c r="BU32" s="603"/>
      <c r="BV32" s="603"/>
      <c r="BW32" s="603"/>
      <c r="BX32" s="666">
        <v>95.6</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8718100</v>
      </c>
      <c r="S33" s="619"/>
      <c r="T33" s="619"/>
      <c r="U33" s="619"/>
      <c r="V33" s="619"/>
      <c r="W33" s="619"/>
      <c r="X33" s="619"/>
      <c r="Y33" s="620"/>
      <c r="Z33" s="671">
        <v>6.6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46144319</v>
      </c>
      <c r="CS33" s="637"/>
      <c r="CT33" s="637"/>
      <c r="CU33" s="637"/>
      <c r="CV33" s="637"/>
      <c r="CW33" s="637"/>
      <c r="CX33" s="637"/>
      <c r="CY33" s="638"/>
      <c r="CZ33" s="621">
        <v>36.5</v>
      </c>
      <c r="DA33" s="639"/>
      <c r="DB33" s="639"/>
      <c r="DC33" s="640"/>
      <c r="DD33" s="624">
        <v>38976308</v>
      </c>
      <c r="DE33" s="637"/>
      <c r="DF33" s="637"/>
      <c r="DG33" s="637"/>
      <c r="DH33" s="637"/>
      <c r="DI33" s="637"/>
      <c r="DJ33" s="637"/>
      <c r="DK33" s="638"/>
      <c r="DL33" s="624">
        <v>28687716</v>
      </c>
      <c r="DM33" s="637"/>
      <c r="DN33" s="637"/>
      <c r="DO33" s="637"/>
      <c r="DP33" s="637"/>
      <c r="DQ33" s="637"/>
      <c r="DR33" s="637"/>
      <c r="DS33" s="637"/>
      <c r="DT33" s="637"/>
      <c r="DU33" s="637"/>
      <c r="DV33" s="638"/>
      <c r="DW33" s="641">
        <v>37.4</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20840438</v>
      </c>
      <c r="CS34" s="619"/>
      <c r="CT34" s="619"/>
      <c r="CU34" s="619"/>
      <c r="CV34" s="619"/>
      <c r="CW34" s="619"/>
      <c r="CX34" s="619"/>
      <c r="CY34" s="620"/>
      <c r="CZ34" s="621">
        <v>16.5</v>
      </c>
      <c r="DA34" s="639"/>
      <c r="DB34" s="639"/>
      <c r="DC34" s="640"/>
      <c r="DD34" s="624">
        <v>17272751</v>
      </c>
      <c r="DE34" s="619"/>
      <c r="DF34" s="619"/>
      <c r="DG34" s="619"/>
      <c r="DH34" s="619"/>
      <c r="DI34" s="619"/>
      <c r="DJ34" s="619"/>
      <c r="DK34" s="620"/>
      <c r="DL34" s="624">
        <v>15872487</v>
      </c>
      <c r="DM34" s="619"/>
      <c r="DN34" s="619"/>
      <c r="DO34" s="619"/>
      <c r="DP34" s="619"/>
      <c r="DQ34" s="619"/>
      <c r="DR34" s="619"/>
      <c r="DS34" s="619"/>
      <c r="DT34" s="619"/>
      <c r="DU34" s="619"/>
      <c r="DV34" s="620"/>
      <c r="DW34" s="641">
        <v>20.7</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3500000</v>
      </c>
      <c r="S35" s="619"/>
      <c r="T35" s="619"/>
      <c r="U35" s="619"/>
      <c r="V35" s="619"/>
      <c r="W35" s="619"/>
      <c r="X35" s="619"/>
      <c r="Y35" s="620"/>
      <c r="Z35" s="671">
        <v>2.7</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13515001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1303805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1065136</v>
      </c>
      <c r="CS35" s="637"/>
      <c r="CT35" s="637"/>
      <c r="CU35" s="637"/>
      <c r="CV35" s="637"/>
      <c r="CW35" s="637"/>
      <c r="CX35" s="637"/>
      <c r="CY35" s="638"/>
      <c r="CZ35" s="621">
        <v>0.8</v>
      </c>
      <c r="DA35" s="639"/>
      <c r="DB35" s="639"/>
      <c r="DC35" s="640"/>
      <c r="DD35" s="624">
        <v>976091</v>
      </c>
      <c r="DE35" s="637"/>
      <c r="DF35" s="637"/>
      <c r="DG35" s="637"/>
      <c r="DH35" s="637"/>
      <c r="DI35" s="637"/>
      <c r="DJ35" s="637"/>
      <c r="DK35" s="638"/>
      <c r="DL35" s="624">
        <v>976091</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131252472</v>
      </c>
      <c r="S36" s="659"/>
      <c r="T36" s="659"/>
      <c r="U36" s="659"/>
      <c r="V36" s="659"/>
      <c r="W36" s="659"/>
      <c r="X36" s="659"/>
      <c r="Y36" s="662"/>
      <c r="Z36" s="663">
        <v>100</v>
      </c>
      <c r="AA36" s="663"/>
      <c r="AB36" s="663"/>
      <c r="AC36" s="663"/>
      <c r="AD36" s="664">
        <v>73196110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3000000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22846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5966082</v>
      </c>
      <c r="CS36" s="619"/>
      <c r="CT36" s="619"/>
      <c r="CU36" s="619"/>
      <c r="CV36" s="619"/>
      <c r="CW36" s="619"/>
      <c r="CX36" s="619"/>
      <c r="CY36" s="620"/>
      <c r="CZ36" s="621">
        <v>4.7</v>
      </c>
      <c r="DA36" s="639"/>
      <c r="DB36" s="639"/>
      <c r="DC36" s="640"/>
      <c r="DD36" s="624">
        <v>5491974</v>
      </c>
      <c r="DE36" s="619"/>
      <c r="DF36" s="619"/>
      <c r="DG36" s="619"/>
      <c r="DH36" s="619"/>
      <c r="DI36" s="619"/>
      <c r="DJ36" s="619"/>
      <c r="DK36" s="620"/>
      <c r="DL36" s="624">
        <v>4246338</v>
      </c>
      <c r="DM36" s="619"/>
      <c r="DN36" s="619"/>
      <c r="DO36" s="619"/>
      <c r="DP36" s="619"/>
      <c r="DQ36" s="619"/>
      <c r="DR36" s="619"/>
      <c r="DS36" s="619"/>
      <c r="DT36" s="619"/>
      <c r="DU36" s="619"/>
      <c r="DV36" s="620"/>
      <c r="DW36" s="641">
        <v>5.5</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348056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62432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1027651</v>
      </c>
      <c r="CS37" s="637"/>
      <c r="CT37" s="637"/>
      <c r="CU37" s="637"/>
      <c r="CV37" s="637"/>
      <c r="CW37" s="637"/>
      <c r="CX37" s="637"/>
      <c r="CY37" s="638"/>
      <c r="CZ37" s="621">
        <v>0.8</v>
      </c>
      <c r="DA37" s="639"/>
      <c r="DB37" s="639"/>
      <c r="DC37" s="640"/>
      <c r="DD37" s="624">
        <v>1027651</v>
      </c>
      <c r="DE37" s="637"/>
      <c r="DF37" s="637"/>
      <c r="DG37" s="637"/>
      <c r="DH37" s="637"/>
      <c r="DI37" s="637"/>
      <c r="DJ37" s="637"/>
      <c r="DK37" s="638"/>
      <c r="DL37" s="624">
        <v>970988</v>
      </c>
      <c r="DM37" s="637"/>
      <c r="DN37" s="637"/>
      <c r="DO37" s="637"/>
      <c r="DP37" s="637"/>
      <c r="DQ37" s="637"/>
      <c r="DR37" s="637"/>
      <c r="DS37" s="637"/>
      <c r="DT37" s="637"/>
      <c r="DU37" s="637"/>
      <c r="DV37" s="638"/>
      <c r="DW37" s="641">
        <v>1.3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120000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103182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10101110</v>
      </c>
      <c r="CS38" s="619"/>
      <c r="CT38" s="619"/>
      <c r="CU38" s="619"/>
      <c r="CV38" s="619"/>
      <c r="CW38" s="619"/>
      <c r="CX38" s="619"/>
      <c r="CY38" s="620"/>
      <c r="CZ38" s="621">
        <v>8</v>
      </c>
      <c r="DA38" s="639"/>
      <c r="DB38" s="639"/>
      <c r="DC38" s="640"/>
      <c r="DD38" s="624">
        <v>8492865</v>
      </c>
      <c r="DE38" s="619"/>
      <c r="DF38" s="619"/>
      <c r="DG38" s="619"/>
      <c r="DH38" s="619"/>
      <c r="DI38" s="619"/>
      <c r="DJ38" s="619"/>
      <c r="DK38" s="620"/>
      <c r="DL38" s="624">
        <v>7301856</v>
      </c>
      <c r="DM38" s="619"/>
      <c r="DN38" s="619"/>
      <c r="DO38" s="619"/>
      <c r="DP38" s="619"/>
      <c r="DQ38" s="619"/>
      <c r="DR38" s="619"/>
      <c r="DS38" s="619"/>
      <c r="DT38" s="619"/>
      <c r="DU38" s="619"/>
      <c r="DV38" s="620"/>
      <c r="DW38" s="641">
        <v>9.5</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73000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5142955</v>
      </c>
      <c r="CS39" s="637"/>
      <c r="CT39" s="637"/>
      <c r="CU39" s="637"/>
      <c r="CV39" s="637"/>
      <c r="CW39" s="637"/>
      <c r="CX39" s="637"/>
      <c r="CY39" s="638"/>
      <c r="CZ39" s="621">
        <v>4.0999999999999996</v>
      </c>
      <c r="DA39" s="639"/>
      <c r="DB39" s="639"/>
      <c r="DC39" s="640"/>
      <c r="DD39" s="624">
        <v>5120292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3400000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3028598</v>
      </c>
      <c r="CS40" s="619"/>
      <c r="CT40" s="619"/>
      <c r="CU40" s="619"/>
      <c r="CV40" s="619"/>
      <c r="CW40" s="619"/>
      <c r="CX40" s="619"/>
      <c r="CY40" s="620"/>
      <c r="CZ40" s="621">
        <v>2.4</v>
      </c>
      <c r="DA40" s="639"/>
      <c r="DB40" s="639"/>
      <c r="DC40" s="640"/>
      <c r="DD40" s="624">
        <v>1622335</v>
      </c>
      <c r="DE40" s="619"/>
      <c r="DF40" s="619"/>
      <c r="DG40" s="619"/>
      <c r="DH40" s="619"/>
      <c r="DI40" s="619"/>
      <c r="DJ40" s="619"/>
      <c r="DK40" s="620"/>
      <c r="DL40" s="624">
        <v>290944</v>
      </c>
      <c r="DM40" s="619"/>
      <c r="DN40" s="619"/>
      <c r="DO40" s="619"/>
      <c r="DP40" s="619"/>
      <c r="DQ40" s="619"/>
      <c r="DR40" s="619"/>
      <c r="DS40" s="619"/>
      <c r="DT40" s="619"/>
      <c r="DU40" s="619"/>
      <c r="DV40" s="620"/>
      <c r="DW40" s="641">
        <v>0.4</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6573945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274</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16400096</v>
      </c>
      <c r="CS42" s="619"/>
      <c r="CT42" s="619"/>
      <c r="CU42" s="619"/>
      <c r="CV42" s="619"/>
      <c r="CW42" s="619"/>
      <c r="CX42" s="619"/>
      <c r="CY42" s="620"/>
      <c r="CZ42" s="621">
        <v>13</v>
      </c>
      <c r="DA42" s="622"/>
      <c r="DB42" s="622"/>
      <c r="DC42" s="623"/>
      <c r="DD42" s="624">
        <v>5353257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781611</v>
      </c>
      <c r="CS43" s="637"/>
      <c r="CT43" s="637"/>
      <c r="CU43" s="637"/>
      <c r="CV43" s="637"/>
      <c r="CW43" s="637"/>
      <c r="CX43" s="637"/>
      <c r="CY43" s="638"/>
      <c r="CZ43" s="621">
        <v>0.6</v>
      </c>
      <c r="DA43" s="639"/>
      <c r="DB43" s="639"/>
      <c r="DC43" s="640"/>
      <c r="DD43" s="624">
        <v>781611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16396281</v>
      </c>
      <c r="CS44" s="619"/>
      <c r="CT44" s="619"/>
      <c r="CU44" s="619"/>
      <c r="CV44" s="619"/>
      <c r="CW44" s="619"/>
      <c r="CX44" s="619"/>
      <c r="CY44" s="620"/>
      <c r="CZ44" s="621">
        <v>13</v>
      </c>
      <c r="DA44" s="622"/>
      <c r="DB44" s="622"/>
      <c r="DC44" s="623"/>
      <c r="DD44" s="624">
        <v>5349442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8180048</v>
      </c>
      <c r="CS45" s="637"/>
      <c r="CT45" s="637"/>
      <c r="CU45" s="637"/>
      <c r="CV45" s="637"/>
      <c r="CW45" s="637"/>
      <c r="CX45" s="637"/>
      <c r="CY45" s="638"/>
      <c r="CZ45" s="621">
        <v>6.5</v>
      </c>
      <c r="DA45" s="639"/>
      <c r="DB45" s="639"/>
      <c r="DC45" s="640"/>
      <c r="DD45" s="624">
        <v>1926398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8022831</v>
      </c>
      <c r="CS46" s="619"/>
      <c r="CT46" s="619"/>
      <c r="CU46" s="619"/>
      <c r="CV46" s="619"/>
      <c r="CW46" s="619"/>
      <c r="CX46" s="619"/>
      <c r="CY46" s="620"/>
      <c r="CZ46" s="621">
        <v>6.3</v>
      </c>
      <c r="DA46" s="622"/>
      <c r="DB46" s="622"/>
      <c r="DC46" s="623"/>
      <c r="DD46" s="624">
        <v>3385104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3815</v>
      </c>
      <c r="CS47" s="637"/>
      <c r="CT47" s="637"/>
      <c r="CU47" s="637"/>
      <c r="CV47" s="637"/>
      <c r="CW47" s="637"/>
      <c r="CX47" s="637"/>
      <c r="CY47" s="638"/>
      <c r="CZ47" s="621">
        <v>0</v>
      </c>
      <c r="DA47" s="639"/>
      <c r="DB47" s="639"/>
      <c r="DC47" s="640"/>
      <c r="DD47" s="624">
        <v>3815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126358262</v>
      </c>
      <c r="CS49" s="603"/>
      <c r="CT49" s="603"/>
      <c r="CU49" s="603"/>
      <c r="CV49" s="603"/>
      <c r="CW49" s="603"/>
      <c r="CX49" s="603"/>
      <c r="CY49" s="604"/>
      <c r="CZ49" s="605">
        <v>100</v>
      </c>
      <c r="DA49" s="606"/>
      <c r="DB49" s="606"/>
      <c r="DC49" s="607"/>
      <c r="DD49" s="608">
        <v>86413248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130787</v>
      </c>
      <c r="R7" s="1131"/>
      <c r="S7" s="1131"/>
      <c r="T7" s="1131"/>
      <c r="U7" s="1131"/>
      <c r="V7" s="1131">
        <v>126003</v>
      </c>
      <c r="W7" s="1131"/>
      <c r="X7" s="1131"/>
      <c r="Y7" s="1131"/>
      <c r="Z7" s="1131"/>
      <c r="AA7" s="1131">
        <v>4785</v>
      </c>
      <c r="AB7" s="1131"/>
      <c r="AC7" s="1131"/>
      <c r="AD7" s="1131"/>
      <c r="AE7" s="1132"/>
      <c r="AF7" s="1133">
        <v>3735</v>
      </c>
      <c r="AG7" s="1134"/>
      <c r="AH7" s="1134"/>
      <c r="AI7" s="1134"/>
      <c r="AJ7" s="1135"/>
      <c r="AK7" s="1117">
        <v>5245</v>
      </c>
      <c r="AL7" s="1118"/>
      <c r="AM7" s="1118"/>
      <c r="AN7" s="1118"/>
      <c r="AO7" s="1118"/>
      <c r="AP7" s="1118">
        <v>96625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558</v>
      </c>
      <c r="BT7" s="1122"/>
      <c r="BU7" s="1122"/>
      <c r="BV7" s="1122"/>
      <c r="BW7" s="1122"/>
      <c r="BX7" s="1122"/>
      <c r="BY7" s="1122"/>
      <c r="BZ7" s="1122"/>
      <c r="CA7" s="1122"/>
      <c r="CB7" s="1122"/>
      <c r="CC7" s="1122"/>
      <c r="CD7" s="1122"/>
      <c r="CE7" s="1122"/>
      <c r="CF7" s="1122"/>
      <c r="CG7" s="1123"/>
      <c r="CH7" s="1114">
        <v>-106</v>
      </c>
      <c r="CI7" s="1115"/>
      <c r="CJ7" s="1115"/>
      <c r="CK7" s="1115"/>
      <c r="CL7" s="1116"/>
      <c r="CM7" s="1114">
        <v>1539</v>
      </c>
      <c r="CN7" s="1115"/>
      <c r="CO7" s="1115"/>
      <c r="CP7" s="1115"/>
      <c r="CQ7" s="1116"/>
      <c r="CR7" s="1114">
        <v>100</v>
      </c>
      <c r="CS7" s="1115"/>
      <c r="CT7" s="1115"/>
      <c r="CU7" s="1115"/>
      <c r="CV7" s="1116"/>
      <c r="CW7" s="1114">
        <v>2</v>
      </c>
      <c r="CX7" s="1115"/>
      <c r="CY7" s="1115"/>
      <c r="CZ7" s="1115"/>
      <c r="DA7" s="1116"/>
      <c r="DB7" s="1114" t="s">
        <v>490</v>
      </c>
      <c r="DC7" s="1115"/>
      <c r="DD7" s="1115"/>
      <c r="DE7" s="1115"/>
      <c r="DF7" s="1116"/>
      <c r="DG7" s="1114" t="s">
        <v>490</v>
      </c>
      <c r="DH7" s="1115"/>
      <c r="DI7" s="1115"/>
      <c r="DJ7" s="1115"/>
      <c r="DK7" s="1116"/>
      <c r="DL7" s="1114" t="s">
        <v>490</v>
      </c>
      <c r="DM7" s="1115"/>
      <c r="DN7" s="1115"/>
      <c r="DO7" s="1115"/>
      <c r="DP7" s="1116"/>
      <c r="DQ7" s="1114" t="s">
        <v>490</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587</v>
      </c>
      <c r="R8" s="1070"/>
      <c r="S8" s="1070"/>
      <c r="T8" s="1070"/>
      <c r="U8" s="1070"/>
      <c r="V8" s="1070">
        <v>546</v>
      </c>
      <c r="W8" s="1070"/>
      <c r="X8" s="1070"/>
      <c r="Y8" s="1070"/>
      <c r="Z8" s="1070"/>
      <c r="AA8" s="1070">
        <v>41</v>
      </c>
      <c r="AB8" s="1070"/>
      <c r="AC8" s="1070"/>
      <c r="AD8" s="1070"/>
      <c r="AE8" s="1071"/>
      <c r="AF8" s="1045">
        <v>40</v>
      </c>
      <c r="AG8" s="1046"/>
      <c r="AH8" s="1046"/>
      <c r="AI8" s="1046"/>
      <c r="AJ8" s="1047"/>
      <c r="AK8" s="1112">
        <v>130</v>
      </c>
      <c r="AL8" s="1113"/>
      <c r="AM8" s="1113"/>
      <c r="AN8" s="1113"/>
      <c r="AO8" s="1113"/>
      <c r="AP8" s="1113">
        <v>481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564</v>
      </c>
      <c r="BS8" s="1040" t="s">
        <v>559</v>
      </c>
      <c r="BT8" s="1041"/>
      <c r="BU8" s="1041"/>
      <c r="BV8" s="1041"/>
      <c r="BW8" s="1041"/>
      <c r="BX8" s="1041"/>
      <c r="BY8" s="1041"/>
      <c r="BZ8" s="1041"/>
      <c r="CA8" s="1041"/>
      <c r="CB8" s="1041"/>
      <c r="CC8" s="1041"/>
      <c r="CD8" s="1041"/>
      <c r="CE8" s="1041"/>
      <c r="CF8" s="1041"/>
      <c r="CG8" s="1042"/>
      <c r="CH8" s="1015">
        <v>-9</v>
      </c>
      <c r="CI8" s="1016"/>
      <c r="CJ8" s="1016"/>
      <c r="CK8" s="1016"/>
      <c r="CL8" s="1017"/>
      <c r="CM8" s="1015">
        <v>2064</v>
      </c>
      <c r="CN8" s="1016"/>
      <c r="CO8" s="1016"/>
      <c r="CP8" s="1016"/>
      <c r="CQ8" s="1017"/>
      <c r="CR8" s="1015">
        <v>500</v>
      </c>
      <c r="CS8" s="1016"/>
      <c r="CT8" s="1016"/>
      <c r="CU8" s="1016"/>
      <c r="CV8" s="1017"/>
      <c r="CW8" s="1015">
        <v>24</v>
      </c>
      <c r="CX8" s="1016"/>
      <c r="CY8" s="1016"/>
      <c r="CZ8" s="1016"/>
      <c r="DA8" s="1017"/>
      <c r="DB8" s="1015" t="s">
        <v>490</v>
      </c>
      <c r="DC8" s="1016"/>
      <c r="DD8" s="1016"/>
      <c r="DE8" s="1016"/>
      <c r="DF8" s="1017"/>
      <c r="DG8" s="1015" t="s">
        <v>490</v>
      </c>
      <c r="DH8" s="1016"/>
      <c r="DI8" s="1016"/>
      <c r="DJ8" s="1016"/>
      <c r="DK8" s="1017"/>
      <c r="DL8" s="1015" t="s">
        <v>490</v>
      </c>
      <c r="DM8" s="1016"/>
      <c r="DN8" s="1016"/>
      <c r="DO8" s="1016"/>
      <c r="DP8" s="1017"/>
      <c r="DQ8" s="1015">
        <v>8</v>
      </c>
      <c r="DR8" s="1016"/>
      <c r="DS8" s="1016"/>
      <c r="DT8" s="1016"/>
      <c r="DU8" s="1017"/>
      <c r="DV8" s="1018"/>
      <c r="DW8" s="1019"/>
      <c r="DX8" s="1019"/>
      <c r="DY8" s="1019"/>
      <c r="DZ8" s="1020"/>
      <c r="EA8" s="205"/>
    </row>
    <row r="9" spans="1:131" s="206" customFormat="1" ht="26.25" customHeight="1" x14ac:dyDescent="0.15">
      <c r="A9" s="212">
        <v>3</v>
      </c>
      <c r="B9" s="1063" t="s">
        <v>363</v>
      </c>
      <c r="C9" s="1064"/>
      <c r="D9" s="1064"/>
      <c r="E9" s="1064"/>
      <c r="F9" s="1064"/>
      <c r="G9" s="1064"/>
      <c r="H9" s="1064"/>
      <c r="I9" s="1064"/>
      <c r="J9" s="1064"/>
      <c r="K9" s="1064"/>
      <c r="L9" s="1064"/>
      <c r="M9" s="1064"/>
      <c r="N9" s="1064"/>
      <c r="O9" s="1064"/>
      <c r="P9" s="1065"/>
      <c r="Q9" s="1069">
        <v>546</v>
      </c>
      <c r="R9" s="1070"/>
      <c r="S9" s="1070"/>
      <c r="T9" s="1070"/>
      <c r="U9" s="1070"/>
      <c r="V9" s="1070">
        <v>508</v>
      </c>
      <c r="W9" s="1070"/>
      <c r="X9" s="1070"/>
      <c r="Y9" s="1070"/>
      <c r="Z9" s="1070"/>
      <c r="AA9" s="1070">
        <v>38</v>
      </c>
      <c r="AB9" s="1070"/>
      <c r="AC9" s="1070"/>
      <c r="AD9" s="1070"/>
      <c r="AE9" s="1071"/>
      <c r="AF9" s="1045">
        <v>38</v>
      </c>
      <c r="AG9" s="1046"/>
      <c r="AH9" s="1046"/>
      <c r="AI9" s="1046"/>
      <c r="AJ9" s="1047"/>
      <c r="AK9" s="1112">
        <v>199</v>
      </c>
      <c r="AL9" s="1113"/>
      <c r="AM9" s="1113"/>
      <c r="AN9" s="1113"/>
      <c r="AO9" s="1113"/>
      <c r="AP9" s="1113">
        <v>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564</v>
      </c>
      <c r="BS9" s="1040" t="s">
        <v>560</v>
      </c>
      <c r="BT9" s="1041"/>
      <c r="BU9" s="1041"/>
      <c r="BV9" s="1041"/>
      <c r="BW9" s="1041"/>
      <c r="BX9" s="1041"/>
      <c r="BY9" s="1041"/>
      <c r="BZ9" s="1041"/>
      <c r="CA9" s="1041"/>
      <c r="CB9" s="1041"/>
      <c r="CC9" s="1041"/>
      <c r="CD9" s="1041"/>
      <c r="CE9" s="1041"/>
      <c r="CF9" s="1041"/>
      <c r="CG9" s="1042"/>
      <c r="CH9" s="1015">
        <v>492</v>
      </c>
      <c r="CI9" s="1016"/>
      <c r="CJ9" s="1016"/>
      <c r="CK9" s="1016"/>
      <c r="CL9" s="1017"/>
      <c r="CM9" s="1015">
        <v>2447</v>
      </c>
      <c r="CN9" s="1016"/>
      <c r="CO9" s="1016"/>
      <c r="CP9" s="1016"/>
      <c r="CQ9" s="1017"/>
      <c r="CR9" s="1015">
        <v>501</v>
      </c>
      <c r="CS9" s="1016"/>
      <c r="CT9" s="1016"/>
      <c r="CU9" s="1016"/>
      <c r="CV9" s="1017"/>
      <c r="CW9" s="1015">
        <v>278</v>
      </c>
      <c r="CX9" s="1016"/>
      <c r="CY9" s="1016"/>
      <c r="CZ9" s="1016"/>
      <c r="DA9" s="1017"/>
      <c r="DB9" s="1015" t="s">
        <v>490</v>
      </c>
      <c r="DC9" s="1016"/>
      <c r="DD9" s="1016"/>
      <c r="DE9" s="1016"/>
      <c r="DF9" s="1017"/>
      <c r="DG9" s="1015" t="s">
        <v>490</v>
      </c>
      <c r="DH9" s="1016"/>
      <c r="DI9" s="1016"/>
      <c r="DJ9" s="1016"/>
      <c r="DK9" s="1017"/>
      <c r="DL9" s="1015" t="s">
        <v>490</v>
      </c>
      <c r="DM9" s="1016"/>
      <c r="DN9" s="1016"/>
      <c r="DO9" s="1016"/>
      <c r="DP9" s="1017"/>
      <c r="DQ9" s="1015">
        <v>653</v>
      </c>
      <c r="DR9" s="1016"/>
      <c r="DS9" s="1016"/>
      <c r="DT9" s="1016"/>
      <c r="DU9" s="1017"/>
      <c r="DV9" s="1018"/>
      <c r="DW9" s="1019"/>
      <c r="DX9" s="1019"/>
      <c r="DY9" s="1019"/>
      <c r="DZ9" s="1020"/>
      <c r="EA9" s="205"/>
    </row>
    <row r="10" spans="1:131" s="206" customFormat="1" ht="26.25" customHeight="1" x14ac:dyDescent="0.15">
      <c r="A10" s="212">
        <v>4</v>
      </c>
      <c r="B10" s="1063" t="s">
        <v>364</v>
      </c>
      <c r="C10" s="1064"/>
      <c r="D10" s="1064"/>
      <c r="E10" s="1064"/>
      <c r="F10" s="1064"/>
      <c r="G10" s="1064"/>
      <c r="H10" s="1064"/>
      <c r="I10" s="1064"/>
      <c r="J10" s="1064"/>
      <c r="K10" s="1064"/>
      <c r="L10" s="1064"/>
      <c r="M10" s="1064"/>
      <c r="N10" s="1064"/>
      <c r="O10" s="1064"/>
      <c r="P10" s="1065"/>
      <c r="Q10" s="1069">
        <v>61</v>
      </c>
      <c r="R10" s="1070"/>
      <c r="S10" s="1070"/>
      <c r="T10" s="1070"/>
      <c r="U10" s="1070"/>
      <c r="V10" s="1070">
        <v>31</v>
      </c>
      <c r="W10" s="1070"/>
      <c r="X10" s="1070"/>
      <c r="Y10" s="1070"/>
      <c r="Z10" s="1070"/>
      <c r="AA10" s="1070">
        <v>31</v>
      </c>
      <c r="AB10" s="1070"/>
      <c r="AC10" s="1070"/>
      <c r="AD10" s="1070"/>
      <c r="AE10" s="1071"/>
      <c r="AF10" s="1045">
        <v>31</v>
      </c>
      <c r="AG10" s="1046"/>
      <c r="AH10" s="1046"/>
      <c r="AI10" s="1046"/>
      <c r="AJ10" s="1047"/>
      <c r="AK10" s="1112">
        <v>12</v>
      </c>
      <c r="AL10" s="1113"/>
      <c r="AM10" s="1113"/>
      <c r="AN10" s="1113"/>
      <c r="AO10" s="1113"/>
      <c r="AP10" s="1113">
        <v>111</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561</v>
      </c>
      <c r="BT10" s="1041"/>
      <c r="BU10" s="1041"/>
      <c r="BV10" s="1041"/>
      <c r="BW10" s="1041"/>
      <c r="BX10" s="1041"/>
      <c r="BY10" s="1041"/>
      <c r="BZ10" s="1041"/>
      <c r="CA10" s="1041"/>
      <c r="CB10" s="1041"/>
      <c r="CC10" s="1041"/>
      <c r="CD10" s="1041"/>
      <c r="CE10" s="1041"/>
      <c r="CF10" s="1041"/>
      <c r="CG10" s="1042"/>
      <c r="CH10" s="1015">
        <v>78</v>
      </c>
      <c r="CI10" s="1016"/>
      <c r="CJ10" s="1016"/>
      <c r="CK10" s="1016"/>
      <c r="CL10" s="1017"/>
      <c r="CM10" s="1015">
        <v>1426</v>
      </c>
      <c r="CN10" s="1016"/>
      <c r="CO10" s="1016"/>
      <c r="CP10" s="1016"/>
      <c r="CQ10" s="1017"/>
      <c r="CR10" s="1015">
        <v>4</v>
      </c>
      <c r="CS10" s="1016"/>
      <c r="CT10" s="1016"/>
      <c r="CU10" s="1016"/>
      <c r="CV10" s="1017"/>
      <c r="CW10" s="1015" t="s">
        <v>490</v>
      </c>
      <c r="CX10" s="1016"/>
      <c r="CY10" s="1016"/>
      <c r="CZ10" s="1016"/>
      <c r="DA10" s="1017"/>
      <c r="DB10" s="1015" t="s">
        <v>490</v>
      </c>
      <c r="DC10" s="1016"/>
      <c r="DD10" s="1016"/>
      <c r="DE10" s="1016"/>
      <c r="DF10" s="1017"/>
      <c r="DG10" s="1015" t="s">
        <v>490</v>
      </c>
      <c r="DH10" s="1016"/>
      <c r="DI10" s="1016"/>
      <c r="DJ10" s="1016"/>
      <c r="DK10" s="1017"/>
      <c r="DL10" s="1015" t="s">
        <v>490</v>
      </c>
      <c r="DM10" s="1016"/>
      <c r="DN10" s="1016"/>
      <c r="DO10" s="1016"/>
      <c r="DP10" s="1017"/>
      <c r="DQ10" s="1015" t="s">
        <v>490</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562</v>
      </c>
      <c r="BT11" s="1041"/>
      <c r="BU11" s="1041"/>
      <c r="BV11" s="1041"/>
      <c r="BW11" s="1041"/>
      <c r="BX11" s="1041"/>
      <c r="BY11" s="1041"/>
      <c r="BZ11" s="1041"/>
      <c r="CA11" s="1041"/>
      <c r="CB11" s="1041"/>
      <c r="CC11" s="1041"/>
      <c r="CD11" s="1041"/>
      <c r="CE11" s="1041"/>
      <c r="CF11" s="1041"/>
      <c r="CG11" s="1042"/>
      <c r="CH11" s="1015">
        <v>24</v>
      </c>
      <c r="CI11" s="1016"/>
      <c r="CJ11" s="1016"/>
      <c r="CK11" s="1016"/>
      <c r="CL11" s="1017"/>
      <c r="CM11" s="1015">
        <v>951</v>
      </c>
      <c r="CN11" s="1016"/>
      <c r="CO11" s="1016"/>
      <c r="CP11" s="1016"/>
      <c r="CQ11" s="1017"/>
      <c r="CR11" s="1015">
        <v>10</v>
      </c>
      <c r="CS11" s="1016"/>
      <c r="CT11" s="1016"/>
      <c r="CU11" s="1016"/>
      <c r="CV11" s="1017"/>
      <c r="CW11" s="1015" t="s">
        <v>490</v>
      </c>
      <c r="CX11" s="1016"/>
      <c r="CY11" s="1016"/>
      <c r="CZ11" s="1016"/>
      <c r="DA11" s="1017"/>
      <c r="DB11" s="1015">
        <v>4328</v>
      </c>
      <c r="DC11" s="1016"/>
      <c r="DD11" s="1016"/>
      <c r="DE11" s="1016"/>
      <c r="DF11" s="1017"/>
      <c r="DG11" s="1015">
        <v>7970</v>
      </c>
      <c r="DH11" s="1016"/>
      <c r="DI11" s="1016"/>
      <c r="DJ11" s="1016"/>
      <c r="DK11" s="1017"/>
      <c r="DL11" s="1015" t="s">
        <v>490</v>
      </c>
      <c r="DM11" s="1016"/>
      <c r="DN11" s="1016"/>
      <c r="DO11" s="1016"/>
      <c r="DP11" s="1017"/>
      <c r="DQ11" s="1015" t="s">
        <v>490</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563</v>
      </c>
      <c r="BT12" s="1041"/>
      <c r="BU12" s="1041"/>
      <c r="BV12" s="1041"/>
      <c r="BW12" s="1041"/>
      <c r="BX12" s="1041"/>
      <c r="BY12" s="1041"/>
      <c r="BZ12" s="1041"/>
      <c r="CA12" s="1041"/>
      <c r="CB12" s="1041"/>
      <c r="CC12" s="1041"/>
      <c r="CD12" s="1041"/>
      <c r="CE12" s="1041"/>
      <c r="CF12" s="1041"/>
      <c r="CG12" s="1042"/>
      <c r="CH12" s="1015">
        <v>1</v>
      </c>
      <c r="CI12" s="1016"/>
      <c r="CJ12" s="1016"/>
      <c r="CK12" s="1016"/>
      <c r="CL12" s="1017"/>
      <c r="CM12" s="1015">
        <v>40</v>
      </c>
      <c r="CN12" s="1016"/>
      <c r="CO12" s="1016"/>
      <c r="CP12" s="1016"/>
      <c r="CQ12" s="1017"/>
      <c r="CR12" s="1015">
        <v>14</v>
      </c>
      <c r="CS12" s="1016"/>
      <c r="CT12" s="1016"/>
      <c r="CU12" s="1016"/>
      <c r="CV12" s="1017"/>
      <c r="CW12" s="1015" t="s">
        <v>490</v>
      </c>
      <c r="CX12" s="1016"/>
      <c r="CY12" s="1016"/>
      <c r="CZ12" s="1016"/>
      <c r="DA12" s="1017"/>
      <c r="DB12" s="1015" t="s">
        <v>490</v>
      </c>
      <c r="DC12" s="1016"/>
      <c r="DD12" s="1016"/>
      <c r="DE12" s="1016"/>
      <c r="DF12" s="1017"/>
      <c r="DG12" s="1015" t="s">
        <v>490</v>
      </c>
      <c r="DH12" s="1016"/>
      <c r="DI12" s="1016"/>
      <c r="DJ12" s="1016"/>
      <c r="DK12" s="1017"/>
      <c r="DL12" s="1015" t="s">
        <v>490</v>
      </c>
      <c r="DM12" s="1016"/>
      <c r="DN12" s="1016"/>
      <c r="DO12" s="1016"/>
      <c r="DP12" s="1017"/>
      <c r="DQ12" s="1015" t="s">
        <v>490</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131252</v>
      </c>
      <c r="R23" s="1095"/>
      <c r="S23" s="1095"/>
      <c r="T23" s="1095"/>
      <c r="U23" s="1095"/>
      <c r="V23" s="1095">
        <v>126358</v>
      </c>
      <c r="W23" s="1095"/>
      <c r="X23" s="1095"/>
      <c r="Y23" s="1095"/>
      <c r="Z23" s="1095"/>
      <c r="AA23" s="1095">
        <v>4894</v>
      </c>
      <c r="AB23" s="1095"/>
      <c r="AC23" s="1095"/>
      <c r="AD23" s="1095"/>
      <c r="AE23" s="1096"/>
      <c r="AF23" s="1097">
        <v>3844</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379</v>
      </c>
      <c r="C28" s="1077"/>
      <c r="D28" s="1077"/>
      <c r="E28" s="1077"/>
      <c r="F28" s="1077"/>
      <c r="G28" s="1077"/>
      <c r="H28" s="1077"/>
      <c r="I28" s="1077"/>
      <c r="J28" s="1077"/>
      <c r="K28" s="1077"/>
      <c r="L28" s="1077"/>
      <c r="M28" s="1077"/>
      <c r="N28" s="1077"/>
      <c r="O28" s="1077"/>
      <c r="P28" s="1078"/>
      <c r="Q28" s="1079">
        <v>49035</v>
      </c>
      <c r="R28" s="1080"/>
      <c r="S28" s="1080"/>
      <c r="T28" s="1080"/>
      <c r="U28" s="1080"/>
      <c r="V28" s="1080">
        <v>47731</v>
      </c>
      <c r="W28" s="1080"/>
      <c r="X28" s="1080"/>
      <c r="Y28" s="1080"/>
      <c r="Z28" s="1080"/>
      <c r="AA28" s="1080">
        <v>1304</v>
      </c>
      <c r="AB28" s="1080"/>
      <c r="AC28" s="1080"/>
      <c r="AD28" s="1080"/>
      <c r="AE28" s="1081"/>
      <c r="AF28" s="1082">
        <v>1304</v>
      </c>
      <c r="AG28" s="1080"/>
      <c r="AH28" s="1080"/>
      <c r="AI28" s="1080"/>
      <c r="AJ28" s="1083"/>
      <c r="AK28" s="1084">
        <v>3400</v>
      </c>
      <c r="AL28" s="1072"/>
      <c r="AM28" s="1072"/>
      <c r="AN28" s="1072"/>
      <c r="AO28" s="1072"/>
      <c r="AP28" s="1072" t="s">
        <v>490</v>
      </c>
      <c r="AQ28" s="1072"/>
      <c r="AR28" s="1072"/>
      <c r="AS28" s="1072"/>
      <c r="AT28" s="1072"/>
      <c r="AU28" s="1072" t="s">
        <v>490</v>
      </c>
      <c r="AV28" s="1072"/>
      <c r="AW28" s="1072"/>
      <c r="AX28" s="1072"/>
      <c r="AY28" s="1072"/>
      <c r="AZ28" s="1073" t="s">
        <v>548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380</v>
      </c>
      <c r="C29" s="1064"/>
      <c r="D29" s="1064"/>
      <c r="E29" s="1064"/>
      <c r="F29" s="1064"/>
      <c r="G29" s="1064"/>
      <c r="H29" s="1064"/>
      <c r="I29" s="1064"/>
      <c r="J29" s="1064"/>
      <c r="K29" s="1064"/>
      <c r="L29" s="1064"/>
      <c r="M29" s="1064"/>
      <c r="N29" s="1064"/>
      <c r="O29" s="1064"/>
      <c r="P29" s="1065"/>
      <c r="Q29" s="1069">
        <v>21560</v>
      </c>
      <c r="R29" s="1070"/>
      <c r="S29" s="1070"/>
      <c r="T29" s="1070"/>
      <c r="U29" s="1070"/>
      <c r="V29" s="1070">
        <v>21245</v>
      </c>
      <c r="W29" s="1070"/>
      <c r="X29" s="1070"/>
      <c r="Y29" s="1070"/>
      <c r="Z29" s="1070"/>
      <c r="AA29" s="1070">
        <v>315</v>
      </c>
      <c r="AB29" s="1070"/>
      <c r="AC29" s="1070"/>
      <c r="AD29" s="1070"/>
      <c r="AE29" s="1071"/>
      <c r="AF29" s="1045">
        <v>315</v>
      </c>
      <c r="AG29" s="1046"/>
      <c r="AH29" s="1046"/>
      <c r="AI29" s="1046"/>
      <c r="AJ29" s="1047"/>
      <c r="AK29" s="1006">
        <v>3175</v>
      </c>
      <c r="AL29" s="997"/>
      <c r="AM29" s="997"/>
      <c r="AN29" s="997"/>
      <c r="AO29" s="997"/>
      <c r="AP29" s="997" t="s">
        <v>490</v>
      </c>
      <c r="AQ29" s="997"/>
      <c r="AR29" s="997"/>
      <c r="AS29" s="997"/>
      <c r="AT29" s="997"/>
      <c r="AU29" s="997" t="s">
        <v>490</v>
      </c>
      <c r="AV29" s="997"/>
      <c r="AW29" s="997"/>
      <c r="AX29" s="997"/>
      <c r="AY29" s="997"/>
      <c r="AZ29" s="1068" t="s">
        <v>548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381</v>
      </c>
      <c r="C30" s="1064"/>
      <c r="D30" s="1064"/>
      <c r="E30" s="1064"/>
      <c r="F30" s="1064"/>
      <c r="G30" s="1064"/>
      <c r="H30" s="1064"/>
      <c r="I30" s="1064"/>
      <c r="J30" s="1064"/>
      <c r="K30" s="1064"/>
      <c r="L30" s="1064"/>
      <c r="M30" s="1064"/>
      <c r="N30" s="1064"/>
      <c r="O30" s="1064"/>
      <c r="P30" s="1065"/>
      <c r="Q30" s="1069">
        <v>3919</v>
      </c>
      <c r="R30" s="1070"/>
      <c r="S30" s="1070"/>
      <c r="T30" s="1070"/>
      <c r="U30" s="1070"/>
      <c r="V30" s="1070">
        <v>3875</v>
      </c>
      <c r="W30" s="1070"/>
      <c r="X30" s="1070"/>
      <c r="Y30" s="1070"/>
      <c r="Z30" s="1070"/>
      <c r="AA30" s="1070">
        <v>44</v>
      </c>
      <c r="AB30" s="1070"/>
      <c r="AC30" s="1070"/>
      <c r="AD30" s="1070"/>
      <c r="AE30" s="1071"/>
      <c r="AF30" s="1045">
        <v>44</v>
      </c>
      <c r="AG30" s="1046"/>
      <c r="AH30" s="1046"/>
      <c r="AI30" s="1046"/>
      <c r="AJ30" s="1047"/>
      <c r="AK30" s="1006">
        <v>614</v>
      </c>
      <c r="AL30" s="997"/>
      <c r="AM30" s="997"/>
      <c r="AN30" s="997"/>
      <c r="AO30" s="997"/>
      <c r="AP30" s="997" t="s">
        <v>490</v>
      </c>
      <c r="AQ30" s="997"/>
      <c r="AR30" s="997"/>
      <c r="AS30" s="997"/>
      <c r="AT30" s="997"/>
      <c r="AU30" s="997" t="s">
        <v>490</v>
      </c>
      <c r="AV30" s="997"/>
      <c r="AW30" s="997"/>
      <c r="AX30" s="997"/>
      <c r="AY30" s="997"/>
      <c r="AZ30" s="1068" t="s">
        <v>548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382</v>
      </c>
      <c r="C31" s="1064"/>
      <c r="D31" s="1064"/>
      <c r="E31" s="1064"/>
      <c r="F31" s="1064"/>
      <c r="G31" s="1064"/>
      <c r="H31" s="1064"/>
      <c r="I31" s="1064"/>
      <c r="J31" s="1064"/>
      <c r="K31" s="1064"/>
      <c r="L31" s="1064"/>
      <c r="M31" s="1064"/>
      <c r="N31" s="1064"/>
      <c r="O31" s="1064"/>
      <c r="P31" s="1065"/>
      <c r="Q31" s="1069">
        <v>101</v>
      </c>
      <c r="R31" s="1070"/>
      <c r="S31" s="1070"/>
      <c r="T31" s="1070"/>
      <c r="U31" s="1070"/>
      <c r="V31" s="1070">
        <v>93</v>
      </c>
      <c r="W31" s="1070"/>
      <c r="X31" s="1070"/>
      <c r="Y31" s="1070"/>
      <c r="Z31" s="1070"/>
      <c r="AA31" s="1070">
        <v>8</v>
      </c>
      <c r="AB31" s="1070"/>
      <c r="AC31" s="1070"/>
      <c r="AD31" s="1070"/>
      <c r="AE31" s="1071"/>
      <c r="AF31" s="1045">
        <v>8</v>
      </c>
      <c r="AG31" s="1046"/>
      <c r="AH31" s="1046"/>
      <c r="AI31" s="1046"/>
      <c r="AJ31" s="1047"/>
      <c r="AK31" s="1006">
        <v>73</v>
      </c>
      <c r="AL31" s="997"/>
      <c r="AM31" s="997"/>
      <c r="AN31" s="997"/>
      <c r="AO31" s="997"/>
      <c r="AP31" s="997">
        <v>832</v>
      </c>
      <c r="AQ31" s="997"/>
      <c r="AR31" s="997"/>
      <c r="AS31" s="997"/>
      <c r="AT31" s="997"/>
      <c r="AU31" s="997">
        <v>511</v>
      </c>
      <c r="AV31" s="997"/>
      <c r="AW31" s="997"/>
      <c r="AX31" s="997"/>
      <c r="AY31" s="997"/>
      <c r="AZ31" s="1068" t="s">
        <v>548</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383</v>
      </c>
      <c r="C32" s="1064"/>
      <c r="D32" s="1064"/>
      <c r="E32" s="1064"/>
      <c r="F32" s="1064"/>
      <c r="G32" s="1064"/>
      <c r="H32" s="1064"/>
      <c r="I32" s="1064"/>
      <c r="J32" s="1064"/>
      <c r="K32" s="1064"/>
      <c r="L32" s="1064"/>
      <c r="M32" s="1064"/>
      <c r="N32" s="1064"/>
      <c r="O32" s="1064"/>
      <c r="P32" s="1065"/>
      <c r="Q32" s="1069">
        <v>342</v>
      </c>
      <c r="R32" s="1070"/>
      <c r="S32" s="1070"/>
      <c r="T32" s="1070"/>
      <c r="U32" s="1070"/>
      <c r="V32" s="1070">
        <v>323</v>
      </c>
      <c r="W32" s="1070"/>
      <c r="X32" s="1070"/>
      <c r="Y32" s="1070"/>
      <c r="Z32" s="1070"/>
      <c r="AA32" s="1070">
        <v>19</v>
      </c>
      <c r="AB32" s="1070"/>
      <c r="AC32" s="1070"/>
      <c r="AD32" s="1070"/>
      <c r="AE32" s="1071"/>
      <c r="AF32" s="1045">
        <v>19</v>
      </c>
      <c r="AG32" s="1046"/>
      <c r="AH32" s="1046"/>
      <c r="AI32" s="1046"/>
      <c r="AJ32" s="1047"/>
      <c r="AK32" s="1006">
        <v>120</v>
      </c>
      <c r="AL32" s="997"/>
      <c r="AM32" s="997"/>
      <c r="AN32" s="997"/>
      <c r="AO32" s="997"/>
      <c r="AP32" s="997">
        <v>385</v>
      </c>
      <c r="AQ32" s="997"/>
      <c r="AR32" s="997"/>
      <c r="AS32" s="997"/>
      <c r="AT32" s="997"/>
      <c r="AU32" s="997">
        <v>169</v>
      </c>
      <c r="AV32" s="997"/>
      <c r="AW32" s="997"/>
      <c r="AX32" s="997"/>
      <c r="AY32" s="997"/>
      <c r="AZ32" s="1068" t="s">
        <v>548</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384</v>
      </c>
      <c r="C33" s="1064"/>
      <c r="D33" s="1064"/>
      <c r="E33" s="1064"/>
      <c r="F33" s="1064"/>
      <c r="G33" s="1064"/>
      <c r="H33" s="1064"/>
      <c r="I33" s="1064"/>
      <c r="J33" s="1064"/>
      <c r="K33" s="1064"/>
      <c r="L33" s="1064"/>
      <c r="M33" s="1064"/>
      <c r="N33" s="1064"/>
      <c r="O33" s="1064"/>
      <c r="P33" s="1065"/>
      <c r="Q33" s="1069">
        <v>8080</v>
      </c>
      <c r="R33" s="1070"/>
      <c r="S33" s="1070"/>
      <c r="T33" s="1070"/>
      <c r="U33" s="1070"/>
      <c r="V33" s="1070">
        <v>6070</v>
      </c>
      <c r="W33" s="1070"/>
      <c r="X33" s="1070"/>
      <c r="Y33" s="1070"/>
      <c r="Z33" s="1070"/>
      <c r="AA33" s="1070">
        <v>2010</v>
      </c>
      <c r="AB33" s="1070"/>
      <c r="AC33" s="1070"/>
      <c r="AD33" s="1070"/>
      <c r="AE33" s="1071"/>
      <c r="AF33" s="1045">
        <v>8803</v>
      </c>
      <c r="AG33" s="1046"/>
      <c r="AH33" s="1046"/>
      <c r="AI33" s="1046"/>
      <c r="AJ33" s="1047"/>
      <c r="AK33" s="1006">
        <v>5</v>
      </c>
      <c r="AL33" s="997"/>
      <c r="AM33" s="997"/>
      <c r="AN33" s="997"/>
      <c r="AO33" s="997"/>
      <c r="AP33" s="997">
        <v>6444</v>
      </c>
      <c r="AQ33" s="997"/>
      <c r="AR33" s="997"/>
      <c r="AS33" s="997"/>
      <c r="AT33" s="997"/>
      <c r="AU33" s="997">
        <v>19</v>
      </c>
      <c r="AV33" s="997"/>
      <c r="AW33" s="997"/>
      <c r="AX33" s="997"/>
      <c r="AY33" s="997"/>
      <c r="AZ33" s="1068" t="s">
        <v>490</v>
      </c>
      <c r="BA33" s="1068"/>
      <c r="BB33" s="1068"/>
      <c r="BC33" s="1068"/>
      <c r="BD33" s="1068"/>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386</v>
      </c>
      <c r="C34" s="1064"/>
      <c r="D34" s="1064"/>
      <c r="E34" s="1064"/>
      <c r="F34" s="1064"/>
      <c r="G34" s="1064"/>
      <c r="H34" s="1064"/>
      <c r="I34" s="1064"/>
      <c r="J34" s="1064"/>
      <c r="K34" s="1064"/>
      <c r="L34" s="1064"/>
      <c r="M34" s="1064"/>
      <c r="N34" s="1064"/>
      <c r="O34" s="1064"/>
      <c r="P34" s="1065"/>
      <c r="Q34" s="1069">
        <v>9233</v>
      </c>
      <c r="R34" s="1070"/>
      <c r="S34" s="1070"/>
      <c r="T34" s="1070"/>
      <c r="U34" s="1070"/>
      <c r="V34" s="1070">
        <v>8774</v>
      </c>
      <c r="W34" s="1070"/>
      <c r="X34" s="1070"/>
      <c r="Y34" s="1070"/>
      <c r="Z34" s="1070"/>
      <c r="AA34" s="1070">
        <v>460</v>
      </c>
      <c r="AB34" s="1070"/>
      <c r="AC34" s="1070"/>
      <c r="AD34" s="1070"/>
      <c r="AE34" s="1071"/>
      <c r="AF34" s="1045">
        <v>2431</v>
      </c>
      <c r="AG34" s="1046"/>
      <c r="AH34" s="1046"/>
      <c r="AI34" s="1046"/>
      <c r="AJ34" s="1047"/>
      <c r="AK34" s="1006">
        <v>1486</v>
      </c>
      <c r="AL34" s="997"/>
      <c r="AM34" s="997"/>
      <c r="AN34" s="997"/>
      <c r="AO34" s="997"/>
      <c r="AP34" s="997">
        <v>43684</v>
      </c>
      <c r="AQ34" s="997"/>
      <c r="AR34" s="997"/>
      <c r="AS34" s="997"/>
      <c r="AT34" s="997"/>
      <c r="AU34" s="997">
        <v>13280</v>
      </c>
      <c r="AV34" s="997"/>
      <c r="AW34" s="997"/>
      <c r="AX34" s="997"/>
      <c r="AY34" s="997"/>
      <c r="AZ34" s="1068" t="s">
        <v>490</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387</v>
      </c>
      <c r="C35" s="1064"/>
      <c r="D35" s="1064"/>
      <c r="E35" s="1064"/>
      <c r="F35" s="1064"/>
      <c r="G35" s="1064"/>
      <c r="H35" s="1064"/>
      <c r="I35" s="1064"/>
      <c r="J35" s="1064"/>
      <c r="K35" s="1064"/>
      <c r="L35" s="1064"/>
      <c r="M35" s="1064"/>
      <c r="N35" s="1064"/>
      <c r="O35" s="1064"/>
      <c r="P35" s="1065"/>
      <c r="Q35" s="1069">
        <v>429</v>
      </c>
      <c r="R35" s="1070"/>
      <c r="S35" s="1070"/>
      <c r="T35" s="1070"/>
      <c r="U35" s="1070"/>
      <c r="V35" s="1070">
        <v>397</v>
      </c>
      <c r="W35" s="1070"/>
      <c r="X35" s="1070"/>
      <c r="Y35" s="1070"/>
      <c r="Z35" s="1070"/>
      <c r="AA35" s="1070">
        <v>31</v>
      </c>
      <c r="AB35" s="1070"/>
      <c r="AC35" s="1070"/>
      <c r="AD35" s="1070"/>
      <c r="AE35" s="1071"/>
      <c r="AF35" s="1045">
        <v>2238</v>
      </c>
      <c r="AG35" s="1046"/>
      <c r="AH35" s="1046"/>
      <c r="AI35" s="1046"/>
      <c r="AJ35" s="1047"/>
      <c r="AK35" s="1006">
        <v>254</v>
      </c>
      <c r="AL35" s="997"/>
      <c r="AM35" s="997"/>
      <c r="AN35" s="997"/>
      <c r="AO35" s="997"/>
      <c r="AP35" s="997">
        <v>1435</v>
      </c>
      <c r="AQ35" s="997"/>
      <c r="AR35" s="997"/>
      <c r="AS35" s="997"/>
      <c r="AT35" s="997"/>
      <c r="AU35" s="997">
        <v>712</v>
      </c>
      <c r="AV35" s="997"/>
      <c r="AW35" s="997"/>
      <c r="AX35" s="997"/>
      <c r="AY35" s="997"/>
      <c r="AZ35" s="1068" t="s">
        <v>490</v>
      </c>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388</v>
      </c>
      <c r="C36" s="1064"/>
      <c r="D36" s="1064"/>
      <c r="E36" s="1064"/>
      <c r="F36" s="1064"/>
      <c r="G36" s="1064"/>
      <c r="H36" s="1064"/>
      <c r="I36" s="1064"/>
      <c r="J36" s="1064"/>
      <c r="K36" s="1064"/>
      <c r="L36" s="1064"/>
      <c r="M36" s="1064"/>
      <c r="N36" s="1064"/>
      <c r="O36" s="1064"/>
      <c r="P36" s="1065"/>
      <c r="Q36" s="1069">
        <v>999</v>
      </c>
      <c r="R36" s="1070"/>
      <c r="S36" s="1070"/>
      <c r="T36" s="1070"/>
      <c r="U36" s="1070"/>
      <c r="V36" s="1070">
        <v>727</v>
      </c>
      <c r="W36" s="1070"/>
      <c r="X36" s="1070"/>
      <c r="Y36" s="1070"/>
      <c r="Z36" s="1070"/>
      <c r="AA36" s="1070">
        <v>272</v>
      </c>
      <c r="AB36" s="1070"/>
      <c r="AC36" s="1070"/>
      <c r="AD36" s="1070"/>
      <c r="AE36" s="1071"/>
      <c r="AF36" s="1045">
        <v>257</v>
      </c>
      <c r="AG36" s="1046"/>
      <c r="AH36" s="1046"/>
      <c r="AI36" s="1046"/>
      <c r="AJ36" s="1047"/>
      <c r="AK36" s="1006">
        <v>53</v>
      </c>
      <c r="AL36" s="997"/>
      <c r="AM36" s="997"/>
      <c r="AN36" s="997"/>
      <c r="AO36" s="997"/>
      <c r="AP36" s="997">
        <v>348</v>
      </c>
      <c r="AQ36" s="997"/>
      <c r="AR36" s="997"/>
      <c r="AS36" s="997"/>
      <c r="AT36" s="997"/>
      <c r="AU36" s="997">
        <v>181</v>
      </c>
      <c r="AV36" s="997"/>
      <c r="AW36" s="997"/>
      <c r="AX36" s="997"/>
      <c r="AY36" s="997"/>
      <c r="AZ36" s="1068" t="s">
        <v>490</v>
      </c>
      <c r="BA36" s="1068"/>
      <c r="BB36" s="1068"/>
      <c r="BC36" s="1068"/>
      <c r="BD36" s="1068"/>
      <c r="BE36" s="1058" t="s">
        <v>389</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391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15420</v>
      </c>
      <c r="AG63" s="985"/>
      <c r="AH63" s="985"/>
      <c r="AI63" s="985"/>
      <c r="AJ63" s="1056"/>
      <c r="AK63" s="1057"/>
      <c r="AL63" s="989"/>
      <c r="AM63" s="989"/>
      <c r="AN63" s="989"/>
      <c r="AO63" s="989"/>
      <c r="AP63" s="985">
        <v>53128</v>
      </c>
      <c r="AQ63" s="985"/>
      <c r="AR63" s="985"/>
      <c r="AS63" s="985"/>
      <c r="AT63" s="985"/>
      <c r="AU63" s="985">
        <v>14872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393</v>
      </c>
      <c r="B66" s="1022"/>
      <c r="C66" s="1022"/>
      <c r="D66" s="1022"/>
      <c r="E66" s="1022"/>
      <c r="F66" s="1022"/>
      <c r="G66" s="1022"/>
      <c r="H66" s="1022"/>
      <c r="I66" s="1022"/>
      <c r="J66" s="1022"/>
      <c r="K66" s="1022"/>
      <c r="L66" s="1022"/>
      <c r="M66" s="1022"/>
      <c r="N66" s="1022"/>
      <c r="O66" s="1022"/>
      <c r="P66" s="1023"/>
      <c r="Q66" s="1027" t="s">
        <v>394</v>
      </c>
      <c r="R66" s="1028"/>
      <c r="S66" s="1028"/>
      <c r="T66" s="1028"/>
      <c r="U66" s="1029"/>
      <c r="V66" s="1027" t="s">
        <v>395</v>
      </c>
      <c r="W66" s="1028"/>
      <c r="X66" s="1028"/>
      <c r="Y66" s="1028"/>
      <c r="Z66" s="1029"/>
      <c r="AA66" s="1027" t="s">
        <v>396</v>
      </c>
      <c r="AB66" s="1028"/>
      <c r="AC66" s="1028"/>
      <c r="AD66" s="1028"/>
      <c r="AE66" s="1029"/>
      <c r="AF66" s="1033" t="s">
        <v>397</v>
      </c>
      <c r="AG66" s="1034"/>
      <c r="AH66" s="1034"/>
      <c r="AI66" s="1034"/>
      <c r="AJ66" s="1035"/>
      <c r="AK66" s="1027" t="s">
        <v>398</v>
      </c>
      <c r="AL66" s="1022"/>
      <c r="AM66" s="1022"/>
      <c r="AN66" s="1022"/>
      <c r="AO66" s="1023"/>
      <c r="AP66" s="1027" t="s">
        <v>399</v>
      </c>
      <c r="AQ66" s="1028"/>
      <c r="AR66" s="1028"/>
      <c r="AS66" s="1028"/>
      <c r="AT66" s="1029"/>
      <c r="AU66" s="1027" t="s">
        <v>400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549</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490</v>
      </c>
      <c r="AQ68" s="1008"/>
      <c r="AR68" s="1008"/>
      <c r="AS68" s="1008"/>
      <c r="AT68" s="1008"/>
      <c r="AU68" s="1008" t="s">
        <v>490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550</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490</v>
      </c>
      <c r="AL69" s="997"/>
      <c r="AM69" s="997"/>
      <c r="AN69" s="997"/>
      <c r="AO69" s="997"/>
      <c r="AP69" s="997" t="s">
        <v>490</v>
      </c>
      <c r="AQ69" s="997"/>
      <c r="AR69" s="997"/>
      <c r="AS69" s="997"/>
      <c r="AT69" s="997"/>
      <c r="AU69" s="997" t="s">
        <v>490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551</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490</v>
      </c>
      <c r="AQ70" s="997"/>
      <c r="AR70" s="997"/>
      <c r="AS70" s="997"/>
      <c r="AT70" s="997"/>
      <c r="AU70" s="997" t="s">
        <v>490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552</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490</v>
      </c>
      <c r="AL71" s="997"/>
      <c r="AM71" s="997"/>
      <c r="AN71" s="997"/>
      <c r="AO71" s="997"/>
      <c r="AP71" s="997" t="s">
        <v>490</v>
      </c>
      <c r="AQ71" s="997"/>
      <c r="AR71" s="997"/>
      <c r="AS71" s="997"/>
      <c r="AT71" s="997"/>
      <c r="AU71" s="997" t="s">
        <v>490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553</v>
      </c>
      <c r="C72" s="1001"/>
      <c r="D72" s="1001"/>
      <c r="E72" s="1001"/>
      <c r="F72" s="1001"/>
      <c r="G72" s="1001"/>
      <c r="H72" s="1001"/>
      <c r="I72" s="1001"/>
      <c r="J72" s="1001"/>
      <c r="K72" s="1001"/>
      <c r="L72" s="1001"/>
      <c r="M72" s="1001"/>
      <c r="N72" s="1001"/>
      <c r="O72" s="1001"/>
      <c r="P72" s="1002"/>
      <c r="Q72" s="1003">
        <v>4685</v>
      </c>
      <c r="R72" s="997"/>
      <c r="S72" s="997"/>
      <c r="T72" s="997"/>
      <c r="U72" s="997"/>
      <c r="V72" s="997">
        <v>4540</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490</v>
      </c>
      <c r="AQ72" s="997"/>
      <c r="AR72" s="997"/>
      <c r="AS72" s="997"/>
      <c r="AT72" s="997"/>
      <c r="AU72" s="997" t="s">
        <v>490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554</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490</v>
      </c>
      <c r="AQ73" s="997"/>
      <c r="AR73" s="997"/>
      <c r="AS73" s="997"/>
      <c r="AT73" s="997"/>
      <c r="AU73" s="997" t="s">
        <v>490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555</v>
      </c>
      <c r="C74" s="1001"/>
      <c r="D74" s="1001"/>
      <c r="E74" s="1001"/>
      <c r="F74" s="1001"/>
      <c r="G74" s="1001"/>
      <c r="H74" s="1001"/>
      <c r="I74" s="1001"/>
      <c r="J74" s="1001"/>
      <c r="K74" s="1001"/>
      <c r="L74" s="1001"/>
      <c r="M74" s="1001"/>
      <c r="N74" s="1001"/>
      <c r="O74" s="1001"/>
      <c r="P74" s="1002"/>
      <c r="Q74" s="1003">
        <v>12062</v>
      </c>
      <c r="R74" s="997"/>
      <c r="S74" s="997"/>
      <c r="T74" s="997"/>
      <c r="U74" s="997"/>
      <c r="V74" s="997">
        <v>9613</v>
      </c>
      <c r="W74" s="997"/>
      <c r="X74" s="997"/>
      <c r="Y74" s="997"/>
      <c r="Z74" s="997"/>
      <c r="AA74" s="997">
        <v>2449</v>
      </c>
      <c r="AB74" s="997"/>
      <c r="AC74" s="997"/>
      <c r="AD74" s="997"/>
      <c r="AE74" s="997"/>
      <c r="AF74" s="997">
        <v>12944</v>
      </c>
      <c r="AG74" s="997"/>
      <c r="AH74" s="997"/>
      <c r="AI74" s="997"/>
      <c r="AJ74" s="997"/>
      <c r="AK74" s="997">
        <v>114</v>
      </c>
      <c r="AL74" s="997"/>
      <c r="AM74" s="997"/>
      <c r="AN74" s="997"/>
      <c r="AO74" s="997"/>
      <c r="AP74" s="997">
        <v>37923</v>
      </c>
      <c r="AQ74" s="997"/>
      <c r="AR74" s="997"/>
      <c r="AS74" s="997"/>
      <c r="AT74" s="997"/>
      <c r="AU74" s="997">
        <v>21</v>
      </c>
      <c r="AV74" s="997"/>
      <c r="AW74" s="997"/>
      <c r="AX74" s="997"/>
      <c r="AY74" s="997"/>
      <c r="AZ74" s="998" t="s">
        <v>565</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556</v>
      </c>
      <c r="C75" s="1001"/>
      <c r="D75" s="1001"/>
      <c r="E75" s="1001"/>
      <c r="F75" s="1001"/>
      <c r="G75" s="1001"/>
      <c r="H75" s="1001"/>
      <c r="I75" s="1001"/>
      <c r="J75" s="1001"/>
      <c r="K75" s="1001"/>
      <c r="L75" s="1001"/>
      <c r="M75" s="1001"/>
      <c r="N75" s="1001"/>
      <c r="O75" s="1001"/>
      <c r="P75" s="1002"/>
      <c r="Q75" s="1004">
        <v>3709</v>
      </c>
      <c r="R75" s="1005"/>
      <c r="S75" s="1005"/>
      <c r="T75" s="1005"/>
      <c r="U75" s="1006"/>
      <c r="V75" s="1007">
        <v>3537</v>
      </c>
      <c r="W75" s="1005"/>
      <c r="X75" s="1005"/>
      <c r="Y75" s="1005"/>
      <c r="Z75" s="1006"/>
      <c r="AA75" s="1007">
        <v>172</v>
      </c>
      <c r="AB75" s="1005"/>
      <c r="AC75" s="1005"/>
      <c r="AD75" s="1005"/>
      <c r="AE75" s="1006"/>
      <c r="AF75" s="1007">
        <v>172</v>
      </c>
      <c r="AG75" s="1005"/>
      <c r="AH75" s="1005"/>
      <c r="AI75" s="1005"/>
      <c r="AJ75" s="1006"/>
      <c r="AK75" s="1007">
        <v>122</v>
      </c>
      <c r="AL75" s="1005"/>
      <c r="AM75" s="1005"/>
      <c r="AN75" s="1005"/>
      <c r="AO75" s="1006"/>
      <c r="AP75" s="1007">
        <v>1130</v>
      </c>
      <c r="AQ75" s="1005"/>
      <c r="AR75" s="1005"/>
      <c r="AS75" s="1005"/>
      <c r="AT75" s="1006"/>
      <c r="AU75" s="1007">
        <v>406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557</v>
      </c>
      <c r="C76" s="1001"/>
      <c r="D76" s="1001"/>
      <c r="E76" s="1001"/>
      <c r="F76" s="1001"/>
      <c r="G76" s="1001"/>
      <c r="H76" s="1001"/>
      <c r="I76" s="1001"/>
      <c r="J76" s="1001"/>
      <c r="K76" s="1001"/>
      <c r="L76" s="1001"/>
      <c r="M76" s="1001"/>
      <c r="N76" s="1001"/>
      <c r="O76" s="1001"/>
      <c r="P76" s="1002"/>
      <c r="Q76" s="1004">
        <v>599</v>
      </c>
      <c r="R76" s="1005"/>
      <c r="S76" s="1005"/>
      <c r="T76" s="1005"/>
      <c r="U76" s="1006"/>
      <c r="V76" s="1007">
        <v>567</v>
      </c>
      <c r="W76" s="1005"/>
      <c r="X76" s="1005"/>
      <c r="Y76" s="1005"/>
      <c r="Z76" s="1006"/>
      <c r="AA76" s="1007">
        <v>32</v>
      </c>
      <c r="AB76" s="1005"/>
      <c r="AC76" s="1005"/>
      <c r="AD76" s="1005"/>
      <c r="AE76" s="1006"/>
      <c r="AF76" s="1007">
        <v>29</v>
      </c>
      <c r="AG76" s="1005"/>
      <c r="AH76" s="1005"/>
      <c r="AI76" s="1005"/>
      <c r="AJ76" s="1006"/>
      <c r="AK76" s="1007">
        <v>72</v>
      </c>
      <c r="AL76" s="1005"/>
      <c r="AM76" s="1005"/>
      <c r="AN76" s="1005"/>
      <c r="AO76" s="1006"/>
      <c r="AP76" s="1007">
        <v>891</v>
      </c>
      <c r="AQ76" s="1005"/>
      <c r="AR76" s="1005"/>
      <c r="AS76" s="1005"/>
      <c r="AT76" s="1006"/>
      <c r="AU76" s="1007">
        <v>447</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401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24373</v>
      </c>
      <c r="AG88" s="985"/>
      <c r="AH88" s="985"/>
      <c r="AI88" s="985"/>
      <c r="AJ88" s="985"/>
      <c r="AK88" s="989"/>
      <c r="AL88" s="989"/>
      <c r="AM88" s="989"/>
      <c r="AN88" s="989"/>
      <c r="AO88" s="989"/>
      <c r="AP88" s="985">
        <v>39944</v>
      </c>
      <c r="AQ88" s="985"/>
      <c r="AR88" s="985"/>
      <c r="AS88" s="985"/>
      <c r="AT88" s="985"/>
      <c r="AU88" s="985">
        <v>874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402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1129</v>
      </c>
      <c r="CS102" s="977"/>
      <c r="CT102" s="977"/>
      <c r="CU102" s="977"/>
      <c r="CV102" s="978"/>
      <c r="CW102" s="976">
        <v>304</v>
      </c>
      <c r="CX102" s="977"/>
      <c r="CY102" s="977"/>
      <c r="CZ102" s="977"/>
      <c r="DA102" s="978"/>
      <c r="DB102" s="976">
        <v>4328</v>
      </c>
      <c r="DC102" s="977"/>
      <c r="DD102" s="977"/>
      <c r="DE102" s="977"/>
      <c r="DF102" s="978"/>
      <c r="DG102" s="976">
        <v>7970</v>
      </c>
      <c r="DH102" s="977"/>
      <c r="DI102" s="977"/>
      <c r="DJ102" s="977"/>
      <c r="DK102" s="978"/>
      <c r="DL102" s="976" t="s">
        <v>490</v>
      </c>
      <c r="DM102" s="977"/>
      <c r="DN102" s="977"/>
      <c r="DO102" s="977"/>
      <c r="DP102" s="978"/>
      <c r="DQ102" s="976">
        <v>661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410</v>
      </c>
      <c r="AB109" s="918"/>
      <c r="AC109" s="918"/>
      <c r="AD109" s="918"/>
      <c r="AE109" s="919"/>
      <c r="AF109" s="920" t="s">
        <v>284</v>
      </c>
      <c r="AG109" s="918"/>
      <c r="AH109" s="918"/>
      <c r="AI109" s="918"/>
      <c r="AJ109" s="919"/>
      <c r="AK109" s="920" t="s">
        <v>283</v>
      </c>
      <c r="AL109" s="918"/>
      <c r="AM109" s="918"/>
      <c r="AN109" s="918"/>
      <c r="AO109" s="919"/>
      <c r="AP109" s="920" t="s">
        <v>411</v>
      </c>
      <c r="AQ109" s="918"/>
      <c r="AR109" s="918"/>
      <c r="AS109" s="918"/>
      <c r="AT109" s="949"/>
      <c r="AU109" s="917" t="s">
        <v>409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410</v>
      </c>
      <c r="BR109" s="918"/>
      <c r="BS109" s="918"/>
      <c r="BT109" s="918"/>
      <c r="BU109" s="919"/>
      <c r="BV109" s="920" t="s">
        <v>284</v>
      </c>
      <c r="BW109" s="918"/>
      <c r="BX109" s="918"/>
      <c r="BY109" s="918"/>
      <c r="BZ109" s="919"/>
      <c r="CA109" s="920" t="s">
        <v>283</v>
      </c>
      <c r="CB109" s="918"/>
      <c r="CC109" s="918"/>
      <c r="CD109" s="918"/>
      <c r="CE109" s="919"/>
      <c r="CF109" s="958" t="s">
        <v>411</v>
      </c>
      <c r="CG109" s="958"/>
      <c r="CH109" s="958"/>
      <c r="CI109" s="958"/>
      <c r="CJ109" s="958"/>
      <c r="CK109" s="920" t="s">
        <v>412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410</v>
      </c>
      <c r="DH109" s="918"/>
      <c r="DI109" s="918"/>
      <c r="DJ109" s="918"/>
      <c r="DK109" s="919"/>
      <c r="DL109" s="920" t="s">
        <v>284</v>
      </c>
      <c r="DM109" s="918"/>
      <c r="DN109" s="918"/>
      <c r="DO109" s="918"/>
      <c r="DP109" s="919"/>
      <c r="DQ109" s="920" t="s">
        <v>283</v>
      </c>
      <c r="DR109" s="918"/>
      <c r="DS109" s="918"/>
      <c r="DT109" s="918"/>
      <c r="DU109" s="919"/>
      <c r="DV109" s="920" t="s">
        <v>411</v>
      </c>
      <c r="DW109" s="918"/>
      <c r="DX109" s="918"/>
      <c r="DY109" s="918"/>
      <c r="DZ109" s="949"/>
    </row>
    <row r="110" spans="1:131" s="197" customFormat="1" ht="26.25" customHeight="1" x14ac:dyDescent="0.15">
      <c r="A110" s="787" t="s">
        <v>413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12637674</v>
      </c>
      <c r="AB110" s="903"/>
      <c r="AC110" s="903"/>
      <c r="AD110" s="903"/>
      <c r="AE110" s="904"/>
      <c r="AF110" s="905">
        <v>12061023</v>
      </c>
      <c r="AG110" s="903"/>
      <c r="AH110" s="903"/>
      <c r="AI110" s="903"/>
      <c r="AJ110" s="904"/>
      <c r="AK110" s="905">
        <v>12526246</v>
      </c>
      <c r="AL110" s="903"/>
      <c r="AM110" s="903"/>
      <c r="AN110" s="903"/>
      <c r="AO110" s="904"/>
      <c r="AP110" s="906">
        <v>19</v>
      </c>
      <c r="AQ110" s="907"/>
      <c r="AR110" s="907"/>
      <c r="AS110" s="907"/>
      <c r="AT110" s="908"/>
      <c r="AU110" s="950" t="s">
        <v>60</v>
      </c>
      <c r="AV110" s="951"/>
      <c r="AW110" s="951"/>
      <c r="AX110" s="951"/>
      <c r="AY110" s="952"/>
      <c r="AZ110" s="846" t="s">
        <v>414</v>
      </c>
      <c r="BA110" s="788"/>
      <c r="BB110" s="788"/>
      <c r="BC110" s="788"/>
      <c r="BD110" s="788"/>
      <c r="BE110" s="788"/>
      <c r="BF110" s="788"/>
      <c r="BG110" s="788"/>
      <c r="BH110" s="788"/>
      <c r="BI110" s="788"/>
      <c r="BJ110" s="788"/>
      <c r="BK110" s="788"/>
      <c r="BL110" s="788"/>
      <c r="BM110" s="788"/>
      <c r="BN110" s="788"/>
      <c r="BO110" s="788"/>
      <c r="BP110" s="789"/>
      <c r="BQ110" s="829">
        <v>102529115</v>
      </c>
      <c r="BR110" s="830"/>
      <c r="BS110" s="830"/>
      <c r="BT110" s="830"/>
      <c r="BU110" s="830"/>
      <c r="BV110" s="830">
        <v>99959304</v>
      </c>
      <c r="BW110" s="830"/>
      <c r="BX110" s="830"/>
      <c r="BY110" s="830"/>
      <c r="BZ110" s="830"/>
      <c r="CA110" s="830">
        <v>97222221</v>
      </c>
      <c r="CB110" s="830"/>
      <c r="CC110" s="830"/>
      <c r="CD110" s="830"/>
      <c r="CE110" s="830"/>
      <c r="CF110" s="891">
        <v>147.1</v>
      </c>
      <c r="CG110" s="892"/>
      <c r="CH110" s="892"/>
      <c r="CI110" s="892"/>
      <c r="CJ110" s="892"/>
      <c r="CK110" s="946" t="s">
        <v>415</v>
      </c>
      <c r="CL110" s="894"/>
      <c r="CM110" s="899" t="s">
        <v>416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417</v>
      </c>
      <c r="DH110" s="830"/>
      <c r="DI110" s="830"/>
      <c r="DJ110" s="830"/>
      <c r="DK110" s="830"/>
      <c r="DL110" s="830" t="s">
        <v>417</v>
      </c>
      <c r="DM110" s="830"/>
      <c r="DN110" s="830"/>
      <c r="DO110" s="830"/>
      <c r="DP110" s="830"/>
      <c r="DQ110" s="830" t="s">
        <v>417</v>
      </c>
      <c r="DR110" s="830"/>
      <c r="DS110" s="830"/>
      <c r="DT110" s="830"/>
      <c r="DU110" s="830"/>
      <c r="DV110" s="831" t="s">
        <v>417</v>
      </c>
      <c r="DW110" s="831"/>
      <c r="DX110" s="831"/>
      <c r="DY110" s="831"/>
      <c r="DZ110" s="832"/>
    </row>
    <row r="111" spans="1:131" s="197" customFormat="1" ht="26.25" customHeight="1" x14ac:dyDescent="0.15">
      <c r="A111" s="808" t="s">
        <v>418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419</v>
      </c>
      <c r="AB111" s="939"/>
      <c r="AC111" s="939"/>
      <c r="AD111" s="939"/>
      <c r="AE111" s="940"/>
      <c r="AF111" s="941" t="s">
        <v>419</v>
      </c>
      <c r="AG111" s="939"/>
      <c r="AH111" s="939"/>
      <c r="AI111" s="939"/>
      <c r="AJ111" s="940"/>
      <c r="AK111" s="941" t="s">
        <v>419</v>
      </c>
      <c r="AL111" s="939"/>
      <c r="AM111" s="939"/>
      <c r="AN111" s="939"/>
      <c r="AO111" s="940"/>
      <c r="AP111" s="942" t="s">
        <v>419</v>
      </c>
      <c r="AQ111" s="943"/>
      <c r="AR111" s="943"/>
      <c r="AS111" s="943"/>
      <c r="AT111" s="944"/>
      <c r="AU111" s="953"/>
      <c r="AV111" s="954"/>
      <c r="AW111" s="954"/>
      <c r="AX111" s="954"/>
      <c r="AY111" s="955"/>
      <c r="AZ111" s="797" t="s">
        <v>420</v>
      </c>
      <c r="BA111" s="798"/>
      <c r="BB111" s="798"/>
      <c r="BC111" s="798"/>
      <c r="BD111" s="798"/>
      <c r="BE111" s="798"/>
      <c r="BF111" s="798"/>
      <c r="BG111" s="798"/>
      <c r="BH111" s="798"/>
      <c r="BI111" s="798"/>
      <c r="BJ111" s="798"/>
      <c r="BK111" s="798"/>
      <c r="BL111" s="798"/>
      <c r="BM111" s="798"/>
      <c r="BN111" s="798"/>
      <c r="BO111" s="798"/>
      <c r="BP111" s="799"/>
      <c r="BQ111" s="800">
        <v>16839721</v>
      </c>
      <c r="BR111" s="801"/>
      <c r="BS111" s="801"/>
      <c r="BT111" s="801"/>
      <c r="BU111" s="801"/>
      <c r="BV111" s="801">
        <v>16211596</v>
      </c>
      <c r="BW111" s="801"/>
      <c r="BX111" s="801"/>
      <c r="BY111" s="801"/>
      <c r="BZ111" s="801"/>
      <c r="CA111" s="801">
        <v>14386026</v>
      </c>
      <c r="CB111" s="801"/>
      <c r="CC111" s="801"/>
      <c r="CD111" s="801"/>
      <c r="CE111" s="801"/>
      <c r="CF111" s="878">
        <v>21.8</v>
      </c>
      <c r="CG111" s="879"/>
      <c r="CH111" s="879"/>
      <c r="CI111" s="879"/>
      <c r="CJ111" s="879"/>
      <c r="CK111" s="947"/>
      <c r="CL111" s="896"/>
      <c r="CM111" s="833" t="s">
        <v>421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322358</v>
      </c>
      <c r="DH111" s="801"/>
      <c r="DI111" s="801"/>
      <c r="DJ111" s="801"/>
      <c r="DK111" s="801"/>
      <c r="DL111" s="801">
        <v>361851</v>
      </c>
      <c r="DM111" s="801"/>
      <c r="DN111" s="801"/>
      <c r="DO111" s="801"/>
      <c r="DP111" s="801"/>
      <c r="DQ111" s="801">
        <v>326745</v>
      </c>
      <c r="DR111" s="801"/>
      <c r="DS111" s="801"/>
      <c r="DT111" s="801"/>
      <c r="DU111" s="801"/>
      <c r="DV111" s="853">
        <v>0.5</v>
      </c>
      <c r="DW111" s="853"/>
      <c r="DX111" s="853"/>
      <c r="DY111" s="853"/>
      <c r="DZ111" s="854"/>
    </row>
    <row r="112" spans="1:131" s="197" customFormat="1" ht="26.25" customHeight="1" x14ac:dyDescent="0.15">
      <c r="A112" s="932" t="s">
        <v>422</v>
      </c>
      <c r="B112" s="933"/>
      <c r="C112" s="798" t="s">
        <v>423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424</v>
      </c>
      <c r="BA112" s="798"/>
      <c r="BB112" s="798"/>
      <c r="BC112" s="798"/>
      <c r="BD112" s="798"/>
      <c r="BE112" s="798"/>
      <c r="BF112" s="798"/>
      <c r="BG112" s="798"/>
      <c r="BH112" s="798"/>
      <c r="BI112" s="798"/>
      <c r="BJ112" s="798"/>
      <c r="BK112" s="798"/>
      <c r="BL112" s="798"/>
      <c r="BM112" s="798"/>
      <c r="BN112" s="798"/>
      <c r="BO112" s="798"/>
      <c r="BP112" s="799"/>
      <c r="BQ112" s="800">
        <v>25560678</v>
      </c>
      <c r="BR112" s="801"/>
      <c r="BS112" s="801"/>
      <c r="BT112" s="801"/>
      <c r="BU112" s="801"/>
      <c r="BV112" s="801">
        <v>19188467</v>
      </c>
      <c r="BW112" s="801"/>
      <c r="BX112" s="801"/>
      <c r="BY112" s="801"/>
      <c r="BZ112" s="801"/>
      <c r="CA112" s="801">
        <v>14871314</v>
      </c>
      <c r="CB112" s="801"/>
      <c r="CC112" s="801"/>
      <c r="CD112" s="801"/>
      <c r="CE112" s="801"/>
      <c r="CF112" s="878">
        <v>22.5</v>
      </c>
      <c r="CG112" s="879"/>
      <c r="CH112" s="879"/>
      <c r="CI112" s="879"/>
      <c r="CJ112" s="879"/>
      <c r="CK112" s="947"/>
      <c r="CL112" s="896"/>
      <c r="CM112" s="833" t="s">
        <v>425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426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2757349</v>
      </c>
      <c r="AB113" s="939"/>
      <c r="AC113" s="939"/>
      <c r="AD113" s="939"/>
      <c r="AE113" s="940"/>
      <c r="AF113" s="941">
        <v>1147051</v>
      </c>
      <c r="AG113" s="939"/>
      <c r="AH113" s="939"/>
      <c r="AI113" s="939"/>
      <c r="AJ113" s="940"/>
      <c r="AK113" s="941">
        <v>1430124</v>
      </c>
      <c r="AL113" s="939"/>
      <c r="AM113" s="939"/>
      <c r="AN113" s="939"/>
      <c r="AO113" s="940"/>
      <c r="AP113" s="942">
        <v>2.2000000000000002</v>
      </c>
      <c r="AQ113" s="943"/>
      <c r="AR113" s="943"/>
      <c r="AS113" s="943"/>
      <c r="AT113" s="944"/>
      <c r="AU113" s="953"/>
      <c r="AV113" s="954"/>
      <c r="AW113" s="954"/>
      <c r="AX113" s="954"/>
      <c r="AY113" s="955"/>
      <c r="AZ113" s="797" t="s">
        <v>427</v>
      </c>
      <c r="BA113" s="798"/>
      <c r="BB113" s="798"/>
      <c r="BC113" s="798"/>
      <c r="BD113" s="798"/>
      <c r="BE113" s="798"/>
      <c r="BF113" s="798"/>
      <c r="BG113" s="798"/>
      <c r="BH113" s="798"/>
      <c r="BI113" s="798"/>
      <c r="BJ113" s="798"/>
      <c r="BK113" s="798"/>
      <c r="BL113" s="798"/>
      <c r="BM113" s="798"/>
      <c r="BN113" s="798"/>
      <c r="BO113" s="798"/>
      <c r="BP113" s="799"/>
      <c r="BQ113" s="800">
        <v>509416</v>
      </c>
      <c r="BR113" s="801"/>
      <c r="BS113" s="801"/>
      <c r="BT113" s="801"/>
      <c r="BU113" s="801"/>
      <c r="BV113" s="801">
        <v>649762</v>
      </c>
      <c r="BW113" s="801"/>
      <c r="BX113" s="801"/>
      <c r="BY113" s="801"/>
      <c r="BZ113" s="801"/>
      <c r="CA113" s="801">
        <v>873584</v>
      </c>
      <c r="CB113" s="801"/>
      <c r="CC113" s="801"/>
      <c r="CD113" s="801"/>
      <c r="CE113" s="801"/>
      <c r="CF113" s="878">
        <v>1.3</v>
      </c>
      <c r="CG113" s="879"/>
      <c r="CH113" s="879"/>
      <c r="CI113" s="879"/>
      <c r="CJ113" s="879"/>
      <c r="CK113" s="947"/>
      <c r="CL113" s="896"/>
      <c r="CM113" s="833" t="s">
        <v>428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135295</v>
      </c>
      <c r="AB114" s="814"/>
      <c r="AC114" s="814"/>
      <c r="AD114" s="814"/>
      <c r="AE114" s="815"/>
      <c r="AF114" s="816">
        <v>35603</v>
      </c>
      <c r="AG114" s="814"/>
      <c r="AH114" s="814"/>
      <c r="AI114" s="814"/>
      <c r="AJ114" s="815"/>
      <c r="AK114" s="816">
        <v>30439</v>
      </c>
      <c r="AL114" s="814"/>
      <c r="AM114" s="814"/>
      <c r="AN114" s="814"/>
      <c r="AO114" s="815"/>
      <c r="AP114" s="784">
        <v>0</v>
      </c>
      <c r="AQ114" s="785"/>
      <c r="AR114" s="785"/>
      <c r="AS114" s="785"/>
      <c r="AT114" s="786"/>
      <c r="AU114" s="953"/>
      <c r="AV114" s="954"/>
      <c r="AW114" s="954"/>
      <c r="AX114" s="954"/>
      <c r="AY114" s="955"/>
      <c r="AZ114" s="797" t="s">
        <v>430</v>
      </c>
      <c r="BA114" s="798"/>
      <c r="BB114" s="798"/>
      <c r="BC114" s="798"/>
      <c r="BD114" s="798"/>
      <c r="BE114" s="798"/>
      <c r="BF114" s="798"/>
      <c r="BG114" s="798"/>
      <c r="BH114" s="798"/>
      <c r="BI114" s="798"/>
      <c r="BJ114" s="798"/>
      <c r="BK114" s="798"/>
      <c r="BL114" s="798"/>
      <c r="BM114" s="798"/>
      <c r="BN114" s="798"/>
      <c r="BO114" s="798"/>
      <c r="BP114" s="799"/>
      <c r="BQ114" s="800">
        <v>23338408</v>
      </c>
      <c r="BR114" s="801"/>
      <c r="BS114" s="801"/>
      <c r="BT114" s="801"/>
      <c r="BU114" s="801"/>
      <c r="BV114" s="801">
        <v>21109546</v>
      </c>
      <c r="BW114" s="801"/>
      <c r="BX114" s="801"/>
      <c r="BY114" s="801"/>
      <c r="BZ114" s="801"/>
      <c r="CA114" s="801">
        <v>18639303</v>
      </c>
      <c r="CB114" s="801"/>
      <c r="CC114" s="801"/>
      <c r="CD114" s="801"/>
      <c r="CE114" s="801"/>
      <c r="CF114" s="878">
        <v>28.2</v>
      </c>
      <c r="CG114" s="879"/>
      <c r="CH114" s="879"/>
      <c r="CI114" s="879"/>
      <c r="CJ114" s="879"/>
      <c r="CK114" s="947"/>
      <c r="CL114" s="896"/>
      <c r="CM114" s="833" t="s">
        <v>431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432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873418</v>
      </c>
      <c r="AB115" s="939"/>
      <c r="AC115" s="939"/>
      <c r="AD115" s="939"/>
      <c r="AE115" s="940"/>
      <c r="AF115" s="941">
        <v>401747</v>
      </c>
      <c r="AG115" s="939"/>
      <c r="AH115" s="939"/>
      <c r="AI115" s="939"/>
      <c r="AJ115" s="940"/>
      <c r="AK115" s="941">
        <v>1009796</v>
      </c>
      <c r="AL115" s="939"/>
      <c r="AM115" s="939"/>
      <c r="AN115" s="939"/>
      <c r="AO115" s="940"/>
      <c r="AP115" s="942">
        <v>1.5</v>
      </c>
      <c r="AQ115" s="943"/>
      <c r="AR115" s="943"/>
      <c r="AS115" s="943"/>
      <c r="AT115" s="944"/>
      <c r="AU115" s="953"/>
      <c r="AV115" s="954"/>
      <c r="AW115" s="954"/>
      <c r="AX115" s="954"/>
      <c r="AY115" s="955"/>
      <c r="AZ115" s="797" t="s">
        <v>433</v>
      </c>
      <c r="BA115" s="798"/>
      <c r="BB115" s="798"/>
      <c r="BC115" s="798"/>
      <c r="BD115" s="798"/>
      <c r="BE115" s="798"/>
      <c r="BF115" s="798"/>
      <c r="BG115" s="798"/>
      <c r="BH115" s="798"/>
      <c r="BI115" s="798"/>
      <c r="BJ115" s="798"/>
      <c r="BK115" s="798"/>
      <c r="BL115" s="798"/>
      <c r="BM115" s="798"/>
      <c r="BN115" s="798"/>
      <c r="BO115" s="798"/>
      <c r="BP115" s="799"/>
      <c r="BQ115" s="800">
        <v>834524</v>
      </c>
      <c r="BR115" s="801"/>
      <c r="BS115" s="801"/>
      <c r="BT115" s="801"/>
      <c r="BU115" s="801"/>
      <c r="BV115" s="801">
        <v>848825</v>
      </c>
      <c r="BW115" s="801"/>
      <c r="BX115" s="801"/>
      <c r="BY115" s="801"/>
      <c r="BZ115" s="801"/>
      <c r="CA115" s="801">
        <v>880454</v>
      </c>
      <c r="CB115" s="801"/>
      <c r="CC115" s="801"/>
      <c r="CD115" s="801"/>
      <c r="CE115" s="801"/>
      <c r="CF115" s="878">
        <v>1.3</v>
      </c>
      <c r="CG115" s="879"/>
      <c r="CH115" s="879"/>
      <c r="CI115" s="879"/>
      <c r="CJ115" s="879"/>
      <c r="CK115" s="947"/>
      <c r="CL115" s="896"/>
      <c r="CM115" s="797" t="s">
        <v>434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14711888</v>
      </c>
      <c r="DH115" s="814"/>
      <c r="DI115" s="814"/>
      <c r="DJ115" s="814"/>
      <c r="DK115" s="815"/>
      <c r="DL115" s="816">
        <v>14206120</v>
      </c>
      <c r="DM115" s="814"/>
      <c r="DN115" s="814"/>
      <c r="DO115" s="814"/>
      <c r="DP115" s="815"/>
      <c r="DQ115" s="816">
        <v>12697864</v>
      </c>
      <c r="DR115" s="814"/>
      <c r="DS115" s="814"/>
      <c r="DT115" s="814"/>
      <c r="DU115" s="815"/>
      <c r="DV115" s="784">
        <v>19.2</v>
      </c>
      <c r="DW115" s="785"/>
      <c r="DX115" s="785"/>
      <c r="DY115" s="785"/>
      <c r="DZ115" s="786"/>
    </row>
    <row r="116" spans="1:130" s="197" customFormat="1" ht="26.25" customHeight="1" x14ac:dyDescent="0.15">
      <c r="A116" s="936"/>
      <c r="B116" s="937"/>
      <c r="C116" s="876" t="s">
        <v>435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436</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438</v>
      </c>
      <c r="Z117" s="919"/>
      <c r="AA117" s="924">
        <v>16403736</v>
      </c>
      <c r="AB117" s="925"/>
      <c r="AC117" s="925"/>
      <c r="AD117" s="925"/>
      <c r="AE117" s="926"/>
      <c r="AF117" s="928">
        <v>13645424</v>
      </c>
      <c r="AG117" s="925"/>
      <c r="AH117" s="925"/>
      <c r="AI117" s="925"/>
      <c r="AJ117" s="926"/>
      <c r="AK117" s="928">
        <v>14996605</v>
      </c>
      <c r="AL117" s="925"/>
      <c r="AM117" s="925"/>
      <c r="AN117" s="925"/>
      <c r="AO117" s="926"/>
      <c r="AP117" s="929"/>
      <c r="AQ117" s="930"/>
      <c r="AR117" s="930"/>
      <c r="AS117" s="930"/>
      <c r="AT117" s="931"/>
      <c r="AU117" s="953"/>
      <c r="AV117" s="954"/>
      <c r="AW117" s="954"/>
      <c r="AX117" s="954"/>
      <c r="AY117" s="955"/>
      <c r="AZ117" s="875" t="s">
        <v>439</v>
      </c>
      <c r="BA117" s="876"/>
      <c r="BB117" s="876"/>
      <c r="BC117" s="876"/>
      <c r="BD117" s="876"/>
      <c r="BE117" s="876"/>
      <c r="BF117" s="876"/>
      <c r="BG117" s="876"/>
      <c r="BH117" s="876"/>
      <c r="BI117" s="876"/>
      <c r="BJ117" s="876"/>
      <c r="BK117" s="876"/>
      <c r="BL117" s="876"/>
      <c r="BM117" s="876"/>
      <c r="BN117" s="876"/>
      <c r="BO117" s="876"/>
      <c r="BP117" s="877"/>
      <c r="BQ117" s="887" t="s">
        <v>440</v>
      </c>
      <c r="BR117" s="888"/>
      <c r="BS117" s="888"/>
      <c r="BT117" s="888"/>
      <c r="BU117" s="888"/>
      <c r="BV117" s="888" t="s">
        <v>440</v>
      </c>
      <c r="BW117" s="888"/>
      <c r="BX117" s="888"/>
      <c r="BY117" s="888"/>
      <c r="BZ117" s="888"/>
      <c r="CA117" s="888" t="s">
        <v>440</v>
      </c>
      <c r="CB117" s="888"/>
      <c r="CC117" s="888"/>
      <c r="CD117" s="888"/>
      <c r="CE117" s="888"/>
      <c r="CF117" s="878" t="s">
        <v>440</v>
      </c>
      <c r="CG117" s="879"/>
      <c r="CH117" s="879"/>
      <c r="CI117" s="879"/>
      <c r="CJ117" s="879"/>
      <c r="CK117" s="947"/>
      <c r="CL117" s="896"/>
      <c r="CM117" s="833" t="s">
        <v>441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440</v>
      </c>
      <c r="DH117" s="814"/>
      <c r="DI117" s="814"/>
      <c r="DJ117" s="814"/>
      <c r="DK117" s="815"/>
      <c r="DL117" s="816" t="s">
        <v>440</v>
      </c>
      <c r="DM117" s="814"/>
      <c r="DN117" s="814"/>
      <c r="DO117" s="814"/>
      <c r="DP117" s="815"/>
      <c r="DQ117" s="816" t="s">
        <v>440</v>
      </c>
      <c r="DR117" s="814"/>
      <c r="DS117" s="814"/>
      <c r="DT117" s="814"/>
      <c r="DU117" s="815"/>
      <c r="DV117" s="784" t="s">
        <v>440</v>
      </c>
      <c r="DW117" s="785"/>
      <c r="DX117" s="785"/>
      <c r="DY117" s="785"/>
      <c r="DZ117" s="786"/>
    </row>
    <row r="118" spans="1:130" s="197" customFormat="1" ht="26.25" customHeight="1" x14ac:dyDescent="0.15">
      <c r="A118" s="917" t="s">
        <v>412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410</v>
      </c>
      <c r="AB118" s="918"/>
      <c r="AC118" s="918"/>
      <c r="AD118" s="918"/>
      <c r="AE118" s="919"/>
      <c r="AF118" s="920" t="s">
        <v>284</v>
      </c>
      <c r="AG118" s="918"/>
      <c r="AH118" s="918"/>
      <c r="AI118" s="918"/>
      <c r="AJ118" s="919"/>
      <c r="AK118" s="920" t="s">
        <v>283</v>
      </c>
      <c r="AL118" s="918"/>
      <c r="AM118" s="918"/>
      <c r="AN118" s="918"/>
      <c r="AO118" s="919"/>
      <c r="AP118" s="921" t="s">
        <v>411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442</v>
      </c>
      <c r="BP118" s="868"/>
      <c r="BQ118" s="887">
        <v>169611862</v>
      </c>
      <c r="BR118" s="888"/>
      <c r="BS118" s="888"/>
      <c r="BT118" s="888"/>
      <c r="BU118" s="888"/>
      <c r="BV118" s="888">
        <v>157967500</v>
      </c>
      <c r="BW118" s="888"/>
      <c r="BX118" s="888"/>
      <c r="BY118" s="888"/>
      <c r="BZ118" s="888"/>
      <c r="CA118" s="888">
        <v>146872902</v>
      </c>
      <c r="CB118" s="888"/>
      <c r="CC118" s="888"/>
      <c r="CD118" s="888"/>
      <c r="CE118" s="888"/>
      <c r="CF118" s="773"/>
      <c r="CG118" s="774"/>
      <c r="CH118" s="774"/>
      <c r="CI118" s="774"/>
      <c r="CJ118" s="871"/>
      <c r="CK118" s="947"/>
      <c r="CL118" s="896"/>
      <c r="CM118" s="833" t="s">
        <v>443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440</v>
      </c>
      <c r="DH118" s="814"/>
      <c r="DI118" s="814"/>
      <c r="DJ118" s="814"/>
      <c r="DK118" s="815"/>
      <c r="DL118" s="816" t="s">
        <v>440</v>
      </c>
      <c r="DM118" s="814"/>
      <c r="DN118" s="814"/>
      <c r="DO118" s="814"/>
      <c r="DP118" s="815"/>
      <c r="DQ118" s="816" t="s">
        <v>440</v>
      </c>
      <c r="DR118" s="814"/>
      <c r="DS118" s="814"/>
      <c r="DT118" s="814"/>
      <c r="DU118" s="815"/>
      <c r="DV118" s="784" t="s">
        <v>440</v>
      </c>
      <c r="DW118" s="785"/>
      <c r="DX118" s="785"/>
      <c r="DY118" s="785"/>
      <c r="DZ118" s="786"/>
    </row>
    <row r="119" spans="1:130" s="197" customFormat="1" ht="26.25" customHeight="1" x14ac:dyDescent="0.15">
      <c r="A119" s="893" t="s">
        <v>415</v>
      </c>
      <c r="B119" s="894"/>
      <c r="C119" s="899" t="s">
        <v>416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440</v>
      </c>
      <c r="AB119" s="903"/>
      <c r="AC119" s="903"/>
      <c r="AD119" s="903"/>
      <c r="AE119" s="904"/>
      <c r="AF119" s="905" t="s">
        <v>440</v>
      </c>
      <c r="AG119" s="903"/>
      <c r="AH119" s="903"/>
      <c r="AI119" s="903"/>
      <c r="AJ119" s="904"/>
      <c r="AK119" s="905" t="s">
        <v>440</v>
      </c>
      <c r="AL119" s="903"/>
      <c r="AM119" s="903"/>
      <c r="AN119" s="903"/>
      <c r="AO119" s="904"/>
      <c r="AP119" s="906" t="s">
        <v>440</v>
      </c>
      <c r="AQ119" s="907"/>
      <c r="AR119" s="907"/>
      <c r="AS119" s="907"/>
      <c r="AT119" s="908"/>
      <c r="AU119" s="909" t="s">
        <v>444</v>
      </c>
      <c r="AV119" s="910"/>
      <c r="AW119" s="910"/>
      <c r="AX119" s="910"/>
      <c r="AY119" s="911"/>
      <c r="AZ119" s="846" t="s">
        <v>445</v>
      </c>
      <c r="BA119" s="788"/>
      <c r="BB119" s="788"/>
      <c r="BC119" s="788"/>
      <c r="BD119" s="788"/>
      <c r="BE119" s="788"/>
      <c r="BF119" s="788"/>
      <c r="BG119" s="788"/>
      <c r="BH119" s="788"/>
      <c r="BI119" s="788"/>
      <c r="BJ119" s="788"/>
      <c r="BK119" s="788"/>
      <c r="BL119" s="788"/>
      <c r="BM119" s="788"/>
      <c r="BN119" s="788"/>
      <c r="BO119" s="788"/>
      <c r="BP119" s="789"/>
      <c r="BQ119" s="829">
        <v>22204847</v>
      </c>
      <c r="BR119" s="830"/>
      <c r="BS119" s="830"/>
      <c r="BT119" s="830"/>
      <c r="BU119" s="830"/>
      <c r="BV119" s="830">
        <v>25257070</v>
      </c>
      <c r="BW119" s="830"/>
      <c r="BX119" s="830"/>
      <c r="BY119" s="830"/>
      <c r="BZ119" s="830"/>
      <c r="CA119" s="830">
        <v>27546371</v>
      </c>
      <c r="CB119" s="830"/>
      <c r="CC119" s="830"/>
      <c r="CD119" s="830"/>
      <c r="CE119" s="830"/>
      <c r="CF119" s="891">
        <v>41.7</v>
      </c>
      <c r="CG119" s="892"/>
      <c r="CH119" s="892"/>
      <c r="CI119" s="892"/>
      <c r="CJ119" s="892"/>
      <c r="CK119" s="948"/>
      <c r="CL119" s="898"/>
      <c r="CM119" s="855" t="s">
        <v>446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1805475</v>
      </c>
      <c r="DH119" s="747"/>
      <c r="DI119" s="747"/>
      <c r="DJ119" s="747"/>
      <c r="DK119" s="748"/>
      <c r="DL119" s="749">
        <v>1643625</v>
      </c>
      <c r="DM119" s="747"/>
      <c r="DN119" s="747"/>
      <c r="DO119" s="747"/>
      <c r="DP119" s="748"/>
      <c r="DQ119" s="749">
        <v>1361417</v>
      </c>
      <c r="DR119" s="747"/>
      <c r="DS119" s="747"/>
      <c r="DT119" s="747"/>
      <c r="DU119" s="748"/>
      <c r="DV119" s="837">
        <v>2.1</v>
      </c>
      <c r="DW119" s="838"/>
      <c r="DX119" s="838"/>
      <c r="DY119" s="838"/>
      <c r="DZ119" s="839"/>
    </row>
    <row r="120" spans="1:130" s="197" customFormat="1" ht="26.25" customHeight="1" x14ac:dyDescent="0.15">
      <c r="A120" s="895"/>
      <c r="B120" s="896"/>
      <c r="C120" s="833" t="s">
        <v>421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37590</v>
      </c>
      <c r="AB120" s="814"/>
      <c r="AC120" s="814"/>
      <c r="AD120" s="814"/>
      <c r="AE120" s="815"/>
      <c r="AF120" s="816">
        <v>37590</v>
      </c>
      <c r="AG120" s="814"/>
      <c r="AH120" s="814"/>
      <c r="AI120" s="814"/>
      <c r="AJ120" s="815"/>
      <c r="AK120" s="816">
        <v>37590</v>
      </c>
      <c r="AL120" s="814"/>
      <c r="AM120" s="814"/>
      <c r="AN120" s="814"/>
      <c r="AO120" s="815"/>
      <c r="AP120" s="784">
        <v>0.1</v>
      </c>
      <c r="AQ120" s="785"/>
      <c r="AR120" s="785"/>
      <c r="AS120" s="785"/>
      <c r="AT120" s="786"/>
      <c r="AU120" s="912"/>
      <c r="AV120" s="913"/>
      <c r="AW120" s="913"/>
      <c r="AX120" s="913"/>
      <c r="AY120" s="914"/>
      <c r="AZ120" s="797" t="s">
        <v>447</v>
      </c>
      <c r="BA120" s="798"/>
      <c r="BB120" s="798"/>
      <c r="BC120" s="798"/>
      <c r="BD120" s="798"/>
      <c r="BE120" s="798"/>
      <c r="BF120" s="798"/>
      <c r="BG120" s="798"/>
      <c r="BH120" s="798"/>
      <c r="BI120" s="798"/>
      <c r="BJ120" s="798"/>
      <c r="BK120" s="798"/>
      <c r="BL120" s="798"/>
      <c r="BM120" s="798"/>
      <c r="BN120" s="798"/>
      <c r="BO120" s="798"/>
      <c r="BP120" s="799"/>
      <c r="BQ120" s="800">
        <v>29367444</v>
      </c>
      <c r="BR120" s="801"/>
      <c r="BS120" s="801"/>
      <c r="BT120" s="801"/>
      <c r="BU120" s="801"/>
      <c r="BV120" s="801">
        <v>26151924</v>
      </c>
      <c r="BW120" s="801"/>
      <c r="BX120" s="801"/>
      <c r="BY120" s="801"/>
      <c r="BZ120" s="801"/>
      <c r="CA120" s="801">
        <v>21563345</v>
      </c>
      <c r="CB120" s="801"/>
      <c r="CC120" s="801"/>
      <c r="CD120" s="801"/>
      <c r="CE120" s="801"/>
      <c r="CF120" s="878">
        <v>32.6</v>
      </c>
      <c r="CG120" s="879"/>
      <c r="CH120" s="879"/>
      <c r="CI120" s="879"/>
      <c r="CJ120" s="879"/>
      <c r="CK120" s="880" t="s">
        <v>448</v>
      </c>
      <c r="CL120" s="840"/>
      <c r="CM120" s="840"/>
      <c r="CN120" s="840"/>
      <c r="CO120" s="841"/>
      <c r="CP120" s="884" t="s">
        <v>449</v>
      </c>
      <c r="CQ120" s="885"/>
      <c r="CR120" s="885"/>
      <c r="CS120" s="885"/>
      <c r="CT120" s="885"/>
      <c r="CU120" s="885"/>
      <c r="CV120" s="885"/>
      <c r="CW120" s="885"/>
      <c r="CX120" s="885"/>
      <c r="CY120" s="885"/>
      <c r="CZ120" s="885"/>
      <c r="DA120" s="885"/>
      <c r="DB120" s="885"/>
      <c r="DC120" s="885"/>
      <c r="DD120" s="885"/>
      <c r="DE120" s="885"/>
      <c r="DF120" s="886"/>
      <c r="DG120" s="829" t="s">
        <v>440</v>
      </c>
      <c r="DH120" s="830"/>
      <c r="DI120" s="830"/>
      <c r="DJ120" s="830"/>
      <c r="DK120" s="830"/>
      <c r="DL120" s="830">
        <v>17499312</v>
      </c>
      <c r="DM120" s="830"/>
      <c r="DN120" s="830"/>
      <c r="DO120" s="830"/>
      <c r="DP120" s="830"/>
      <c r="DQ120" s="830">
        <v>13279950</v>
      </c>
      <c r="DR120" s="830"/>
      <c r="DS120" s="830"/>
      <c r="DT120" s="830"/>
      <c r="DU120" s="830"/>
      <c r="DV120" s="831">
        <v>20.100000000000001</v>
      </c>
      <c r="DW120" s="831"/>
      <c r="DX120" s="831"/>
      <c r="DY120" s="831"/>
      <c r="DZ120" s="832"/>
    </row>
    <row r="121" spans="1:130" s="197" customFormat="1" ht="26.25" customHeight="1" x14ac:dyDescent="0.15">
      <c r="A121" s="895"/>
      <c r="B121" s="896"/>
      <c r="C121" s="872" t="s">
        <v>450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440</v>
      </c>
      <c r="AB121" s="814"/>
      <c r="AC121" s="814"/>
      <c r="AD121" s="814"/>
      <c r="AE121" s="815"/>
      <c r="AF121" s="816" t="s">
        <v>440</v>
      </c>
      <c r="AG121" s="814"/>
      <c r="AH121" s="814"/>
      <c r="AI121" s="814"/>
      <c r="AJ121" s="815"/>
      <c r="AK121" s="816" t="s">
        <v>440</v>
      </c>
      <c r="AL121" s="814"/>
      <c r="AM121" s="814"/>
      <c r="AN121" s="814"/>
      <c r="AO121" s="815"/>
      <c r="AP121" s="784" t="s">
        <v>440</v>
      </c>
      <c r="AQ121" s="785"/>
      <c r="AR121" s="785"/>
      <c r="AS121" s="785"/>
      <c r="AT121" s="786"/>
      <c r="AU121" s="912"/>
      <c r="AV121" s="913"/>
      <c r="AW121" s="913"/>
      <c r="AX121" s="913"/>
      <c r="AY121" s="914"/>
      <c r="AZ121" s="875" t="s">
        <v>451</v>
      </c>
      <c r="BA121" s="876"/>
      <c r="BB121" s="876"/>
      <c r="BC121" s="876"/>
      <c r="BD121" s="876"/>
      <c r="BE121" s="876"/>
      <c r="BF121" s="876"/>
      <c r="BG121" s="876"/>
      <c r="BH121" s="876"/>
      <c r="BI121" s="876"/>
      <c r="BJ121" s="876"/>
      <c r="BK121" s="876"/>
      <c r="BL121" s="876"/>
      <c r="BM121" s="876"/>
      <c r="BN121" s="876"/>
      <c r="BO121" s="876"/>
      <c r="BP121" s="877"/>
      <c r="BQ121" s="887">
        <v>95711469</v>
      </c>
      <c r="BR121" s="888"/>
      <c r="BS121" s="888"/>
      <c r="BT121" s="888"/>
      <c r="BU121" s="888"/>
      <c r="BV121" s="888">
        <v>95757581</v>
      </c>
      <c r="BW121" s="888"/>
      <c r="BX121" s="888"/>
      <c r="BY121" s="888"/>
      <c r="BZ121" s="888"/>
      <c r="CA121" s="888">
        <v>96498832</v>
      </c>
      <c r="CB121" s="888"/>
      <c r="CC121" s="888"/>
      <c r="CD121" s="888"/>
      <c r="CE121" s="888"/>
      <c r="CF121" s="889">
        <v>146</v>
      </c>
      <c r="CG121" s="890"/>
      <c r="CH121" s="890"/>
      <c r="CI121" s="890"/>
      <c r="CJ121" s="890"/>
      <c r="CK121" s="881"/>
      <c r="CL121" s="842"/>
      <c r="CM121" s="842"/>
      <c r="CN121" s="842"/>
      <c r="CO121" s="843"/>
      <c r="CP121" s="858" t="s">
        <v>452</v>
      </c>
      <c r="CQ121" s="859"/>
      <c r="CR121" s="859"/>
      <c r="CS121" s="859"/>
      <c r="CT121" s="859"/>
      <c r="CU121" s="859"/>
      <c r="CV121" s="859"/>
      <c r="CW121" s="859"/>
      <c r="CX121" s="859"/>
      <c r="CY121" s="859"/>
      <c r="CZ121" s="859"/>
      <c r="DA121" s="859"/>
      <c r="DB121" s="859"/>
      <c r="DC121" s="859"/>
      <c r="DD121" s="859"/>
      <c r="DE121" s="859"/>
      <c r="DF121" s="860"/>
      <c r="DG121" s="800">
        <v>865108</v>
      </c>
      <c r="DH121" s="801"/>
      <c r="DI121" s="801"/>
      <c r="DJ121" s="801"/>
      <c r="DK121" s="801"/>
      <c r="DL121" s="801">
        <v>794745</v>
      </c>
      <c r="DM121" s="801"/>
      <c r="DN121" s="801"/>
      <c r="DO121" s="801"/>
      <c r="DP121" s="801"/>
      <c r="DQ121" s="801">
        <v>711881</v>
      </c>
      <c r="DR121" s="801"/>
      <c r="DS121" s="801"/>
      <c r="DT121" s="801"/>
      <c r="DU121" s="801"/>
      <c r="DV121" s="853">
        <v>1.1000000000000001</v>
      </c>
      <c r="DW121" s="853"/>
      <c r="DX121" s="853"/>
      <c r="DY121" s="853"/>
      <c r="DZ121" s="854"/>
    </row>
    <row r="122" spans="1:130" s="197" customFormat="1" ht="26.25" customHeight="1" x14ac:dyDescent="0.15">
      <c r="A122" s="895"/>
      <c r="B122" s="896"/>
      <c r="C122" s="833" t="s">
        <v>431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440</v>
      </c>
      <c r="AB122" s="814"/>
      <c r="AC122" s="814"/>
      <c r="AD122" s="814"/>
      <c r="AE122" s="815"/>
      <c r="AF122" s="816" t="s">
        <v>440</v>
      </c>
      <c r="AG122" s="814"/>
      <c r="AH122" s="814"/>
      <c r="AI122" s="814"/>
      <c r="AJ122" s="815"/>
      <c r="AK122" s="816" t="s">
        <v>440</v>
      </c>
      <c r="AL122" s="814"/>
      <c r="AM122" s="814"/>
      <c r="AN122" s="814"/>
      <c r="AO122" s="815"/>
      <c r="AP122" s="784" t="s">
        <v>440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453</v>
      </c>
      <c r="BP122" s="868"/>
      <c r="BQ122" s="869">
        <v>147283760</v>
      </c>
      <c r="BR122" s="870"/>
      <c r="BS122" s="870"/>
      <c r="BT122" s="870"/>
      <c r="BU122" s="870"/>
      <c r="BV122" s="870">
        <v>147166575</v>
      </c>
      <c r="BW122" s="870"/>
      <c r="BX122" s="870"/>
      <c r="BY122" s="870"/>
      <c r="BZ122" s="870"/>
      <c r="CA122" s="870">
        <v>145608548</v>
      </c>
      <c r="CB122" s="870"/>
      <c r="CC122" s="870"/>
      <c r="CD122" s="870"/>
      <c r="CE122" s="870"/>
      <c r="CF122" s="773"/>
      <c r="CG122" s="774"/>
      <c r="CH122" s="774"/>
      <c r="CI122" s="774"/>
      <c r="CJ122" s="871"/>
      <c r="CK122" s="881"/>
      <c r="CL122" s="842"/>
      <c r="CM122" s="842"/>
      <c r="CN122" s="842"/>
      <c r="CO122" s="843"/>
      <c r="CP122" s="858" t="s">
        <v>382</v>
      </c>
      <c r="CQ122" s="859"/>
      <c r="CR122" s="859"/>
      <c r="CS122" s="859"/>
      <c r="CT122" s="859"/>
      <c r="CU122" s="859"/>
      <c r="CV122" s="859"/>
      <c r="CW122" s="859"/>
      <c r="CX122" s="859"/>
      <c r="CY122" s="859"/>
      <c r="CZ122" s="859"/>
      <c r="DA122" s="859"/>
      <c r="DB122" s="859"/>
      <c r="DC122" s="859"/>
      <c r="DD122" s="859"/>
      <c r="DE122" s="859"/>
      <c r="DF122" s="860"/>
      <c r="DG122" s="800">
        <v>543195</v>
      </c>
      <c r="DH122" s="801"/>
      <c r="DI122" s="801"/>
      <c r="DJ122" s="801"/>
      <c r="DK122" s="801"/>
      <c r="DL122" s="801">
        <v>540938</v>
      </c>
      <c r="DM122" s="801"/>
      <c r="DN122" s="801"/>
      <c r="DO122" s="801"/>
      <c r="DP122" s="801"/>
      <c r="DQ122" s="801">
        <v>511053</v>
      </c>
      <c r="DR122" s="801"/>
      <c r="DS122" s="801"/>
      <c r="DT122" s="801"/>
      <c r="DU122" s="801"/>
      <c r="DV122" s="853">
        <v>0.8</v>
      </c>
      <c r="DW122" s="853"/>
      <c r="DX122" s="853"/>
      <c r="DY122" s="853"/>
      <c r="DZ122" s="854"/>
    </row>
    <row r="123" spans="1:130" s="197" customFormat="1" ht="26.25" customHeight="1" thickBot="1" x14ac:dyDescent="0.2">
      <c r="A123" s="895"/>
      <c r="B123" s="896"/>
      <c r="C123" s="833" t="s">
        <v>437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34.6</v>
      </c>
      <c r="BR123" s="862"/>
      <c r="BS123" s="862"/>
      <c r="BT123" s="862"/>
      <c r="BU123" s="862"/>
      <c r="BV123" s="862">
        <v>16.7</v>
      </c>
      <c r="BW123" s="862"/>
      <c r="BX123" s="862"/>
      <c r="BY123" s="862"/>
      <c r="BZ123" s="862"/>
      <c r="CA123" s="862">
        <v>1.9</v>
      </c>
      <c r="CB123" s="862"/>
      <c r="CC123" s="862"/>
      <c r="CD123" s="862"/>
      <c r="CE123" s="862"/>
      <c r="CF123" s="760"/>
      <c r="CG123" s="761"/>
      <c r="CH123" s="761"/>
      <c r="CI123" s="761"/>
      <c r="CJ123" s="863"/>
      <c r="CK123" s="881"/>
      <c r="CL123" s="842"/>
      <c r="CM123" s="842"/>
      <c r="CN123" s="842"/>
      <c r="CO123" s="843"/>
      <c r="CP123" s="858" t="s">
        <v>388</v>
      </c>
      <c r="CQ123" s="859"/>
      <c r="CR123" s="859"/>
      <c r="CS123" s="859"/>
      <c r="CT123" s="859"/>
      <c r="CU123" s="859"/>
      <c r="CV123" s="859"/>
      <c r="CW123" s="859"/>
      <c r="CX123" s="859"/>
      <c r="CY123" s="859"/>
      <c r="CZ123" s="859"/>
      <c r="DA123" s="859"/>
      <c r="DB123" s="859"/>
      <c r="DC123" s="859"/>
      <c r="DD123" s="859"/>
      <c r="DE123" s="859"/>
      <c r="DF123" s="860"/>
      <c r="DG123" s="813">
        <v>61723</v>
      </c>
      <c r="DH123" s="814"/>
      <c r="DI123" s="814"/>
      <c r="DJ123" s="814"/>
      <c r="DK123" s="815"/>
      <c r="DL123" s="816">
        <v>65943</v>
      </c>
      <c r="DM123" s="814"/>
      <c r="DN123" s="814"/>
      <c r="DO123" s="814"/>
      <c r="DP123" s="815"/>
      <c r="DQ123" s="816">
        <v>180528</v>
      </c>
      <c r="DR123" s="814"/>
      <c r="DS123" s="814"/>
      <c r="DT123" s="814"/>
      <c r="DU123" s="815"/>
      <c r="DV123" s="784">
        <v>0.3</v>
      </c>
      <c r="DW123" s="785"/>
      <c r="DX123" s="785"/>
      <c r="DY123" s="785"/>
      <c r="DZ123" s="786"/>
    </row>
    <row r="124" spans="1:130" s="197" customFormat="1" ht="26.25" customHeight="1" x14ac:dyDescent="0.15">
      <c r="A124" s="895"/>
      <c r="B124" s="896"/>
      <c r="C124" s="833" t="s">
        <v>441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455</v>
      </c>
      <c r="CQ124" s="859"/>
      <c r="CR124" s="859"/>
      <c r="CS124" s="859"/>
      <c r="CT124" s="859"/>
      <c r="CU124" s="859"/>
      <c r="CV124" s="859"/>
      <c r="CW124" s="859"/>
      <c r="CX124" s="859"/>
      <c r="CY124" s="859"/>
      <c r="CZ124" s="859"/>
      <c r="DA124" s="859"/>
      <c r="DB124" s="859"/>
      <c r="DC124" s="859"/>
      <c r="DD124" s="859"/>
      <c r="DE124" s="859"/>
      <c r="DF124" s="860"/>
      <c r="DG124" s="746">
        <v>24090652</v>
      </c>
      <c r="DH124" s="747"/>
      <c r="DI124" s="747"/>
      <c r="DJ124" s="747"/>
      <c r="DK124" s="748"/>
      <c r="DL124" s="749">
        <v>287529</v>
      </c>
      <c r="DM124" s="747"/>
      <c r="DN124" s="747"/>
      <c r="DO124" s="747"/>
      <c r="DP124" s="748"/>
      <c r="DQ124" s="749">
        <v>187902</v>
      </c>
      <c r="DR124" s="747"/>
      <c r="DS124" s="747"/>
      <c r="DT124" s="747"/>
      <c r="DU124" s="748"/>
      <c r="DV124" s="837">
        <v>0.3</v>
      </c>
      <c r="DW124" s="838"/>
      <c r="DX124" s="838"/>
      <c r="DY124" s="838"/>
      <c r="DZ124" s="839"/>
    </row>
    <row r="125" spans="1:130" s="197" customFormat="1" ht="26.25" customHeight="1" thickBot="1" x14ac:dyDescent="0.2">
      <c r="A125" s="895"/>
      <c r="B125" s="896"/>
      <c r="C125" s="833" t="s">
        <v>443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456</v>
      </c>
      <c r="CL125" s="840"/>
      <c r="CM125" s="840"/>
      <c r="CN125" s="840"/>
      <c r="CO125" s="841"/>
      <c r="CP125" s="846" t="s">
        <v>457</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446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835828</v>
      </c>
      <c r="AB126" s="814"/>
      <c r="AC126" s="814"/>
      <c r="AD126" s="814"/>
      <c r="AE126" s="815"/>
      <c r="AF126" s="816">
        <v>364157</v>
      </c>
      <c r="AG126" s="814"/>
      <c r="AH126" s="814"/>
      <c r="AI126" s="814"/>
      <c r="AJ126" s="815"/>
      <c r="AK126" s="816">
        <v>972206</v>
      </c>
      <c r="AL126" s="814"/>
      <c r="AM126" s="814"/>
      <c r="AN126" s="814"/>
      <c r="AO126" s="815"/>
      <c r="AP126" s="784">
        <v>1.5</v>
      </c>
      <c r="AQ126" s="785"/>
      <c r="AR126" s="785"/>
      <c r="AS126" s="785"/>
      <c r="AT126" s="786"/>
      <c r="AU126" s="233"/>
      <c r="AV126" s="233"/>
      <c r="AW126" s="233"/>
      <c r="AX126" s="836" t="s">
        <v>458</v>
      </c>
      <c r="AY126" s="794"/>
      <c r="AZ126" s="794"/>
      <c r="BA126" s="794"/>
      <c r="BB126" s="794"/>
      <c r="BC126" s="794"/>
      <c r="BD126" s="794"/>
      <c r="BE126" s="795"/>
      <c r="BF126" s="793" t="s">
        <v>459</v>
      </c>
      <c r="BG126" s="794"/>
      <c r="BH126" s="794"/>
      <c r="BI126" s="794"/>
      <c r="BJ126" s="794"/>
      <c r="BK126" s="794"/>
      <c r="BL126" s="795"/>
      <c r="BM126" s="793" t="s">
        <v>460</v>
      </c>
      <c r="BN126" s="794"/>
      <c r="BO126" s="794"/>
      <c r="BP126" s="794"/>
      <c r="BQ126" s="794"/>
      <c r="BR126" s="794"/>
      <c r="BS126" s="795"/>
      <c r="BT126" s="793" t="s">
        <v>461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462</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463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464</v>
      </c>
      <c r="AY127" s="788"/>
      <c r="AZ127" s="788"/>
      <c r="BA127" s="788"/>
      <c r="BB127" s="788"/>
      <c r="BC127" s="788"/>
      <c r="BD127" s="788"/>
      <c r="BE127" s="789"/>
      <c r="BF127" s="790" t="s">
        <v>108</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465</v>
      </c>
      <c r="CQ127" s="782"/>
      <c r="CR127" s="782"/>
      <c r="CS127" s="782"/>
      <c r="CT127" s="782"/>
      <c r="CU127" s="782"/>
      <c r="CV127" s="782"/>
      <c r="CW127" s="782"/>
      <c r="CX127" s="782"/>
      <c r="CY127" s="782"/>
      <c r="CZ127" s="782"/>
      <c r="DA127" s="782"/>
      <c r="DB127" s="782"/>
      <c r="DC127" s="782"/>
      <c r="DD127" s="782"/>
      <c r="DE127" s="782"/>
      <c r="DF127" s="783"/>
      <c r="DG127" s="849">
        <v>834524</v>
      </c>
      <c r="DH127" s="850"/>
      <c r="DI127" s="850"/>
      <c r="DJ127" s="850"/>
      <c r="DK127" s="850"/>
      <c r="DL127" s="850">
        <v>848825</v>
      </c>
      <c r="DM127" s="850"/>
      <c r="DN127" s="850"/>
      <c r="DO127" s="850"/>
      <c r="DP127" s="850"/>
      <c r="DQ127" s="850">
        <v>880454</v>
      </c>
      <c r="DR127" s="850"/>
      <c r="DS127" s="850"/>
      <c r="DT127" s="850"/>
      <c r="DU127" s="850"/>
      <c r="DV127" s="851">
        <v>1.3</v>
      </c>
      <c r="DW127" s="851"/>
      <c r="DX127" s="851"/>
      <c r="DY127" s="851"/>
      <c r="DZ127" s="852"/>
    </row>
    <row r="128" spans="1:130" s="197" customFormat="1" ht="26.25" customHeight="1" x14ac:dyDescent="0.15">
      <c r="A128" s="825" t="s">
        <v>466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467</v>
      </c>
      <c r="X128" s="827"/>
      <c r="Y128" s="827"/>
      <c r="Z128" s="828"/>
      <c r="AA128" s="753">
        <v>3298178</v>
      </c>
      <c r="AB128" s="754"/>
      <c r="AC128" s="754"/>
      <c r="AD128" s="754"/>
      <c r="AE128" s="755"/>
      <c r="AF128" s="756">
        <v>2619623</v>
      </c>
      <c r="AG128" s="754"/>
      <c r="AH128" s="754"/>
      <c r="AI128" s="754"/>
      <c r="AJ128" s="755"/>
      <c r="AK128" s="756">
        <v>2610503</v>
      </c>
      <c r="AL128" s="754"/>
      <c r="AM128" s="754"/>
      <c r="AN128" s="754"/>
      <c r="AO128" s="755"/>
      <c r="AP128" s="757"/>
      <c r="AQ128" s="758"/>
      <c r="AR128" s="758"/>
      <c r="AS128" s="758"/>
      <c r="AT128" s="759"/>
      <c r="AU128" s="235"/>
      <c r="AV128" s="235"/>
      <c r="AW128" s="235"/>
      <c r="AX128" s="802" t="s">
        <v>468</v>
      </c>
      <c r="AY128" s="798"/>
      <c r="AZ128" s="798"/>
      <c r="BA128" s="798"/>
      <c r="BB128" s="798"/>
      <c r="BC128" s="798"/>
      <c r="BD128" s="798"/>
      <c r="BE128" s="799"/>
      <c r="BF128" s="820" t="s">
        <v>469</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470</v>
      </c>
      <c r="X129" s="811"/>
      <c r="Y129" s="811"/>
      <c r="Z129" s="812"/>
      <c r="AA129" s="813">
        <v>73688746</v>
      </c>
      <c r="AB129" s="814"/>
      <c r="AC129" s="814"/>
      <c r="AD129" s="814"/>
      <c r="AE129" s="815"/>
      <c r="AF129" s="816">
        <v>73459582</v>
      </c>
      <c r="AG129" s="814"/>
      <c r="AH129" s="814"/>
      <c r="AI129" s="814"/>
      <c r="AJ129" s="815"/>
      <c r="AK129" s="816">
        <v>74191299</v>
      </c>
      <c r="AL129" s="814"/>
      <c r="AM129" s="814"/>
      <c r="AN129" s="814"/>
      <c r="AO129" s="815"/>
      <c r="AP129" s="817"/>
      <c r="AQ129" s="818"/>
      <c r="AR129" s="818"/>
      <c r="AS129" s="818"/>
      <c r="AT129" s="819"/>
      <c r="AU129" s="235"/>
      <c r="AV129" s="235"/>
      <c r="AW129" s="235"/>
      <c r="AX129" s="802" t="s">
        <v>471</v>
      </c>
      <c r="AY129" s="798"/>
      <c r="AZ129" s="798"/>
      <c r="BA129" s="798"/>
      <c r="BB129" s="798"/>
      <c r="BC129" s="798"/>
      <c r="BD129" s="798"/>
      <c r="BE129" s="799"/>
      <c r="BF129" s="803">
        <v>5.3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473</v>
      </c>
      <c r="X130" s="811"/>
      <c r="Y130" s="811"/>
      <c r="Z130" s="812"/>
      <c r="AA130" s="813">
        <v>9160013</v>
      </c>
      <c r="AB130" s="814"/>
      <c r="AC130" s="814"/>
      <c r="AD130" s="814"/>
      <c r="AE130" s="815"/>
      <c r="AF130" s="816">
        <v>8896384</v>
      </c>
      <c r="AG130" s="814"/>
      <c r="AH130" s="814"/>
      <c r="AI130" s="814"/>
      <c r="AJ130" s="815"/>
      <c r="AK130" s="816">
        <v>8094527</v>
      </c>
      <c r="AL130" s="814"/>
      <c r="AM130" s="814"/>
      <c r="AN130" s="814"/>
      <c r="AO130" s="815"/>
      <c r="AP130" s="817"/>
      <c r="AQ130" s="818"/>
      <c r="AR130" s="818"/>
      <c r="AS130" s="818"/>
      <c r="AT130" s="819"/>
      <c r="AU130" s="235"/>
      <c r="AV130" s="235"/>
      <c r="AW130" s="235"/>
      <c r="AX130" s="781" t="s">
        <v>474</v>
      </c>
      <c r="AY130" s="782"/>
      <c r="AZ130" s="782"/>
      <c r="BA130" s="782"/>
      <c r="BB130" s="782"/>
      <c r="BC130" s="782"/>
      <c r="BD130" s="782"/>
      <c r="BE130" s="783"/>
      <c r="BF130" s="735">
        <v>1.9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64528733</v>
      </c>
      <c r="AB131" s="747"/>
      <c r="AC131" s="747"/>
      <c r="AD131" s="747"/>
      <c r="AE131" s="748"/>
      <c r="AF131" s="749">
        <v>64563198</v>
      </c>
      <c r="AG131" s="747"/>
      <c r="AH131" s="747"/>
      <c r="AI131" s="747"/>
      <c r="AJ131" s="748"/>
      <c r="AK131" s="749">
        <v>66096772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6.1144002320000004</v>
      </c>
      <c r="AB132" s="770"/>
      <c r="AC132" s="770"/>
      <c r="AD132" s="770"/>
      <c r="AE132" s="771"/>
      <c r="AF132" s="772">
        <v>3.2981900930000001</v>
      </c>
      <c r="AG132" s="770"/>
      <c r="AH132" s="770"/>
      <c r="AI132" s="770"/>
      <c r="AJ132" s="771"/>
      <c r="AK132" s="772">
        <v>6.4928662480000003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7.8</v>
      </c>
      <c r="AB133" s="779"/>
      <c r="AC133" s="779"/>
      <c r="AD133" s="779"/>
      <c r="AE133" s="780"/>
      <c r="AF133" s="778">
        <v>5.9</v>
      </c>
      <c r="AG133" s="779"/>
      <c r="AH133" s="779"/>
      <c r="AI133" s="779"/>
      <c r="AJ133" s="780"/>
      <c r="AK133" s="778">
        <v>5.3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49" t="s">
        <v>481</v>
      </c>
      <c r="L7" s="254"/>
      <c r="M7" s="255" t="s">
        <v>482</v>
      </c>
      <c r="N7" s="256"/>
    </row>
    <row r="8" spans="1:16" x14ac:dyDescent="0.15">
      <c r="A8" s="248"/>
      <c r="B8" s="244"/>
      <c r="C8" s="244"/>
      <c r="D8" s="244"/>
      <c r="E8" s="244"/>
      <c r="F8" s="244"/>
      <c r="G8" s="257"/>
      <c r="H8" s="258"/>
      <c r="I8" s="258"/>
      <c r="J8" s="259"/>
      <c r="K8" s="1150"/>
      <c r="L8" s="260" t="s">
        <v>483</v>
      </c>
      <c r="M8" s="261" t="s">
        <v>484</v>
      </c>
      <c r="N8" s="262" t="s">
        <v>485</v>
      </c>
    </row>
    <row r="9" spans="1:16" x14ac:dyDescent="0.15">
      <c r="A9" s="248"/>
      <c r="B9" s="244"/>
      <c r="C9" s="244"/>
      <c r="D9" s="244"/>
      <c r="E9" s="244"/>
      <c r="F9" s="244"/>
      <c r="G9" s="1163" t="s">
        <v>486</v>
      </c>
      <c r="H9" s="1164"/>
      <c r="I9" s="1164"/>
      <c r="J9" s="1165"/>
      <c r="K9" s="263">
        <v>21811661</v>
      </c>
      <c r="L9" s="264">
        <v>53329</v>
      </c>
      <c r="M9" s="265">
        <v>57944</v>
      </c>
      <c r="N9" s="266">
        <v>-8</v>
      </c>
    </row>
    <row r="10" spans="1:16" x14ac:dyDescent="0.15">
      <c r="A10" s="248"/>
      <c r="B10" s="244"/>
      <c r="C10" s="244"/>
      <c r="D10" s="244"/>
      <c r="E10" s="244"/>
      <c r="F10" s="244"/>
      <c r="G10" s="1163" t="s">
        <v>487</v>
      </c>
      <c r="H10" s="1164"/>
      <c r="I10" s="1164"/>
      <c r="J10" s="1165"/>
      <c r="K10" s="267">
        <v>2798129</v>
      </c>
      <c r="L10" s="268">
        <v>6841</v>
      </c>
      <c r="M10" s="269">
        <v>2485</v>
      </c>
      <c r="N10" s="270">
        <v>175.3</v>
      </c>
    </row>
    <row r="11" spans="1:16" ht="13.5" customHeight="1" x14ac:dyDescent="0.15">
      <c r="A11" s="248"/>
      <c r="B11" s="244"/>
      <c r="C11" s="244"/>
      <c r="D11" s="244"/>
      <c r="E11" s="244"/>
      <c r="F11" s="244"/>
      <c r="G11" s="1163" t="s">
        <v>488</v>
      </c>
      <c r="H11" s="1164"/>
      <c r="I11" s="1164"/>
      <c r="J11" s="1165"/>
      <c r="K11" s="267">
        <v>116091</v>
      </c>
      <c r="L11" s="268">
        <v>284</v>
      </c>
      <c r="M11" s="269">
        <v>1532</v>
      </c>
      <c r="N11" s="270">
        <v>-81.5</v>
      </c>
    </row>
    <row r="12" spans="1:16" ht="13.5" customHeight="1" x14ac:dyDescent="0.15">
      <c r="A12" s="248"/>
      <c r="B12" s="244"/>
      <c r="C12" s="244"/>
      <c r="D12" s="244"/>
      <c r="E12" s="244"/>
      <c r="F12" s="244"/>
      <c r="G12" s="1163" t="s">
        <v>489</v>
      </c>
      <c r="H12" s="1164"/>
      <c r="I12" s="1164"/>
      <c r="J12" s="1165"/>
      <c r="K12" s="267" t="s">
        <v>490</v>
      </c>
      <c r="L12" s="268" t="s">
        <v>490</v>
      </c>
      <c r="M12" s="269">
        <v>599</v>
      </c>
      <c r="N12" s="270" t="s">
        <v>490</v>
      </c>
    </row>
    <row r="13" spans="1:16" ht="13.5" customHeight="1" x14ac:dyDescent="0.15">
      <c r="A13" s="248"/>
      <c r="B13" s="244"/>
      <c r="C13" s="244"/>
      <c r="D13" s="244"/>
      <c r="E13" s="244"/>
      <c r="F13" s="244"/>
      <c r="G13" s="1163" t="s">
        <v>491</v>
      </c>
      <c r="H13" s="1164"/>
      <c r="I13" s="1164"/>
      <c r="J13" s="1165"/>
      <c r="K13" s="267" t="s">
        <v>490</v>
      </c>
      <c r="L13" s="268" t="s">
        <v>490</v>
      </c>
      <c r="M13" s="269">
        <v>18</v>
      </c>
      <c r="N13" s="270" t="s">
        <v>490</v>
      </c>
    </row>
    <row r="14" spans="1:16" ht="13.5" customHeight="1" x14ac:dyDescent="0.15">
      <c r="A14" s="248"/>
      <c r="B14" s="244"/>
      <c r="C14" s="244"/>
      <c r="D14" s="244"/>
      <c r="E14" s="244"/>
      <c r="F14" s="244"/>
      <c r="G14" s="1163" t="s">
        <v>492</v>
      </c>
      <c r="H14" s="1164"/>
      <c r="I14" s="1164"/>
      <c r="J14" s="1165"/>
      <c r="K14" s="267" t="s">
        <v>490</v>
      </c>
      <c r="L14" s="268" t="s">
        <v>490</v>
      </c>
      <c r="M14" s="269">
        <v>1786</v>
      </c>
      <c r="N14" s="270" t="s">
        <v>490</v>
      </c>
    </row>
    <row r="15" spans="1:16" ht="13.5" customHeight="1" x14ac:dyDescent="0.15">
      <c r="A15" s="248"/>
      <c r="B15" s="244"/>
      <c r="C15" s="244"/>
      <c r="D15" s="244"/>
      <c r="E15" s="244"/>
      <c r="F15" s="244"/>
      <c r="G15" s="1163" t="s">
        <v>493</v>
      </c>
      <c r="H15" s="1164"/>
      <c r="I15" s="1164"/>
      <c r="J15" s="1165"/>
      <c r="K15" s="267">
        <v>781611</v>
      </c>
      <c r="L15" s="268">
        <v>1911</v>
      </c>
      <c r="M15" s="269">
        <v>1355</v>
      </c>
      <c r="N15" s="270">
        <v>41</v>
      </c>
    </row>
    <row r="16" spans="1:16" x14ac:dyDescent="0.15">
      <c r="A16" s="248"/>
      <c r="B16" s="244"/>
      <c r="C16" s="244"/>
      <c r="D16" s="244"/>
      <c r="E16" s="244"/>
      <c r="F16" s="244"/>
      <c r="G16" s="1166" t="s">
        <v>494</v>
      </c>
      <c r="H16" s="1167"/>
      <c r="I16" s="1167"/>
      <c r="J16" s="1168"/>
      <c r="K16" s="268">
        <v>-3122180</v>
      </c>
      <c r="L16" s="268">
        <v>-7634</v>
      </c>
      <c r="M16" s="269">
        <v>-4955</v>
      </c>
      <c r="N16" s="270">
        <v>54.1</v>
      </c>
    </row>
    <row r="17" spans="1:16" x14ac:dyDescent="0.15">
      <c r="A17" s="248"/>
      <c r="B17" s="244"/>
      <c r="C17" s="244"/>
      <c r="D17" s="244"/>
      <c r="E17" s="244"/>
      <c r="F17" s="244"/>
      <c r="G17" s="1166" t="s">
        <v>167</v>
      </c>
      <c r="H17" s="1167"/>
      <c r="I17" s="1167"/>
      <c r="J17" s="1168"/>
      <c r="K17" s="268">
        <v>22385312</v>
      </c>
      <c r="L17" s="268">
        <v>54732</v>
      </c>
      <c r="M17" s="269">
        <v>60765</v>
      </c>
      <c r="N17" s="270">
        <v>-9.9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60" t="s">
        <v>499</v>
      </c>
      <c r="H21" s="1161"/>
      <c r="I21" s="1161"/>
      <c r="J21" s="1162"/>
      <c r="K21" s="280">
        <v>5.82</v>
      </c>
      <c r="L21" s="281">
        <v>6.13</v>
      </c>
      <c r="M21" s="282">
        <v>-0.31</v>
      </c>
      <c r="N21" s="249"/>
      <c r="O21" s="283"/>
      <c r="P21" s="279"/>
    </row>
    <row r="22" spans="1:16" s="284" customFormat="1" x14ac:dyDescent="0.15">
      <c r="A22" s="279"/>
      <c r="B22" s="249"/>
      <c r="C22" s="249"/>
      <c r="D22" s="249"/>
      <c r="E22" s="249"/>
      <c r="F22" s="249"/>
      <c r="G22" s="1160" t="s">
        <v>500</v>
      </c>
      <c r="H22" s="1161"/>
      <c r="I22" s="1161"/>
      <c r="J22" s="1162"/>
      <c r="K22" s="285">
        <v>101.9</v>
      </c>
      <c r="L22" s="286">
        <v>100.5</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49" t="s">
        <v>481</v>
      </c>
      <c r="L30" s="254"/>
      <c r="M30" s="255" t="s">
        <v>482</v>
      </c>
      <c r="N30" s="256"/>
    </row>
    <row r="31" spans="1:16" x14ac:dyDescent="0.15">
      <c r="A31" s="248"/>
      <c r="B31" s="244"/>
      <c r="C31" s="244"/>
      <c r="D31" s="244"/>
      <c r="E31" s="244"/>
      <c r="F31" s="244"/>
      <c r="G31" s="257"/>
      <c r="H31" s="258"/>
      <c r="I31" s="258"/>
      <c r="J31" s="259"/>
      <c r="K31" s="1150"/>
      <c r="L31" s="260" t="s">
        <v>483</v>
      </c>
      <c r="M31" s="261" t="s">
        <v>484</v>
      </c>
      <c r="N31" s="262" t="s">
        <v>485</v>
      </c>
    </row>
    <row r="32" spans="1:16" ht="27" customHeight="1" x14ac:dyDescent="0.15">
      <c r="A32" s="248"/>
      <c r="B32" s="244"/>
      <c r="C32" s="244"/>
      <c r="D32" s="244"/>
      <c r="E32" s="244"/>
      <c r="F32" s="244"/>
      <c r="G32" s="1151" t="s">
        <v>504</v>
      </c>
      <c r="H32" s="1152"/>
      <c r="I32" s="1152"/>
      <c r="J32" s="1153"/>
      <c r="K32" s="294">
        <v>12526246</v>
      </c>
      <c r="L32" s="294">
        <v>30626</v>
      </c>
      <c r="M32" s="295">
        <v>38141</v>
      </c>
      <c r="N32" s="296">
        <v>-19.7</v>
      </c>
    </row>
    <row r="33" spans="1:16" ht="13.5" customHeight="1" x14ac:dyDescent="0.15">
      <c r="A33" s="248"/>
      <c r="B33" s="244"/>
      <c r="C33" s="244"/>
      <c r="D33" s="244"/>
      <c r="E33" s="244"/>
      <c r="F33" s="244"/>
      <c r="G33" s="1151" t="s">
        <v>505</v>
      </c>
      <c r="H33" s="1152"/>
      <c r="I33" s="1152"/>
      <c r="J33" s="1153"/>
      <c r="K33" s="294" t="s">
        <v>490</v>
      </c>
      <c r="L33" s="294" t="s">
        <v>490</v>
      </c>
      <c r="M33" s="295">
        <v>3</v>
      </c>
      <c r="N33" s="296" t="s">
        <v>490</v>
      </c>
    </row>
    <row r="34" spans="1:16" ht="27" customHeight="1" x14ac:dyDescent="0.15">
      <c r="A34" s="248"/>
      <c r="B34" s="244"/>
      <c r="C34" s="244"/>
      <c r="D34" s="244"/>
      <c r="E34" s="244"/>
      <c r="F34" s="244"/>
      <c r="G34" s="1151" t="s">
        <v>506</v>
      </c>
      <c r="H34" s="1152"/>
      <c r="I34" s="1152"/>
      <c r="J34" s="1153"/>
      <c r="K34" s="294" t="s">
        <v>490</v>
      </c>
      <c r="L34" s="294" t="s">
        <v>490</v>
      </c>
      <c r="M34" s="295">
        <v>102</v>
      </c>
      <c r="N34" s="296" t="s">
        <v>490</v>
      </c>
    </row>
    <row r="35" spans="1:16" ht="27" customHeight="1" x14ac:dyDescent="0.15">
      <c r="A35" s="248"/>
      <c r="B35" s="244"/>
      <c r="C35" s="244"/>
      <c r="D35" s="244"/>
      <c r="E35" s="244"/>
      <c r="F35" s="244"/>
      <c r="G35" s="1151" t="s">
        <v>507</v>
      </c>
      <c r="H35" s="1152"/>
      <c r="I35" s="1152"/>
      <c r="J35" s="1153"/>
      <c r="K35" s="294">
        <v>1430124</v>
      </c>
      <c r="L35" s="294">
        <v>3497</v>
      </c>
      <c r="M35" s="295">
        <v>9900</v>
      </c>
      <c r="N35" s="296">
        <v>-64.7</v>
      </c>
    </row>
    <row r="36" spans="1:16" ht="27" customHeight="1" x14ac:dyDescent="0.15">
      <c r="A36" s="248"/>
      <c r="B36" s="244"/>
      <c r="C36" s="244"/>
      <c r="D36" s="244"/>
      <c r="E36" s="244"/>
      <c r="F36" s="244"/>
      <c r="G36" s="1151" t="s">
        <v>508</v>
      </c>
      <c r="H36" s="1152"/>
      <c r="I36" s="1152"/>
      <c r="J36" s="1153"/>
      <c r="K36" s="294">
        <v>30439</v>
      </c>
      <c r="L36" s="294">
        <v>74</v>
      </c>
      <c r="M36" s="295">
        <v>437</v>
      </c>
      <c r="N36" s="296">
        <v>-83.1</v>
      </c>
    </row>
    <row r="37" spans="1:16" ht="13.5" customHeight="1" x14ac:dyDescent="0.15">
      <c r="A37" s="248"/>
      <c r="B37" s="244"/>
      <c r="C37" s="244"/>
      <c r="D37" s="244"/>
      <c r="E37" s="244"/>
      <c r="F37" s="244"/>
      <c r="G37" s="1151" t="s">
        <v>509</v>
      </c>
      <c r="H37" s="1152"/>
      <c r="I37" s="1152"/>
      <c r="J37" s="1153"/>
      <c r="K37" s="294">
        <v>1009796</v>
      </c>
      <c r="L37" s="294">
        <v>2469</v>
      </c>
      <c r="M37" s="295">
        <v>880</v>
      </c>
      <c r="N37" s="296">
        <v>180.6</v>
      </c>
    </row>
    <row r="38" spans="1:16" ht="27" customHeight="1" x14ac:dyDescent="0.15">
      <c r="A38" s="248"/>
      <c r="B38" s="244"/>
      <c r="C38" s="244"/>
      <c r="D38" s="244"/>
      <c r="E38" s="244"/>
      <c r="F38" s="244"/>
      <c r="G38" s="1154" t="s">
        <v>510</v>
      </c>
      <c r="H38" s="1155"/>
      <c r="I38" s="1155"/>
      <c r="J38" s="1156"/>
      <c r="K38" s="297" t="s">
        <v>490</v>
      </c>
      <c r="L38" s="297" t="s">
        <v>490</v>
      </c>
      <c r="M38" s="298">
        <v>3</v>
      </c>
      <c r="N38" s="299" t="s">
        <v>490</v>
      </c>
      <c r="O38" s="293"/>
    </row>
    <row r="39" spans="1:16" x14ac:dyDescent="0.15">
      <c r="A39" s="248"/>
      <c r="B39" s="244"/>
      <c r="C39" s="244"/>
      <c r="D39" s="244"/>
      <c r="E39" s="244"/>
      <c r="F39" s="244"/>
      <c r="G39" s="1154" t="s">
        <v>511</v>
      </c>
      <c r="H39" s="1155"/>
      <c r="I39" s="1155"/>
      <c r="J39" s="1156"/>
      <c r="K39" s="300">
        <v>-2610503</v>
      </c>
      <c r="L39" s="300">
        <v>-6383</v>
      </c>
      <c r="M39" s="301">
        <v>-8348</v>
      </c>
      <c r="N39" s="302">
        <v>-23.5</v>
      </c>
      <c r="O39" s="293"/>
    </row>
    <row r="40" spans="1:16" ht="27" customHeight="1" x14ac:dyDescent="0.15">
      <c r="A40" s="248"/>
      <c r="B40" s="244"/>
      <c r="C40" s="244"/>
      <c r="D40" s="244"/>
      <c r="E40" s="244"/>
      <c r="F40" s="244"/>
      <c r="G40" s="1151" t="s">
        <v>512</v>
      </c>
      <c r="H40" s="1152"/>
      <c r="I40" s="1152"/>
      <c r="J40" s="1153"/>
      <c r="K40" s="300">
        <v>-8094527</v>
      </c>
      <c r="L40" s="300">
        <v>-19791</v>
      </c>
      <c r="M40" s="301">
        <v>-29144</v>
      </c>
      <c r="N40" s="302">
        <v>-32.1</v>
      </c>
      <c r="O40" s="293"/>
    </row>
    <row r="41" spans="1:16" x14ac:dyDescent="0.15">
      <c r="A41" s="248"/>
      <c r="B41" s="244"/>
      <c r="C41" s="244"/>
      <c r="D41" s="244"/>
      <c r="E41" s="244"/>
      <c r="F41" s="244"/>
      <c r="G41" s="1157" t="s">
        <v>278</v>
      </c>
      <c r="H41" s="1158"/>
      <c r="I41" s="1158"/>
      <c r="J41" s="1159"/>
      <c r="K41" s="294">
        <v>4291575</v>
      </c>
      <c r="L41" s="300">
        <v>10493</v>
      </c>
      <c r="M41" s="301">
        <v>11972</v>
      </c>
      <c r="N41" s="302">
        <v>-12.4</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44" t="s">
        <v>481</v>
      </c>
      <c r="J49" s="1146" t="s">
        <v>516</v>
      </c>
      <c r="K49" s="1147"/>
      <c r="L49" s="1147"/>
      <c r="M49" s="1147"/>
      <c r="N49" s="1148"/>
    </row>
    <row r="50" spans="1:14" x14ac:dyDescent="0.15">
      <c r="A50" s="248"/>
      <c r="B50" s="244"/>
      <c r="C50" s="244"/>
      <c r="D50" s="244"/>
      <c r="E50" s="244"/>
      <c r="F50" s="244"/>
      <c r="G50" s="312"/>
      <c r="H50" s="313"/>
      <c r="I50" s="1145"/>
      <c r="J50" s="314" t="s">
        <v>517</v>
      </c>
      <c r="K50" s="315" t="s">
        <v>518</v>
      </c>
      <c r="L50" s="316" t="s">
        <v>519</v>
      </c>
      <c r="M50" s="317" t="s">
        <v>520</v>
      </c>
      <c r="N50" s="318" t="s">
        <v>521</v>
      </c>
    </row>
    <row r="51" spans="1:14" x14ac:dyDescent="0.15">
      <c r="A51" s="248"/>
      <c r="B51" s="244"/>
      <c r="C51" s="244"/>
      <c r="D51" s="244"/>
      <c r="E51" s="244"/>
      <c r="F51" s="244"/>
      <c r="G51" s="310" t="s">
        <v>522</v>
      </c>
      <c r="H51" s="311"/>
      <c r="I51" s="319">
        <v>13756814</v>
      </c>
      <c r="J51" s="320">
        <v>34717</v>
      </c>
      <c r="K51" s="321">
        <v>3.2</v>
      </c>
      <c r="L51" s="322">
        <v>43858</v>
      </c>
      <c r="M51" s="323">
        <v>-7</v>
      </c>
      <c r="N51" s="324">
        <v>10.199999999999999</v>
      </c>
    </row>
    <row r="52" spans="1:14" x14ac:dyDescent="0.15">
      <c r="A52" s="248"/>
      <c r="B52" s="244"/>
      <c r="C52" s="244"/>
      <c r="D52" s="244"/>
      <c r="E52" s="244"/>
      <c r="F52" s="244"/>
      <c r="G52" s="325"/>
      <c r="H52" s="326" t="s">
        <v>523</v>
      </c>
      <c r="I52" s="327">
        <v>5615144</v>
      </c>
      <c r="J52" s="328">
        <v>14171</v>
      </c>
      <c r="K52" s="329">
        <v>-19</v>
      </c>
      <c r="L52" s="330">
        <v>23714</v>
      </c>
      <c r="M52" s="331">
        <v>-11.5</v>
      </c>
      <c r="N52" s="332">
        <v>-7.5</v>
      </c>
    </row>
    <row r="53" spans="1:14" x14ac:dyDescent="0.15">
      <c r="A53" s="248"/>
      <c r="B53" s="244"/>
      <c r="C53" s="244"/>
      <c r="D53" s="244"/>
      <c r="E53" s="244"/>
      <c r="F53" s="244"/>
      <c r="G53" s="310" t="s">
        <v>524</v>
      </c>
      <c r="H53" s="311"/>
      <c r="I53" s="319">
        <v>9582537</v>
      </c>
      <c r="J53" s="320">
        <v>23817</v>
      </c>
      <c r="K53" s="321">
        <v>-31.4</v>
      </c>
      <c r="L53" s="322">
        <v>41705</v>
      </c>
      <c r="M53" s="323">
        <v>-4.9000000000000004</v>
      </c>
      <c r="N53" s="324">
        <v>-26.5</v>
      </c>
    </row>
    <row r="54" spans="1:14" x14ac:dyDescent="0.15">
      <c r="A54" s="248"/>
      <c r="B54" s="244"/>
      <c r="C54" s="244"/>
      <c r="D54" s="244"/>
      <c r="E54" s="244"/>
      <c r="F54" s="244"/>
      <c r="G54" s="325"/>
      <c r="H54" s="326" t="s">
        <v>523</v>
      </c>
      <c r="I54" s="327">
        <v>4871327</v>
      </c>
      <c r="J54" s="328">
        <v>12108</v>
      </c>
      <c r="K54" s="329">
        <v>-14.6</v>
      </c>
      <c r="L54" s="330">
        <v>22742</v>
      </c>
      <c r="M54" s="331">
        <v>-4.0999999999999996</v>
      </c>
      <c r="N54" s="332">
        <v>-10.5</v>
      </c>
    </row>
    <row r="55" spans="1:14" x14ac:dyDescent="0.15">
      <c r="A55" s="248"/>
      <c r="B55" s="244"/>
      <c r="C55" s="244"/>
      <c r="D55" s="244"/>
      <c r="E55" s="244"/>
      <c r="F55" s="244"/>
      <c r="G55" s="310" t="s">
        <v>525</v>
      </c>
      <c r="H55" s="311"/>
      <c r="I55" s="319">
        <v>10463932</v>
      </c>
      <c r="J55" s="320">
        <v>25896</v>
      </c>
      <c r="K55" s="321">
        <v>8.6999999999999993</v>
      </c>
      <c r="L55" s="322">
        <v>47677</v>
      </c>
      <c r="M55" s="323">
        <v>14.3</v>
      </c>
      <c r="N55" s="324">
        <v>-5.6</v>
      </c>
    </row>
    <row r="56" spans="1:14" x14ac:dyDescent="0.15">
      <c r="A56" s="248"/>
      <c r="B56" s="244"/>
      <c r="C56" s="244"/>
      <c r="D56" s="244"/>
      <c r="E56" s="244"/>
      <c r="F56" s="244"/>
      <c r="G56" s="325"/>
      <c r="H56" s="326" t="s">
        <v>523</v>
      </c>
      <c r="I56" s="327">
        <v>4484675</v>
      </c>
      <c r="J56" s="328">
        <v>11099</v>
      </c>
      <c r="K56" s="329">
        <v>-8.3000000000000007</v>
      </c>
      <c r="L56" s="330">
        <v>23360</v>
      </c>
      <c r="M56" s="331">
        <v>2.7</v>
      </c>
      <c r="N56" s="332">
        <v>-11</v>
      </c>
    </row>
    <row r="57" spans="1:14" x14ac:dyDescent="0.15">
      <c r="A57" s="248"/>
      <c r="B57" s="244"/>
      <c r="C57" s="244"/>
      <c r="D57" s="244"/>
      <c r="E57" s="244"/>
      <c r="F57" s="244"/>
      <c r="G57" s="310" t="s">
        <v>526</v>
      </c>
      <c r="H57" s="311"/>
      <c r="I57" s="319">
        <v>12527376</v>
      </c>
      <c r="J57" s="320">
        <v>30834</v>
      </c>
      <c r="K57" s="321">
        <v>19.100000000000001</v>
      </c>
      <c r="L57" s="322">
        <v>51613</v>
      </c>
      <c r="M57" s="323">
        <v>8.3000000000000007</v>
      </c>
      <c r="N57" s="324">
        <v>10.8</v>
      </c>
    </row>
    <row r="58" spans="1:14" x14ac:dyDescent="0.15">
      <c r="A58" s="248"/>
      <c r="B58" s="244"/>
      <c r="C58" s="244"/>
      <c r="D58" s="244"/>
      <c r="E58" s="244"/>
      <c r="F58" s="244"/>
      <c r="G58" s="325"/>
      <c r="H58" s="326" t="s">
        <v>523</v>
      </c>
      <c r="I58" s="327">
        <v>6764095</v>
      </c>
      <c r="J58" s="328">
        <v>16649</v>
      </c>
      <c r="K58" s="329">
        <v>50</v>
      </c>
      <c r="L58" s="330">
        <v>25872</v>
      </c>
      <c r="M58" s="331">
        <v>10.8</v>
      </c>
      <c r="N58" s="332">
        <v>39.200000000000003</v>
      </c>
    </row>
    <row r="59" spans="1:14" x14ac:dyDescent="0.15">
      <c r="A59" s="248"/>
      <c r="B59" s="244"/>
      <c r="C59" s="244"/>
      <c r="D59" s="244"/>
      <c r="E59" s="244"/>
      <c r="F59" s="244"/>
      <c r="G59" s="310" t="s">
        <v>527</v>
      </c>
      <c r="H59" s="311"/>
      <c r="I59" s="319">
        <v>16396281</v>
      </c>
      <c r="J59" s="320">
        <v>40089</v>
      </c>
      <c r="K59" s="321">
        <v>30</v>
      </c>
      <c r="L59" s="322">
        <v>50880</v>
      </c>
      <c r="M59" s="323">
        <v>-1.4</v>
      </c>
      <c r="N59" s="324">
        <v>31.4</v>
      </c>
    </row>
    <row r="60" spans="1:14" x14ac:dyDescent="0.15">
      <c r="A60" s="248"/>
      <c r="B60" s="244"/>
      <c r="C60" s="244"/>
      <c r="D60" s="244"/>
      <c r="E60" s="244"/>
      <c r="F60" s="244"/>
      <c r="G60" s="325"/>
      <c r="H60" s="326" t="s">
        <v>523</v>
      </c>
      <c r="I60" s="333">
        <v>8022831</v>
      </c>
      <c r="J60" s="328">
        <v>19616</v>
      </c>
      <c r="K60" s="329">
        <v>17.8</v>
      </c>
      <c r="L60" s="330">
        <v>27819</v>
      </c>
      <c r="M60" s="331">
        <v>7.5</v>
      </c>
      <c r="N60" s="332">
        <v>10.3</v>
      </c>
    </row>
    <row r="61" spans="1:14" x14ac:dyDescent="0.15">
      <c r="A61" s="248"/>
      <c r="B61" s="244"/>
      <c r="C61" s="244"/>
      <c r="D61" s="244"/>
      <c r="E61" s="244"/>
      <c r="F61" s="244"/>
      <c r="G61" s="310" t="s">
        <v>528</v>
      </c>
      <c r="H61" s="334"/>
      <c r="I61" s="335">
        <v>12545388</v>
      </c>
      <c r="J61" s="336">
        <v>31071</v>
      </c>
      <c r="K61" s="337">
        <v>5.9</v>
      </c>
      <c r="L61" s="338">
        <v>47147</v>
      </c>
      <c r="M61" s="339">
        <v>1.9</v>
      </c>
      <c r="N61" s="324">
        <v>4</v>
      </c>
    </row>
    <row r="62" spans="1:14" x14ac:dyDescent="0.15">
      <c r="A62" s="248"/>
      <c r="B62" s="244"/>
      <c r="C62" s="244"/>
      <c r="D62" s="244"/>
      <c r="E62" s="244"/>
      <c r="F62" s="244"/>
      <c r="G62" s="325"/>
      <c r="H62" s="326" t="s">
        <v>523</v>
      </c>
      <c r="I62" s="327">
        <v>5951614</v>
      </c>
      <c r="J62" s="328">
        <v>14729</v>
      </c>
      <c r="K62" s="329">
        <v>5.2</v>
      </c>
      <c r="L62" s="330">
        <v>24701</v>
      </c>
      <c r="M62" s="331">
        <v>1.1000000000000001</v>
      </c>
      <c r="N62" s="332">
        <v>4.0999999999999996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69" t="s">
        <v>3</v>
      </c>
      <c r="D47" s="1169"/>
      <c r="E47" s="1170"/>
      <c r="F47" s="11">
        <v>6.69</v>
      </c>
      <c r="G47" s="12">
        <v>10.89</v>
      </c>
      <c r="H47" s="12">
        <v>15.47</v>
      </c>
      <c r="I47" s="12">
        <v>17.98</v>
      </c>
      <c r="J47" s="13">
        <v>14.03</v>
      </c>
    </row>
    <row r="48" spans="2:10" ht="57.75" customHeight="1" x14ac:dyDescent="0.15">
      <c r="B48" s="14"/>
      <c r="C48" s="1171" t="s">
        <v>4</v>
      </c>
      <c r="D48" s="1171"/>
      <c r="E48" s="1172"/>
      <c r="F48" s="15">
        <v>8.32</v>
      </c>
      <c r="G48" s="16">
        <v>9.48</v>
      </c>
      <c r="H48" s="16">
        <v>6.52</v>
      </c>
      <c r="I48" s="16">
        <v>4.87</v>
      </c>
      <c r="J48" s="17">
        <v>5.18</v>
      </c>
    </row>
    <row r="49" spans="2:10" ht="57.75" customHeight="1" thickBot="1" x14ac:dyDescent="0.2">
      <c r="B49" s="18"/>
      <c r="C49" s="1173" t="s">
        <v>5</v>
      </c>
      <c r="D49" s="1173"/>
      <c r="E49" s="1174"/>
      <c r="F49" s="19">
        <v>2.67</v>
      </c>
      <c r="G49" s="20">
        <v>5.32</v>
      </c>
      <c r="H49" s="20" t="s">
        <v>535</v>
      </c>
      <c r="I49" s="20" t="s">
        <v>536</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財政課４</dc:creator>
  <cp:lastModifiedBy>zaiseika4</cp:lastModifiedBy>
  <cp:lastPrinted>2017-04-17T04:08:32Z</cp:lastPrinted>
  <dcterms:created xsi:type="dcterms:W3CDTF">2017-02-15T17:24:11Z</dcterms:created>
  <dcterms:modified xsi:type="dcterms:W3CDTF">2017-04-17T04:08:43Z</dcterms:modified>
</cp:coreProperties>
</file>