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財政課\財政課分掌事務\０６　財政状況の公表及び予算，決算等の財務報告に関すること。\６４　照会文書（市町村課財政班）\2年度\R020817平成30年度財政状況資料集における財務書類に関する調査（分析欄等）について（照会）\"/>
    </mc:Choice>
  </mc:AlternateContent>
  <bookViews>
    <workbookView xWindow="132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<sst xmlns="http://schemas.openxmlformats.org/spreadsheetml/2006/main" count="1095" uniqueCount="620">
  <si>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</si>
  <si>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</si>
  <si>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</si>
  <si>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</si>
  <si>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</si>
  <si>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</si>
  <si>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</si>
  <si>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</si>
  <si>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</si>
  <si>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</si>
  <si>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</si>
  <si>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</si>
  <si>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</si>
  <si>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</si>
  <si>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</si>
  <si>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</si>
  <si>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</si>
  <si>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</si>
  <si>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</si>
  <si>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</si>
  <si>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</si>
  <si>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</si>
  <si>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</si>
  <si>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</si>
  <si>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</si>
  <si>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</si>
  <si>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</si>
  <si>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</si>
  <si>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</si>
  <si>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</si>
  <si>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</si>
  <si>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</si>
  <si>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</si>
  <si>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</si>
  <si>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</si>
  <si>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</si>
  <si>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</si>
  <si>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</si>
  <si>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</si>
  <si>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</si>
  <si>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</si>
  <si>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</si>
  <si>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</si>
  <si>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</si>
  <si>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</si>
  <si>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</si>
  <si>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</si>
  <si>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</si>
  <si>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</si>
  <si>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</si>
  <si>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</si>
  <si>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</si>
  <si>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</si>
  <si>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</si>
  <si>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</si>
  <si>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</si>
  <si>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</si>
  <si>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</si>
  <si>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</si>
  <si>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</si>
  <si>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</si>
  <si>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</si>
  <si>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</si>
  <si>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</si>
  <si>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</si>
  <si>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</si>
  <si>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</si>
  <si>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</si>
  <si>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</si>
  <si>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</si>
  <si>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</si>
  <si>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</si>
  <si>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</si>
  <si>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</si>
  <si>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</si>
  <si>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</si>
  <si>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</si>
  <si>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</si>
  <si>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</si>
  <si>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</si>
  <si>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</si>
  <si>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</si>
  <si>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</si>
  <si>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</si>
  <si>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</si>
  <si>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</si>
  <si>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</si>
  <si>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</si>
  <si>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</si>
  <si>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</si>
  <si>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</si>
  <si>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</si>
  <si>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</si>
  <si>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</si>
  <si>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</si>
  <si>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</si>
  <si>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</si>
  <si>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</si>
  <si>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柏市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</si>
  <si>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</si>
  <si>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</si>
  <si>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</si>
  <si>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</si>
  <si>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</si>
  <si>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</si>
  <si>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</si>
  <si>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</si>
  <si>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</si>
  <si>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</si>
  <si>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</si>
  <si>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</si>
  <si>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</si>
  <si>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</si>
  <si>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</si>
  <si>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</si>
  <si>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</si>
  <si>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</si>
  <si>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</si>
  <si>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</si>
  <si>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</si>
  <si>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</si>
  <si>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</si>
  <si>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</si>
  <si>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</si>
  <si>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</si>
  <si>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</si>
  <si>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</si>
  <si>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</si>
  <si>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</si>
  <si>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</si>
  <si>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</si>
  <si>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</si>
  <si>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</si>
  <si>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</si>
  <si>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</si>
  <si>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</si>
  <si>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</si>
  <si>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</si>
  <si>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</si>
  <si>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</si>
  <si>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</si>
  <si>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</si>
  <si>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</si>
  <si>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</si>
  <si>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</si>
  <si>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</si>
  <si>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</si>
  <si>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</si>
  <si>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</si>
  <si>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</si>
  <si>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</si>
  <si>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</si>
  <si>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</si>
  <si>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</si>
  <si>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</si>
  <si>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</si>
  <si>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</si>
  <si>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</si>
  <si>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</si>
  <si>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</si>
  <si>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</si>
  <si>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</si>
  <si>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</si>
  <si>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</si>
  <si>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</si>
  <si>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</si>
  <si>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</si>
  <si>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</si>
  <si>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</si>
  <si>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</si>
  <si>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</si>
  <si>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</si>
  <si>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</si>
  <si>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</si>
  <si>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</si>
  <si>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</si>
  <si>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</si>
  <si>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</si>
  <si>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</si>
  <si>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</si>
  <si>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</si>
  <si>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</si>
  <si>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</si>
  <si>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</si>
  <si>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</si>
  <si>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</si>
  <si>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</si>
  <si>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</si>
  <si>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</si>
  <si>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</si>
  <si>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</si>
  <si>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</si>
  <si>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</si>
  <si>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</si>
  <si>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</si>
  <si>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</si>
  <si>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</si>
  <si>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</si>
  <si>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</si>
  <si>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</si>
  <si>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</si>
  <si>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</si>
  <si>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</si>
  <si>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</si>
  <si>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</si>
  <si>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</si>
  <si>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</si>
  <si>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</si>
  <si>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</si>
  <si>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</si>
  <si>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</si>
  <si>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</si>
  <si>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</si>
  <si>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</si>
  <si>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</si>
  <si>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千葉県柏市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</si>
  <si>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</si>
  <si>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</si>
  <si>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</si>
  <si>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</si>
  <si>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</si>
  <si>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</si>
  <si>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</si>
  <si>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</si>
  <si>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</si>
  <si>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</si>
  <si>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</si>
  <si>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</si>
  <si>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</si>
  <si>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</si>
  <si>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</si>
  <si>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</si>
  <si>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</si>
  <si>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</si>
  <si>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</si>
  <si>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</si>
  <si>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</si>
  <si>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</si>
  <si>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</si>
  <si>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</si>
  <si>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</si>
  <si>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</si>
  <si>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</si>
  <si>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</si>
  <si>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</si>
  <si>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</si>
  <si>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</si>
  <si>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</si>
  <si>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</si>
  <si>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</si>
  <si>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</si>
  <si>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</si>
  <si>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</si>
  <si>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</si>
  <si>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</si>
  <si>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</si>
  <si>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</si>
  <si>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</si>
  <si>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</si>
  <si>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</si>
  <si>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</si>
  <si>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</si>
  <si>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</si>
  <si>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</si>
  <si>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</si>
  <si>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</si>
  <si>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</si>
  <si>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</si>
  <si>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</si>
  <si>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</si>
  <si>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</si>
  <si>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</si>
  <si>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</si>
  <si>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</si>
  <si>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</si>
  <si>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</si>
  <si>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</si>
  <si>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</si>
  <si>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</si>
  <si>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</si>
  <si>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</si>
  <si>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</si>
  <si>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</si>
  <si>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</si>
  <si>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</si>
  <si>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</si>
  <si>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</si>
  <si>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</si>
  <si>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</si>
  <si>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</si>
  <si>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</si>
  <si>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</si>
  <si>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</si>
  <si>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</si>
  <si>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</si>
  <si>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</si>
  <si>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</si>
  <si>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</si>
  <si>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</si>
  <si>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</si>
  <si>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</si>
  <si>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</si>
  <si>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</si>
  <si>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</si>
  <si>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</si>
  <si>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</si>
  <si>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</si>
  <si>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</si>
  <si>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</si>
  <si>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</si>
  <si>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</si>
  <si>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</si>
  <si>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</si>
  <si>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</si>
  <si>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</si>
  <si>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</si>
  <si>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</si>
  <si>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</si>
  <si>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</si>
  <si>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</si>
  <si>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</si>
  <si>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</si>
  <si>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</si>
  <si>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</si>
  <si>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</si>
  <si>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</si>
  <si>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</si>
  <si>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</si>
  <si>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</si>
  <si>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</si>
  <si>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</si>
  <si>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</si>
  <si>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</si>
  <si>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</si>
  <si>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</si>
  <si>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</si>
  <si>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</si>
  <si>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</si>
  <si>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</si>
  <si>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</si>
  <si>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</si>
  <si>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</si>
  <si>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</si>
  <si>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</si>
  <si>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</si>
  <si>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</si>
  <si>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</si>
  <si>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</si>
  <si>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</si>
  <si>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</si>
  <si>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</si>
  <si>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</si>
  <si>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</si>
  <si>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</si>
  <si>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</si>
  <si>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</si>
  <si>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</si>
  <si>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</si>
  <si>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</si>
  <si>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</si>
  <si>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</si>
  <si>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</si>
  <si>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</si>
  <si>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</si>
  <si>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</si>
  <si>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千葉県柏市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</si>
  <si>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</si>
  <si>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</si>
  <si>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</si>
  <si>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</si>
  <si>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</si>
  <si>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</si>
  <si>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</si>
  <si>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</si>
  <si>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</si>
  <si>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</si>
  <si>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</si>
  <si>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</si>
  <si>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</si>
  <si>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</si>
  <si>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</si>
  <si>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</si>
  <si>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</si>
  <si>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</si>
  <si>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</si>
  <si>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</si>
  <si>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柏都市計画事業北柏駅北口土地区画整理事業特別会計</t>
    <phoneticPr fontId="5"/>
  </si>
  <si>
    <t>学校給食センター事業特別会計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</si>
  <si>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</si>
  <si>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</si>
  <si>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</si>
  <si>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</si>
  <si>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</si>
  <si>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</si>
  <si>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</si>
  <si>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</si>
  <si>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</si>
  <si>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</si>
  <si>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</si>
  <si>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</si>
  <si>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</si>
  <si>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</si>
  <si>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</si>
  <si>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</si>
  <si>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</si>
  <si>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介護老人保健施設事業特別会計</t>
    <phoneticPr fontId="5"/>
  </si>
  <si>
    <t>水道事業会計</t>
    <phoneticPr fontId="5"/>
  </si>
  <si>
    <t>下水道事業会計</t>
    <phoneticPr fontId="5"/>
  </si>
  <si>
    <t>病院事業会計</t>
    <phoneticPr fontId="5"/>
  </si>
  <si>
    <t>公設総合地方卸売市場事業特別会計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</si>
  <si>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</si>
  <si>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</si>
  <si>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</si>
  <si>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</si>
  <si>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</si>
  <si>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</si>
  <si>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</si>
  <si>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</si>
  <si>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</si>
  <si>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</si>
  <si>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</si>
  <si>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</si>
  <si>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</si>
  <si>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</si>
  <si>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</si>
  <si>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</si>
  <si>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</si>
  <si>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</si>
  <si>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</si>
  <si>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</si>
  <si>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</si>
  <si>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</si>
  <si>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</si>
  <si>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</si>
  <si>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</si>
  <si>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</si>
  <si>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</si>
  <si>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</si>
  <si>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</si>
  <si>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</si>
  <si>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</si>
  <si>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</si>
  <si>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</si>
  <si>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</si>
  <si>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</si>
  <si>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</si>
  <si>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</si>
  <si>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</si>
  <si>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</si>
  <si>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</si>
  <si>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</si>
  <si>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</si>
  <si>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</si>
  <si>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</si>
  <si>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</si>
  <si>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</si>
  <si>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</si>
  <si>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</si>
  <si>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</si>
  <si>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</si>
  <si>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</si>
  <si>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</si>
  <si>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</si>
  <si>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</si>
  <si>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</si>
  <si>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</si>
  <si>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</si>
  <si>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</si>
  <si>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</si>
  <si>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介護老人保健施設事業特別会計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</si>
  <si>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</si>
  <si>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</si>
  <si>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</si>
  <si>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公設総合地方卸売市場事業特別会計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</si>
  <si>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</si>
  <si>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</si>
  <si>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</si>
  <si>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</si>
  <si>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</si>
  <si>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</si>
  <si>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</si>
  <si>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</si>
  <si>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</si>
  <si>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</si>
  <si>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</si>
  <si>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</si>
  <si>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</si>
  <si>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</si>
  <si>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</si>
  <si>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</si>
  <si>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</si>
  <si>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</si>
  <si>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</si>
  <si>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</si>
  <si>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</si>
  <si>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</si>
  <si>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</si>
  <si>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</si>
  <si>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</si>
  <si>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</si>
  <si>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</si>
  <si>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</si>
  <si>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</si>
  <si>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</si>
  <si>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</si>
  <si>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</si>
  <si>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</si>
  <si>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</si>
  <si>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</si>
  <si>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</si>
  <si>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</si>
  <si>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</si>
  <si>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</si>
  <si>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</si>
  <si>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</si>
  <si>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</si>
  <si>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</si>
  <si>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</si>
  <si>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</si>
  <si>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</si>
  <si>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</si>
  <si>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</si>
  <si>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</si>
  <si>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</si>
  <si>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</si>
  <si>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</si>
  <si>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</si>
  <si>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</si>
  <si>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</si>
  <si>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</si>
  <si>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</si>
  <si>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</si>
  <si>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</si>
  <si>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</si>
  <si>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</si>
  <si>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</si>
  <si>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</si>
  <si>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</si>
  <si>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</si>
  <si>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</si>
  <si>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</si>
  <si>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</si>
  <si>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</si>
  <si>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</si>
  <si>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</si>
  <si>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</si>
  <si>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</si>
  <si>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</si>
  <si>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</si>
  <si>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</si>
  <si>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</si>
  <si>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</si>
  <si>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</si>
  <si>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</si>
  <si>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</si>
  <si>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</si>
  <si>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</si>
  <si>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</si>
  <si>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</si>
  <si>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2.28</t>
  </si>
  <si>
    <t>▲ 5.84</t>
  </si>
  <si>
    <t>▲ 3.69</t>
  </si>
  <si>
    <t>▲ 0.67</t>
  </si>
  <si>
    <t>▲ 1.49</t>
  </si>
  <si>
    <t>水道事業会計</t>
  </si>
  <si>
    <t>下水道事業会計</t>
  </si>
  <si>
    <t>一般会計</t>
  </si>
  <si>
    <t>病院事業会計</t>
  </si>
  <si>
    <t>介護保険事業特別会計</t>
  </si>
  <si>
    <t>国民健康保険事業特別会計</t>
  </si>
  <si>
    <t>公設総合地方卸売市場事業特別会計</t>
  </si>
  <si>
    <t>柏都市計画事業北柏駅北口土地区画整理事業特別会計</t>
  </si>
  <si>
    <t>その他会計（赤字）</t>
  </si>
  <si>
    <t>その他会計（黒字）</t>
  </si>
  <si>
    <t>H25末</t>
    <phoneticPr fontId="5"/>
  </si>
  <si>
    <t>H26末</t>
    <phoneticPr fontId="5"/>
  </si>
  <si>
    <t>H27末</t>
    <phoneticPr fontId="5"/>
  </si>
  <si>
    <t>H28末</t>
    <phoneticPr fontId="5"/>
  </si>
  <si>
    <t>H29末</t>
    <phoneticPr fontId="5"/>
  </si>
  <si>
    <t>柏市まちづくり公社</t>
    <rPh sb="0" eb="2">
      <t>カシワシ</t>
    </rPh>
    <rPh sb="7" eb="9">
      <t>コウシャ</t>
    </rPh>
    <phoneticPr fontId="2"/>
  </si>
  <si>
    <t>柏市みどりの基金</t>
    <rPh sb="0" eb="2">
      <t>カシワシ</t>
    </rPh>
    <rPh sb="6" eb="8">
      <t>キキン</t>
    </rPh>
    <phoneticPr fontId="2"/>
  </si>
  <si>
    <t>柏市医療公社</t>
    <rPh sb="0" eb="2">
      <t>カシワシ</t>
    </rPh>
    <rPh sb="2" eb="4">
      <t>イリョウ</t>
    </rPh>
    <rPh sb="4" eb="6">
      <t>コウシャ</t>
    </rPh>
    <phoneticPr fontId="2"/>
  </si>
  <si>
    <t>柏市土地開発公社</t>
    <rPh sb="0" eb="2">
      <t>カシワシ</t>
    </rPh>
    <rPh sb="2" eb="4">
      <t>トチ</t>
    </rPh>
    <rPh sb="4" eb="6">
      <t>カイハツ</t>
    </rPh>
    <rPh sb="6" eb="8">
      <t>コウシャ</t>
    </rPh>
    <phoneticPr fontId="2"/>
  </si>
  <si>
    <t>道の駅しょうなん</t>
    <rPh sb="0" eb="1">
      <t>ミチ</t>
    </rPh>
    <rPh sb="2" eb="3">
      <t>エキ</t>
    </rPh>
    <phoneticPr fontId="2"/>
  </si>
  <si>
    <t>〇</t>
    <phoneticPr fontId="2"/>
  </si>
  <si>
    <t>〇</t>
    <phoneticPr fontId="2"/>
  </si>
  <si>
    <t>法適用企業</t>
  </si>
  <si>
    <t>法非適用企業</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</si>
  <si>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</si>
  <si>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19">
      <t>カイ</t>
    </rPh>
    <rPh sb="19" eb="20">
      <t>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</si>
  <si>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</si>
  <si>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</si>
  <si>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</si>
  <si>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</si>
  <si>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北千葉広域水道企業団（水道用水供給事業会計）</t>
    <rPh sb="0" eb="1">
      <t>キタ</t>
    </rPh>
    <rPh sb="1" eb="3">
      <t>チバ</t>
    </rPh>
    <rPh sb="3" eb="5">
      <t>コウイキ</t>
    </rPh>
    <rPh sb="5" eb="7">
      <t>スイドウ</t>
    </rPh>
    <rPh sb="7" eb="9">
      <t>キギョウ</t>
    </rPh>
    <rPh sb="9" eb="10">
      <t>ダン</t>
    </rPh>
    <rPh sb="11" eb="14">
      <t>スイドウヨウ</t>
    </rPh>
    <rPh sb="14" eb="15">
      <t>スイ</t>
    </rPh>
    <rPh sb="15" eb="17">
      <t>キョウキュウ</t>
    </rPh>
    <rPh sb="17" eb="19">
      <t>ジギョウ</t>
    </rPh>
    <rPh sb="19" eb="21">
      <t>カイケイ</t>
    </rPh>
    <phoneticPr fontId="2"/>
  </si>
  <si>
    <t>柏・白井・鎌ケ谷環境衛生組合</t>
    <rPh sb="0" eb="1">
      <t>カシワ</t>
    </rPh>
    <rPh sb="2" eb="4">
      <t>シロイ</t>
    </rPh>
    <rPh sb="5" eb="8">
      <t>カマガヤ</t>
    </rPh>
    <rPh sb="8" eb="10">
      <t>カンキョウ</t>
    </rPh>
    <rPh sb="10" eb="12">
      <t>エイセイ</t>
    </rPh>
    <rPh sb="12" eb="13">
      <t>ク</t>
    </rPh>
    <rPh sb="13" eb="14">
      <t>ア</t>
    </rPh>
    <phoneticPr fontId="2"/>
  </si>
  <si>
    <t>東葛中部地区総合開発事務組合（一般会計）</t>
    <rPh sb="0" eb="2">
      <t>トウカツ</t>
    </rPh>
    <rPh sb="2" eb="4">
      <t>チュウブ</t>
    </rPh>
    <rPh sb="4" eb="6">
      <t>チク</t>
    </rPh>
    <rPh sb="6" eb="8">
      <t>ソウゴウ</t>
    </rPh>
    <rPh sb="8" eb="10">
      <t>カイハツ</t>
    </rPh>
    <rPh sb="10" eb="12">
      <t>ジム</t>
    </rPh>
    <rPh sb="12" eb="14">
      <t>クミアイ</t>
    </rPh>
    <rPh sb="15" eb="17">
      <t>イッパン</t>
    </rPh>
    <rPh sb="17" eb="19">
      <t>カイケイ</t>
    </rPh>
    <phoneticPr fontId="2"/>
  </si>
  <si>
    <t>法適用企業</t>
    <rPh sb="0" eb="1">
      <t>ホウ</t>
    </rPh>
    <rPh sb="1" eb="3">
      <t>テキヨウ</t>
    </rPh>
    <rPh sb="3" eb="5">
      <t>キギョウ</t>
    </rPh>
    <phoneticPr fontId="2"/>
  </si>
  <si>
    <t>公共施設整備基金</t>
    <rPh sb="0" eb="2">
      <t>コウキョウ</t>
    </rPh>
    <rPh sb="2" eb="4">
      <t>シセツ</t>
    </rPh>
    <rPh sb="4" eb="6">
      <t>セイビ</t>
    </rPh>
    <rPh sb="6" eb="8">
      <t>キキン</t>
    </rPh>
    <phoneticPr fontId="18"/>
  </si>
  <si>
    <t>都市整備基金</t>
    <rPh sb="0" eb="2">
      <t>トシ</t>
    </rPh>
    <rPh sb="2" eb="4">
      <t>セイビ</t>
    </rPh>
    <rPh sb="4" eb="6">
      <t>キキン</t>
    </rPh>
    <phoneticPr fontId="18"/>
  </si>
  <si>
    <t>職員退職手当基金</t>
    <rPh sb="0" eb="2">
      <t>ショクイン</t>
    </rPh>
    <rPh sb="2" eb="4">
      <t>タイショク</t>
    </rPh>
    <rPh sb="4" eb="6">
      <t>テアテ</t>
    </rPh>
    <rPh sb="6" eb="8">
      <t>キキン</t>
    </rPh>
    <phoneticPr fontId="18"/>
  </si>
  <si>
    <t>寄附基金</t>
    <rPh sb="0" eb="2">
      <t>キフ</t>
    </rPh>
    <rPh sb="2" eb="4">
      <t>キキン</t>
    </rPh>
    <phoneticPr fontId="18"/>
  </si>
  <si>
    <t>市民公益活動促進基金</t>
    <rPh sb="0" eb="2">
      <t>シミン</t>
    </rPh>
    <rPh sb="2" eb="4">
      <t>コウエキ</t>
    </rPh>
    <rPh sb="4" eb="6">
      <t>カツドウ</t>
    </rPh>
    <rPh sb="6" eb="8">
      <t>ソクシン</t>
    </rPh>
    <rPh sb="8" eb="10">
      <t>キキン</t>
    </rPh>
    <phoneticPr fontId="18"/>
  </si>
  <si>
    <t>ディー・エス・ケイ</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</si>
  <si>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</si>
  <si>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</si>
  <si>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</si>
  <si>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地方債残高縮減への取組みをしてきた結果，将来負担比率が類団体平均を大きく下回っている。有形固定資産減価償却率については，類似団体平均とほぼ同水準となっている。今後，公共施設の老朽化に合わせて，建て替えや長寿命化が必要となってくることが想定されるため，公共施設の適正管理に努めるとともに，各世代への負担の平準化のために基金や起債の活用が必要となってくる。
</t>
    <rPh sb="18" eb="20">
      <t>ケッカ</t>
    </rPh>
    <rPh sb="21" eb="23">
      <t>ショウライ</t>
    </rPh>
    <rPh sb="23" eb="25">
      <t>フタン</t>
    </rPh>
    <rPh sb="25" eb="27">
      <t>ヒリツ</t>
    </rPh>
    <rPh sb="29" eb="31">
      <t>ダンタイ</t>
    </rPh>
    <rPh sb="31" eb="33">
      <t>ヘイキン</t>
    </rPh>
    <rPh sb="34" eb="35">
      <t>オオ</t>
    </rPh>
    <rPh sb="37" eb="39">
      <t>シタマワ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</si>
  <si>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</si>
  <si>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</si>
  <si>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</si>
  <si>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</si>
  <si>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</si>
  <si>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</si>
  <si>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</si>
  <si>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比率どちらも類似団体平均を大きく下回っている。これは，償還額以内での借入の実施や，高利率の地方債の借換など，これまでの地方債残高縮減への取組みや，職員の新陳代謝による退職手当引当金の減少の結果であると考えられる。今後も，将来世代への負担の減少に努めたい。</t>
    <rPh sb="1" eb="3">
      <t>ショウライ</t>
    </rPh>
    <rPh sb="3" eb="5">
      <t>フタン</t>
    </rPh>
    <rPh sb="5" eb="7">
      <t>ヒリツ</t>
    </rPh>
    <rPh sb="7" eb="8">
      <t>オヨ</t>
    </rPh>
    <rPh sb="9" eb="11">
      <t>ジッシツ</t>
    </rPh>
    <rPh sb="11" eb="13">
      <t>コウサイ</t>
    </rPh>
    <rPh sb="13" eb="15">
      <t>ヒリツ</t>
    </rPh>
    <rPh sb="19" eb="21">
      <t>ルイジ</t>
    </rPh>
    <rPh sb="21" eb="23">
      <t>ダンタイ</t>
    </rPh>
    <rPh sb="23" eb="25">
      <t>ヘイキン</t>
    </rPh>
    <rPh sb="26" eb="27">
      <t>オオ</t>
    </rPh>
    <rPh sb="29" eb="31">
      <t>シタマワ</t>
    </rPh>
    <rPh sb="107" eb="109">
      <t>ケッカ</t>
    </rPh>
    <rPh sb="113" eb="114">
      <t>カンガ</t>
    </rPh>
    <phoneticPr fontId="5"/>
  </si>
  <si>
    <t>将来負担比率</t>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</si>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</sst>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07B4-4675-A93B-8ECC3625CC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30834</c:v>
                </c:pt>
                <c:pt idx="1">
                  <c:v>40089</c:v>
                </c:pt>
                <c:pt idx="2">
                  <c:v>31995</c:v>
                </c:pt>
                <c:pt idx="3">
                  <c:v>37723</c:v>
                </c:pt>
                <c:pt idx="4">
                  <c:v>27643</c:v>
                </c:pt>
              </c:numCache>
            </c:numRef>
          </c:val>
          <c:smooth val="0"/>
          <c:extLst>
            <c:ext xmlns:c16="http://schemas.microsoft.com/office/drawing/2014/chart" uri="{C3380CC4-5D6E-409C-BE32-E72D297353CC}">
              <c16:uniqueId val="{00000001-07B4-4675-A93B-8ECC3625CC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4.87</c:v>
                </c:pt>
                <c:pt idx="1">
                  <c:v>5.18</c:v>
                </c:pt>
                <c:pt idx="2">
                  <c:v>3.72</c:v>
                </c:pt>
                <c:pt idx="3">
                  <c:v>4.83</c:v>
                </c:pt>
                <c:pt idx="4">
                  <c:v>5.68</c:v>
                </c:pt>
              </c:numCache>
            </c:numRef>
          </c:val>
          <c:extLst>
            <c:ext xmlns:c16="http://schemas.microsoft.com/office/drawing/2014/chart" uri="{C3380CC4-5D6E-409C-BE32-E72D297353CC}">
              <c16:uniqueId val="{00000000-362C-4B63-B3A8-BC5BA93D84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17.98</c:v>
                </c:pt>
                <c:pt idx="1">
                  <c:v>14.03</c:v>
                </c:pt>
                <c:pt idx="2">
                  <c:v>13.8</c:v>
                </c:pt>
                <c:pt idx="3">
                  <c:v>13.67</c:v>
                </c:pt>
                <c:pt idx="4">
                  <c:v>13.44</c:v>
                </c:pt>
              </c:numCache>
            </c:numRef>
          </c:val>
          <c:extLst>
            <c:ext xmlns:c16="http://schemas.microsoft.com/office/drawing/2014/chart" uri="{C3380CC4-5D6E-409C-BE32-E72D297353CC}">
              <c16:uniqueId val="{00000001-362C-4B63-B3A8-BC5BA93D84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-2.2799999999999998</c:v>
                </c:pt>
                <c:pt idx="1">
                  <c:v>-5.84</c:v>
                </c:pt>
                <c:pt idx="2">
                  <c:v>-3.69</c:v>
                </c:pt>
                <c:pt idx="3">
                  <c:v>-0.67</c:v>
                </c:pt>
                <c:pt idx="4">
                  <c:v>-1.49</c:v>
                </c:pt>
              </c:numCache>
            </c:numRef>
          </c:val>
          <c:smooth val="0"/>
          <c:extLst>
            <c:ext xmlns:c16="http://schemas.microsoft.com/office/drawing/2014/chart" uri="{C3380CC4-5D6E-409C-BE32-E72D297353CC}">
              <c16:uniqueId val="{00000002-362C-4B63-B3A8-BC5BA93D84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0.19</c:v>
                </c:pt>
                <c:pt idx="2">
                  <c:v>#N/A</c:v>
                </c:pt>
                <c:pt idx="3">
                  <c:v>0.18</c:v>
                </c:pt>
                <c:pt idx="4">
                  <c:v>#N/A</c:v>
                </c:pt>
                <c:pt idx="5">
                  <c:v>0.16</c:v>
                </c:pt>
                <c:pt idx="6">
                  <c:v>#N/A</c:v>
                </c:pt>
                <c:pt idx="7">
                  <c:v>0.13</c:v>
                </c:pt>
                <c:pt idx="8">
                  <c:v>#N/A</c:v>
                </c:pt>
                <c:pt idx="9">
                  <c:v>0.11</c:v>
                </c:pt>
              </c:numCache>
            </c:numRef>
          </c:val>
          <c:extLst>
            <c:ext xmlns:c16="http://schemas.microsoft.com/office/drawing/2014/chart" uri="{C3380CC4-5D6E-409C-BE32-E72D297353CC}">
              <c16:uniqueId val="{00000000-4C8F-4799-807B-3C2A037FC4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8F-4799-807B-3C2A037FC47E}"/>
            </c:ext>
          </c:extLst>
        </c:ser>
        <c:ser>
          <c:idx val="2"/>
          <c:order val="2"/>
          <c:tx>
            <c:strRef>
              <c:f>データシート!$A$29</c:f>
              <c:strCache>
                <c:ptCount val="1"/>
                <c:pt idx="0">
                  <c:v>柏都市計画事業北柏駅北口土地区画整理事業特別会計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0.05</c:v>
                </c:pt>
                <c:pt idx="4">
                  <c:v>#N/A</c:v>
                </c:pt>
                <c:pt idx="5">
                  <c:v>0.13</c:v>
                </c:pt>
                <c:pt idx="6">
                  <c:v>#N/A</c:v>
                </c:pt>
                <c:pt idx="7">
                  <c:v>0.09</c:v>
                </c:pt>
                <c:pt idx="8">
                  <c:v>#N/A</c:v>
                </c:pt>
                <c:pt idx="9">
                  <c:v>0.14000000000000001</c:v>
                </c:pt>
              </c:numCache>
            </c:numRef>
          </c:val>
          <c:extLst>
            <c:ext xmlns:c16="http://schemas.microsoft.com/office/drawing/2014/chart" uri="{C3380CC4-5D6E-409C-BE32-E72D297353CC}">
              <c16:uniqueId val="{00000002-4C8F-4799-807B-3C2A037FC47E}"/>
            </c:ext>
          </c:extLst>
        </c:ser>
        <c:ser>
          <c:idx val="3"/>
          <c:order val="3"/>
          <c:tx>
            <c:strRef>
              <c:f>データシート!$A$30</c:f>
              <c:strCache>
                <c:ptCount val="1"/>
                <c:pt idx="0">
                  <c:v>公設総合地方卸売市場事業特別会計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0.32</c:v>
                </c:pt>
                <c:pt idx="2">
                  <c:v>#N/A</c:v>
                </c:pt>
                <c:pt idx="3">
                  <c:v>0.34</c:v>
                </c:pt>
                <c:pt idx="4">
                  <c:v>#N/A</c:v>
                </c:pt>
                <c:pt idx="5">
                  <c:v>0.26</c:v>
                </c:pt>
                <c:pt idx="6">
                  <c:v>#N/A</c:v>
                </c:pt>
                <c:pt idx="7">
                  <c:v>0.14000000000000001</c:v>
                </c:pt>
                <c:pt idx="8">
                  <c:v>#N/A</c:v>
                </c:pt>
                <c:pt idx="9">
                  <c:v>0.17</c:v>
                </c:pt>
              </c:numCache>
            </c:numRef>
          </c:val>
          <c:extLst>
            <c:ext xmlns:c16="http://schemas.microsoft.com/office/drawing/2014/chart" uri="{C3380CC4-5D6E-409C-BE32-E72D297353CC}">
              <c16:uniqueId val="{00000003-4C8F-4799-807B-3C2A037FC47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2.64</c:v>
                </c:pt>
                <c:pt idx="2">
                  <c:v>#N/A</c:v>
                </c:pt>
                <c:pt idx="3">
                  <c:v>1.75</c:v>
                </c:pt>
                <c:pt idx="4">
                  <c:v>#N/A</c:v>
                </c:pt>
                <c:pt idx="5">
                  <c:v>3.14</c:v>
                </c:pt>
                <c:pt idx="6">
                  <c:v>#N/A</c:v>
                </c:pt>
                <c:pt idx="7">
                  <c:v>1.61</c:v>
                </c:pt>
                <c:pt idx="8">
                  <c:v>#N/A</c:v>
                </c:pt>
                <c:pt idx="9">
                  <c:v>0.3</c:v>
                </c:pt>
              </c:numCache>
            </c:numRef>
          </c:val>
          <c:extLst>
            <c:ext xmlns:c16="http://schemas.microsoft.com/office/drawing/2014/chart" uri="{C3380CC4-5D6E-409C-BE32-E72D297353CC}">
              <c16:uniqueId val="{00000004-4C8F-4799-807B-3C2A037FC47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0.42</c:v>
                </c:pt>
                <c:pt idx="4">
                  <c:v>#N/A</c:v>
                </c:pt>
                <c:pt idx="5">
                  <c:v>1.02</c:v>
                </c:pt>
                <c:pt idx="6">
                  <c:v>#N/A</c:v>
                </c:pt>
                <c:pt idx="7">
                  <c:v>0.39</c:v>
                </c:pt>
                <c:pt idx="8">
                  <c:v>#N/A</c:v>
                </c:pt>
                <c:pt idx="9">
                  <c:v>0.54</c:v>
                </c:pt>
              </c:numCache>
            </c:numRef>
          </c:val>
          <c:extLst>
            <c:ext xmlns:c16="http://schemas.microsoft.com/office/drawing/2014/chart" uri="{C3380CC4-5D6E-409C-BE32-E72D297353CC}">
              <c16:uniqueId val="{00000005-4C8F-4799-807B-3C2A037FC47E}"/>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2.96</c:v>
                </c:pt>
                <c:pt idx="2">
                  <c:v>#N/A</c:v>
                </c:pt>
                <c:pt idx="3">
                  <c:v>3.01</c:v>
                </c:pt>
                <c:pt idx="4">
                  <c:v>#N/A</c:v>
                </c:pt>
                <c:pt idx="5">
                  <c:v>2.98</c:v>
                </c:pt>
                <c:pt idx="6">
                  <c:v>#N/A</c:v>
                </c:pt>
                <c:pt idx="7">
                  <c:v>2.97</c:v>
                </c:pt>
                <c:pt idx="8">
                  <c:v>#N/A</c:v>
                </c:pt>
                <c:pt idx="9">
                  <c:v>2.95</c:v>
                </c:pt>
              </c:numCache>
            </c:numRef>
          </c:val>
          <c:extLst>
            <c:ext xmlns:c16="http://schemas.microsoft.com/office/drawing/2014/chart" uri="{C3380CC4-5D6E-409C-BE32-E72D297353CC}">
              <c16:uniqueId val="{00000006-4C8F-4799-807B-3C2A037FC47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4.75</c:v>
                </c:pt>
                <c:pt idx="2">
                  <c:v>#N/A</c:v>
                </c:pt>
                <c:pt idx="3">
                  <c:v>5.03</c:v>
                </c:pt>
                <c:pt idx="4">
                  <c:v>#N/A</c:v>
                </c:pt>
                <c:pt idx="5">
                  <c:v>3.52</c:v>
                </c:pt>
                <c:pt idx="6">
                  <c:v>#N/A</c:v>
                </c:pt>
                <c:pt idx="7">
                  <c:v>4.6900000000000004</c:v>
                </c:pt>
                <c:pt idx="8">
                  <c:v>#N/A</c:v>
                </c:pt>
                <c:pt idx="9">
                  <c:v>5.49</c:v>
                </c:pt>
              </c:numCache>
            </c:numRef>
          </c:val>
          <c:extLst>
            <c:ext xmlns:c16="http://schemas.microsoft.com/office/drawing/2014/chart" uri="{C3380CC4-5D6E-409C-BE32-E72D297353CC}">
              <c16:uniqueId val="{00000007-4C8F-4799-807B-3C2A037FC47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3.11</c:v>
                </c:pt>
                <c:pt idx="2">
                  <c:v>#N/A</c:v>
                </c:pt>
                <c:pt idx="3">
                  <c:v>3.27</c:v>
                </c:pt>
                <c:pt idx="4">
                  <c:v>#N/A</c:v>
                </c:pt>
                <c:pt idx="5">
                  <c:v>3.64</c:v>
                </c:pt>
                <c:pt idx="6">
                  <c:v>#N/A</c:v>
                </c:pt>
                <c:pt idx="7">
                  <c:v>5.18</c:v>
                </c:pt>
                <c:pt idx="8">
                  <c:v>#N/A</c:v>
                </c:pt>
                <c:pt idx="9">
                  <c:v>5.65</c:v>
                </c:pt>
              </c:numCache>
            </c:numRef>
          </c:val>
          <c:extLst>
            <c:ext xmlns:c16="http://schemas.microsoft.com/office/drawing/2014/chart" uri="{C3380CC4-5D6E-409C-BE32-E72D297353CC}">
              <c16:uniqueId val="{00000008-4C8F-4799-807B-3C2A037FC47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10.84</c:v>
                </c:pt>
                <c:pt idx="2">
                  <c:v>#N/A</c:v>
                </c:pt>
                <c:pt idx="3">
                  <c:v>11.86</c:v>
                </c:pt>
                <c:pt idx="4">
                  <c:v>#N/A</c:v>
                </c:pt>
                <c:pt idx="5">
                  <c:v>12.49</c:v>
                </c:pt>
                <c:pt idx="6">
                  <c:v>#N/A</c:v>
                </c:pt>
                <c:pt idx="7">
                  <c:v>11.07</c:v>
                </c:pt>
                <c:pt idx="8">
                  <c:v>#N/A</c:v>
                </c:pt>
                <c:pt idx="9">
                  <c:v>11.3</c:v>
                </c:pt>
              </c:numCache>
            </c:numRef>
          </c:val>
          <c:extLst>
            <c:ext xmlns:c16="http://schemas.microsoft.com/office/drawing/2014/chart" uri="{C3380CC4-5D6E-409C-BE32-E72D297353CC}">
              <c16:uniqueId val="{00000009-4C8F-4799-807B-3C2A037FC4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11517</c:v>
                </c:pt>
                <c:pt idx="5">
                  <c:v>10705</c:v>
                </c:pt>
                <c:pt idx="8">
                  <c:v>11134</c:v>
                </c:pt>
                <c:pt idx="11">
                  <c:v>11486</c:v>
                </c:pt>
                <c:pt idx="14">
                  <c:v>11133</c:v>
                </c:pt>
              </c:numCache>
            </c:numRef>
          </c:val>
          <c:extLst>
            <c:ext xmlns:c16="http://schemas.microsoft.com/office/drawing/2014/chart" uri="{C3380CC4-5D6E-409C-BE32-E72D297353CC}">
              <c16:uniqueId val="{00000000-5C15-4855-B818-9898F899F9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15-4855-B818-9898F899F9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402</c:v>
                </c:pt>
                <c:pt idx="3">
                  <c:v>1010</c:v>
                </c:pt>
                <c:pt idx="6">
                  <c:v>780</c:v>
                </c:pt>
                <c:pt idx="9">
                  <c:v>1173</c:v>
                </c:pt>
                <c:pt idx="12">
                  <c:v>1522</c:v>
                </c:pt>
              </c:numCache>
            </c:numRef>
          </c:val>
          <c:extLst>
            <c:ext xmlns:c16="http://schemas.microsoft.com/office/drawing/2014/chart" uri="{C3380CC4-5D6E-409C-BE32-E72D297353CC}">
              <c16:uniqueId val="{00000002-5C15-4855-B818-9898F899F9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36</c:v>
                </c:pt>
                <c:pt idx="3">
                  <c:v>30</c:v>
                </c:pt>
                <c:pt idx="6">
                  <c:v>46</c:v>
                </c:pt>
                <c:pt idx="9">
                  <c:v>49</c:v>
                </c:pt>
                <c:pt idx="12">
                  <c:v>91</c:v>
                </c:pt>
              </c:numCache>
            </c:numRef>
          </c:val>
          <c:extLst>
            <c:ext xmlns:c16="http://schemas.microsoft.com/office/drawing/2014/chart" uri="{C3380CC4-5D6E-409C-BE32-E72D297353CC}">
              <c16:uniqueId val="{00000003-5C15-4855-B818-9898F899F9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1147</c:v>
                </c:pt>
                <c:pt idx="3">
                  <c:v>1430</c:v>
                </c:pt>
                <c:pt idx="6">
                  <c:v>1123</c:v>
                </c:pt>
                <c:pt idx="9">
                  <c:v>1080</c:v>
                </c:pt>
                <c:pt idx="12">
                  <c:v>1005</c:v>
                </c:pt>
              </c:numCache>
            </c:numRef>
          </c:val>
          <c:extLst>
            <c:ext xmlns:c16="http://schemas.microsoft.com/office/drawing/2014/chart" uri="{C3380CC4-5D6E-409C-BE32-E72D297353CC}">
              <c16:uniqueId val="{00000004-5C15-4855-B818-9898F899F9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15-4855-B818-9898F899F9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15-4855-B818-9898F899F9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12061</c:v>
                </c:pt>
                <c:pt idx="3">
                  <c:v>12526</c:v>
                </c:pt>
                <c:pt idx="6">
                  <c:v>11442</c:v>
                </c:pt>
                <c:pt idx="9">
                  <c:v>10916</c:v>
                </c:pt>
                <c:pt idx="12">
                  <c:v>10594</c:v>
                </c:pt>
              </c:numCache>
            </c:numRef>
          </c:val>
          <c:extLst>
            <c:ext xmlns:c16="http://schemas.microsoft.com/office/drawing/2014/chart" uri="{C3380CC4-5D6E-409C-BE32-E72D297353CC}">
              <c16:uniqueId val="{00000007-5C15-4855-B818-9898F899F9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2129</c:v>
                </c:pt>
                <c:pt idx="2">
                  <c:v>#N/A</c:v>
                </c:pt>
                <c:pt idx="3">
                  <c:v>#N/A</c:v>
                </c:pt>
                <c:pt idx="4">
                  <c:v>4291</c:v>
                </c:pt>
                <c:pt idx="5">
                  <c:v>#N/A</c:v>
                </c:pt>
                <c:pt idx="6">
                  <c:v>#N/A</c:v>
                </c:pt>
                <c:pt idx="7">
                  <c:v>2257</c:v>
                </c:pt>
                <c:pt idx="8">
                  <c:v>#N/A</c:v>
                </c:pt>
                <c:pt idx="9">
                  <c:v>#N/A</c:v>
                </c:pt>
                <c:pt idx="10">
                  <c:v>1732</c:v>
                </c:pt>
                <c:pt idx="11">
                  <c:v>#N/A</c:v>
                </c:pt>
                <c:pt idx="12">
                  <c:v>#N/A</c:v>
                </c:pt>
                <c:pt idx="13">
                  <c:v>2079</c:v>
                </c:pt>
                <c:pt idx="14">
                  <c:v>#N/A</c:v>
                </c:pt>
              </c:numCache>
            </c:numRef>
          </c:val>
          <c:smooth val="0"/>
          <c:extLst>
            <c:ext xmlns:c16="http://schemas.microsoft.com/office/drawing/2014/chart" uri="{C3380CC4-5D6E-409C-BE32-E72D297353CC}">
              <c16:uniqueId val="{00000008-5C15-4855-B818-9898F899F9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95758</c:v>
                </c:pt>
                <c:pt idx="5">
                  <c:v>96499</c:v>
                </c:pt>
                <c:pt idx="8">
                  <c:v>96637</c:v>
                </c:pt>
                <c:pt idx="11">
                  <c:v>94949</c:v>
                </c:pt>
                <c:pt idx="14">
                  <c:v>93691</c:v>
                </c:pt>
              </c:numCache>
            </c:numRef>
          </c:val>
          <c:extLst>
            <c:ext xmlns:c16="http://schemas.microsoft.com/office/drawing/2014/chart" uri="{C3380CC4-5D6E-409C-BE32-E72D297353CC}">
              <c16:uniqueId val="{00000000-ED73-4D28-8FC0-74478B6AF3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26152</c:v>
                </c:pt>
                <c:pt idx="5">
                  <c:v>21563</c:v>
                </c:pt>
                <c:pt idx="8">
                  <c:v>19197</c:v>
                </c:pt>
                <c:pt idx="11">
                  <c:v>19407</c:v>
                </c:pt>
                <c:pt idx="14">
                  <c:v>20609</c:v>
                </c:pt>
              </c:numCache>
            </c:numRef>
          </c:val>
          <c:extLst>
            <c:ext xmlns:c16="http://schemas.microsoft.com/office/drawing/2014/chart" uri="{C3380CC4-5D6E-409C-BE32-E72D297353CC}">
              <c16:uniqueId val="{00000001-ED73-4D28-8FC0-74478B6AF3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25257</c:v>
                </c:pt>
                <c:pt idx="5">
                  <c:v>27546</c:v>
                </c:pt>
                <c:pt idx="8">
                  <c:v>30017</c:v>
                </c:pt>
                <c:pt idx="11">
                  <c:v>33739</c:v>
                </c:pt>
                <c:pt idx="14">
                  <c:v>39202</c:v>
                </c:pt>
              </c:numCache>
            </c:numRef>
          </c:val>
          <c:extLst>
            <c:ext xmlns:c16="http://schemas.microsoft.com/office/drawing/2014/chart" uri="{C3380CC4-5D6E-409C-BE32-E72D297353CC}">
              <c16:uniqueId val="{00000002-ED73-4D28-8FC0-74478B6AF3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73-4D28-8FC0-74478B6AF3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73-4D28-8FC0-74478B6AF3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849</c:v>
                </c:pt>
                <c:pt idx="3">
                  <c:v>880</c:v>
                </c:pt>
                <c:pt idx="6">
                  <c:v>861</c:v>
                </c:pt>
                <c:pt idx="9">
                  <c:v>861</c:v>
                </c:pt>
                <c:pt idx="12">
                  <c:v>816</c:v>
                </c:pt>
              </c:numCache>
            </c:numRef>
          </c:val>
          <c:extLst>
            <c:ext xmlns:c16="http://schemas.microsoft.com/office/drawing/2014/chart" uri="{C3380CC4-5D6E-409C-BE32-E72D297353CC}">
              <c16:uniqueId val="{00000005-ED73-4D28-8FC0-74478B6AF3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21110</c:v>
                </c:pt>
                <c:pt idx="3">
                  <c:v>18639</c:v>
                </c:pt>
                <c:pt idx="6">
                  <c:v>18066</c:v>
                </c:pt>
                <c:pt idx="9">
                  <c:v>17122</c:v>
                </c:pt>
                <c:pt idx="12">
                  <c:v>16100</c:v>
                </c:pt>
              </c:numCache>
            </c:numRef>
          </c:val>
          <c:extLst>
            <c:ext xmlns:c16="http://schemas.microsoft.com/office/drawing/2014/chart" uri="{C3380CC4-5D6E-409C-BE32-E72D297353CC}">
              <c16:uniqueId val="{00000006-ED73-4D28-8FC0-74478B6AF3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650</c:v>
                </c:pt>
                <c:pt idx="3">
                  <c:v>874</c:v>
                </c:pt>
                <c:pt idx="6">
                  <c:v>843</c:v>
                </c:pt>
                <c:pt idx="9">
                  <c:v>873</c:v>
                </c:pt>
                <c:pt idx="12">
                  <c:v>782</c:v>
                </c:pt>
              </c:numCache>
            </c:numRef>
          </c:val>
          <c:extLst>
            <c:ext xmlns:c16="http://schemas.microsoft.com/office/drawing/2014/chart" uri="{C3380CC4-5D6E-409C-BE32-E72D297353CC}">
              <c16:uniqueId val="{00000007-ED73-4D28-8FC0-74478B6AF3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19188</c:v>
                </c:pt>
                <c:pt idx="3">
                  <c:v>14871</c:v>
                </c:pt>
                <c:pt idx="6">
                  <c:v>9848</c:v>
                </c:pt>
                <c:pt idx="9">
                  <c:v>9918</c:v>
                </c:pt>
                <c:pt idx="12">
                  <c:v>9039</c:v>
                </c:pt>
              </c:numCache>
            </c:numRef>
          </c:val>
          <c:extLst>
            <c:ext xmlns:c16="http://schemas.microsoft.com/office/drawing/2014/chart" uri="{C3380CC4-5D6E-409C-BE32-E72D297353CC}">
              <c16:uniqueId val="{00000008-ED73-4D28-8FC0-74478B6AF3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16212</c:v>
                </c:pt>
                <c:pt idx="3">
                  <c:v>14386</c:v>
                </c:pt>
                <c:pt idx="6">
                  <c:v>13564</c:v>
                </c:pt>
                <c:pt idx="9">
                  <c:v>16876</c:v>
                </c:pt>
                <c:pt idx="12">
                  <c:v>16512</c:v>
                </c:pt>
              </c:numCache>
            </c:numRef>
          </c:val>
          <c:extLst>
            <c:ext xmlns:c16="http://schemas.microsoft.com/office/drawing/2014/chart" uri="{C3380CC4-5D6E-409C-BE32-E72D297353CC}">
              <c16:uniqueId val="{00000009-ED73-4D28-8FC0-74478B6AF3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99959</c:v>
                </c:pt>
                <c:pt idx="3">
                  <c:v>97222</c:v>
                </c:pt>
                <c:pt idx="6">
                  <c:v>94998</c:v>
                </c:pt>
                <c:pt idx="9">
                  <c:v>92384</c:v>
                </c:pt>
                <c:pt idx="12">
                  <c:v>88561</c:v>
                </c:pt>
              </c:numCache>
            </c:numRef>
          </c:val>
          <c:extLst>
            <c:ext xmlns:c16="http://schemas.microsoft.com/office/drawing/2014/chart" uri="{C3380CC4-5D6E-409C-BE32-E72D297353CC}">
              <c16:uniqueId val="{0000000A-ED73-4D28-8FC0-74478B6AF3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10801</c:v>
                </c:pt>
                <c:pt idx="2">
                  <c:v>#N/A</c:v>
                </c:pt>
                <c:pt idx="3">
                  <c:v>#N/A</c:v>
                </c:pt>
                <c:pt idx="4">
                  <c:v>1264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D73-4D28-8FC0-74478B6AF3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10511</c:v>
                </c:pt>
                <c:pt idx="1">
                  <c:v>10514</c:v>
                </c:pt>
                <c:pt idx="2">
                  <c:v>10518</c:v>
                </c:pt>
              </c:numCache>
            </c:numRef>
          </c:val>
          <c:extLst>
            <c:ext xmlns:c16="http://schemas.microsoft.com/office/drawing/2014/chart" uri="{C3380CC4-5D6E-409C-BE32-E72D297353CC}">
              <c16:uniqueId val="{00000000-A09A-42B5-B53C-7F8556E37B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09A-42B5-B53C-7F8556E37B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16511</c:v>
                </c:pt>
                <c:pt idx="1">
                  <c:v>19000</c:v>
                </c:pt>
                <c:pt idx="2">
                  <c:v>22844</c:v>
                </c:pt>
              </c:numCache>
            </c:numRef>
          </c:val>
          <c:extLst>
            <c:ext xmlns:c16="http://schemas.microsoft.com/office/drawing/2014/chart" uri="{C3380CC4-5D6E-409C-BE32-E72D297353CC}">
              <c16:uniqueId val="{00000002-A09A-42B5-B53C-7F8556E37B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{0B19992D-32B5-4980-8C2A-AF05B8BF3B9A}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9EC-4985-9F67-E6500B4578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{3684B12C-E5C2-41E2-9E18-09023A9AE5E2}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EC-4985-9F67-E6500B4578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{67C5BAAB-F741-49D7-A23A-CD81F5A6D20A}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EC-4985-9F67-E6500B4578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{4A863B2F-7B45-4A22-AA40-F44A07D05F00}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EC-4985-9F67-E6500B4578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{684C2FDB-9DE3-447F-93FF-12277B2FB336}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EC-4985-9F67-E6500B45788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{603EB78F-07AF-49CB-97BA-6BF01FE180E6}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9EC-4985-9F67-E6500B45788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{1FDD7C45-DE26-42F1-A13C-7FC4C1DAFDC4}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9EC-4985-9F67-E6500B45788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{452CF31D-1C79-4BC8-B64D-B2680315A317}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9EC-4985-9F67-E6500B45788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{64283AA5-B1E2-4C50-A482-CCBFC67E0E37}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9EC-4985-9F67-E6500B4578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59.9</c:v>
                </c:pt>
                <c:pt idx="24">
                  <c:v>60.2</c:v>
                </c:pt>
                <c:pt idx="32">
                  <c:v>61.3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9EC-4985-9F67-E6500B4578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{6FB3A3EC-3A06-46B0-8B14-60DDC41E725A}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9EC-4985-9F67-E6500B45788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{0E8FDF9F-E489-4FD6-BA57-DCF118180233}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EC-4985-9F67-E6500B4578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{41C75909-1478-4974-9042-455363CB3287}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EC-4985-9F67-E6500B4578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{53A1795E-7EA8-4B61-AAF3-378952D6DD51}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EC-4985-9F67-E6500B4578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{FA029BE0-C73E-4FCB-BCD2-3BFFC0FDFC45}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EC-4985-9F67-E6500B45788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{4664C0C0-4E96-40B3-9A4A-863C45FAB0BE}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9EC-4985-9F67-E6500B45788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{F7A8C382-F7F2-4B4D-A2BA-09835690FA93}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9EC-4985-9F67-E6500B45788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{96E9E415-5763-458B-B5BD-6248F445A96E}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9EC-4985-9F67-E6500B45788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{9E0DE54E-3C9B-4CDF-BB25-3196E362ABB7}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9EC-4985-9F67-E6500B4578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c:ext xmlns:c16="http://schemas.microsoft.com/office/drawing/2014/chart" uri="{C3380CC4-5D6E-409C-BE32-E72D297353CC}">
              <c16:uniqueId val="{00000013-99EC-4985-9F67-E6500B45788A}"/>
            </c:ext>
          </c:extLst>
        </c:ser>
        <c:dLbls>
          <c:showLegendKey val="0"/>
          <c:showVal val="1"/>
          <c:showCatName val="0"/>
          <c:showSerName val="0"/>
          <c:showPercent val="0"/>
          <c:showBubbleSize val="0"/>
        </c:dLbls>
        <c:axId val="46179840"/>
        <c:axId val="46181760"/>
      </c:scatterChart>
      <c:valAx>
        <c:axId val="46179840"/>
        <c:scaling>
          <c:orientation val="minMax"/>
          <c:max val="61"/>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800000000000004"/>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{BA6BF101-B388-4F5E-A79F-B5B858867ED1}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194-43F0-99AE-11A2DC0857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{E3D54B0E-5E7A-454D-9336-41889919821F}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94-43F0-99AE-11A2DC0857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{214DEA40-ECBB-47E5-A637-6F68823D437F}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94-43F0-99AE-11A2DC0857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{F7029DA7-918A-4869-A6C4-4FAB4FADA898}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94-43F0-99AE-11A2DC0857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{540F1A2F-1906-404D-AB80-5BDF9E3930CE}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94-43F0-99AE-11A2DC08579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{9447F2F8-1A37-494D-A7A0-D2E36AD8D3DA}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194-43F0-99AE-11A2DC08579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{9948B791-997D-4B53-BB8E-BAC1FCA68D56}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194-43F0-99AE-11A2DC08579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{2E0D0B71-19BF-49DF-A8B5-65C8F54CDFFE}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194-43F0-99AE-11A2DC08579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{6741A501-625A-492C-A2F9-D067A19DB289}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194-43F0-99AE-11A2DC0857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5.3</c:v>
                </c:pt>
                <c:pt idx="16">
                  <c:v>4.3</c:v>
                </c:pt>
                <c:pt idx="24">
                  <c:v>4.0999999999999996</c:v>
                </c:pt>
                <c:pt idx="32">
                  <c:v>2.9</c:v>
                </c:pt>
              </c:numCache>
            </c:numRef>
          </c:xVal>
          <c:yVal>
            <c:numRef>
              <c:f>公会計指標分析・財政指標組合せ分析表!$BP$73:$DC$73</c:f>
              <c:numCache>
                <c:formatCode>#,##0.0;"▲ "#,##0.0</c:formatCode>
                <c:ptCount val="40"/>
                <c:pt idx="0">
                  <c:v>16.7</c:v>
                </c:pt>
                <c:pt idx="8">
                  <c:v>1.9</c:v>
                </c:pt>
              </c:numCache>
            </c:numRef>
          </c:yVal>
          <c:smooth val="0"/>
          <c:extLst>
            <c:ext xmlns:c16="http://schemas.microsoft.com/office/drawing/2014/chart" uri="{C3380CC4-5D6E-409C-BE32-E72D297353CC}">
              <c16:uniqueId val="{00000009-9194-43F0-99AE-11A2DC0857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{27A383FD-F27C-4690-B017-53E95E1E2136}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194-43F0-99AE-11A2DC0857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{A62E5892-4FA3-4C55-8D27-443B5E10B213}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94-43F0-99AE-11A2DC0857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{03CE136E-F771-4D2B-9112-524132F39CD9}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94-43F0-99AE-11A2DC0857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{5B60B1DF-96CB-413A-8FF9-A76B9475ADB3}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94-43F0-99AE-11A2DC0857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{BCF3CA1F-26DD-453D-9D18-505FF377DE52}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94-43F0-99AE-11A2DC08579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{F5E339AC-74AF-455C-A04E-78745BEDCB8D}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194-43F0-99AE-11A2DC08579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{302235D2-D730-4AAF-ADAA-EF65B0DA232A}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194-43F0-99AE-11A2DC08579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{12AF478B-2068-48B8-8954-2EBE1BEA5AF4}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194-43F0-99AE-11A2DC08579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{53B17241-B2B7-4E51-955C-FE45AB1A5C09}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194-43F0-99AE-11A2DC0857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9194-43F0-99AE-11A2DC085797}"/>
            </c:ext>
          </c:extLst>
        </c:ser>
        <c:dLbls>
          <c:showLegendKey val="0"/>
          <c:showVal val="1"/>
          <c:showCatName val="0"/>
          <c:showSerName val="0"/>
          <c:showPercent val="0"/>
          <c:showBubbleSize val="0"/>
        </c:dLbls>
        <c:axId val="84219776"/>
        <c:axId val="84234240"/>
      </c:scatterChart>
      <c:valAx>
        <c:axId val="84219776"/>
        <c:scaling>
          <c:orientation val="minMax"/>
          <c:max val="7.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平成１７年度以降，地方債の新規発行額を当該年度の元金償還額以内に抑制していることから，実質公債費比率の分子は減少傾向にあったが，</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平成２７年度は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借換予定の起債発行取り止めの影響による元利償還金の増加，及び債務負担行為に基づく支出の増加により，実質公債費比率の分子が増加している。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平成２８・２９</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年度は借換債を当初予算のとおり起債した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ことや，債務残高の減少により，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前年度に比べ元利償還金等の額が減少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億２千万円）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たことで</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，実質公債費比率の分子</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減少し，平成２６年度の水準を下回った。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平成１７年度以降，地方債の新規発行額を当該年度の元金償還額以内に抑制しているため，地方債現在高が減少したことや，</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職員の新陳代謝の影響等で退職手当負担見込額が減少したことなどから，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将来負担額は減少している。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分子から控除される充当可能財源等では，公共施設整備基金等の充実を図ったことから，充当可能基金が増加した。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その結果，充当可能財源等が将来負担額を上回り，将来負担比率の分子は負数となった。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前年度に引き続き，老朽化した公共施設の保全に係る将来の財政負担に備えるため，公共施設整備基金を約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４０</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億円を積み立て，充実を図ったことなどから，基金全体では約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３８</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億円の増加となった。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公共施設の老朽化対策が本格化していくことから，決算剰余金から積み立てした財政調整基金の取り崩しや地方交付税など歳入の上振れ分などを活用し，公共施設整備基金の充実を図っていく予定である。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・公共施設整備基金：公共施設の整備及び保全に要する経費の財源に充当</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・都市整備基金：良好な都市環境の整備図り，均衡と発展性のある機能的なまちづくりを推進</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en-US"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lang="en-US"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・公共施設整備基金：老朽化した公共施設の保全に係る将来の財政負担に備えるため，約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４０</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億円の積み立てたことにより増加</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・都市整備基金：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公園整備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事業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のため，約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６千万円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を取り崩したことにより減少</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400">
            <a:solidFill>
              <a:sysClr val="windowText" lastClr="000000"/>
            </a:solidFill>
            <a:effectLst/>
            <a:latin typeface="+mn-lt"/>
            <a:ea typeface="+mn-ea"/>
            <a:cs typeface="+mn-cs"/>
          </a:endParaRPr>
        </a:p>
        <a:p>
          <a:endParaRPr kumimoji="1" lang="en-US" altLang="ja-JP" sz="1400">
            <a:solidFill>
              <a:sysClr val="windowText" lastClr="000000"/>
            </a:solidFill>
            <a:effectLst/>
            <a:latin typeface="+mn-lt"/>
            <a:ea typeface="+mn-ea"/>
            <a:cs typeface="+mn-cs"/>
          </a:endParaRPr>
        </a:p>
        <a:p>
          <a:endParaRPr kumimoji="1" lang="en-US" altLang="ja-JP" sz="1400">
            <a:solidFill>
              <a:sysClr val="windowText" lastClr="000000"/>
            </a:solidFill>
            <a:effectLst/>
            <a:latin typeface="+mn-lt"/>
            <a:ea typeface="+mn-ea"/>
            <a:cs typeface="+mn-cs"/>
          </a:endParaRPr>
        </a:p>
        <a:p>
          <a:endParaRPr kumimoji="1" lang="en-US" altLang="ja-JP" sz="1400">
            <a:solidFill>
              <a:sysClr val="windowText" lastClr="000000"/>
            </a:solidFill>
            <a:effectLst/>
            <a:latin typeface="+mn-lt"/>
            <a:ea typeface="+mn-ea"/>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総合管理計画の中で，今後１０年間で必要となる一般財源を約２００億円としており，現時点ではそれを積み立ての目安としている。今後，各施設の個別施設計画を策定していく中で，改めて必要となる財源を整理する予定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平成２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年度実質収支の１／２以上となる１４億円を積み立てた一方，財源調整のため同額を取り崩したため，利子の積み立て分だけの増となった。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財政調整基金の残高は，標準財政規模の１０％以上を目安としており，今後については，現在の残高である１００億円程度の規模を維持するよう努める。　</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420,028
411,091
114.74
128,603,320
122,983,861
4,445,964
78,283,038
88,478,165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とほぼ同水準となっている。今後，公共施設の老朽化に合わせて，建て替えや長寿命化が必要となってくることが想定されるため，公共施設の適正管理に努めていく。</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8" name="直線コネクタ 67"/>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9"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70" name="直線コネクタ 69"/>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1"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2" name="直線コネクタ 71"/>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73"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4" name="フローチャート: 判断 73"/>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5" name="フローチャート: 判断 74"/>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6" name="フローチャート: 判断 75"/>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7" name="フローチャート: 判断 76"/>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54991</xdr:rowOff>
    </xdr:from>
    <xdr:to>
      <xdr:col>23</xdr:col>
      <xdr:colOff>136525</xdr:colOff>
      <xdr:row>31</xdr:row>
      <xdr:rowOff>156591</xdr:rowOff>
    </xdr:to>
    <xdr:sp macro="" textlink="">
      <xdr:nvSpPr>
        <xdr:cNvPr id="83" name="楕円 82"/>
        <xdr:cNvSpPr/>
      </xdr:nvSpPr>
      <xdr:spPr>
        <a:xfrm>
          <a:off x="47117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77868</xdr:rowOff>
    </xdr:from>
    <xdr:ext cx="405111" cy="259045"/>
    <xdr:sp macro="" textlink="">
      <xdr:nvSpPr>
        <xdr:cNvPr id="84" name="有形固定資産減価償却率該当値テキスト"/>
        <xdr:cNvSpPr txBox="1"/>
      </xdr:nvSpPr>
      <xdr:spPr>
        <a:xfrm>
          <a:off x="4813300" y="5992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102489</xdr:rowOff>
    </xdr:from>
    <xdr:to>
      <xdr:col>19</xdr:col>
      <xdr:colOff>187325</xdr:colOff>
      <xdr:row>32</xdr:row>
      <xdr:rowOff>32639</xdr:rowOff>
    </xdr:to>
    <xdr:sp macro="" textlink="">
      <xdr:nvSpPr>
        <xdr:cNvPr id="85" name="楕円 84"/>
        <xdr:cNvSpPr/>
      </xdr:nvSpPr>
      <xdr:spPr>
        <a:xfrm>
          <a:off x="40005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105791</xdr:rowOff>
    </xdr:from>
    <xdr:to>
      <xdr:col>23</xdr:col>
      <xdr:colOff>85725</xdr:colOff>
      <xdr:row>31</xdr:row>
      <xdr:rowOff>153289</xdr:rowOff>
    </xdr:to>
    <xdr:cxnSp macro="">
      <xdr:nvCxnSpPr>
        <xdr:cNvPr id="86" name="直線コネクタ 85"/>
        <xdr:cNvCxnSpPr/>
      </xdr:nvCxnSpPr>
      <xdr:spPr>
        <a:xfrm flipV="1">
          <a:off x="4051300" y="6192266"/>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115443</xdr:rowOff>
    </xdr:from>
    <xdr:to>
      <xdr:col>15</xdr:col>
      <xdr:colOff>187325</xdr:colOff>
      <xdr:row>32</xdr:row>
      <xdr:rowOff>45593</xdr:rowOff>
    </xdr:to>
    <xdr:sp macro="" textlink="">
      <xdr:nvSpPr>
        <xdr:cNvPr id="87" name="楕円 86"/>
        <xdr:cNvSpPr/>
      </xdr:nvSpPr>
      <xdr:spPr>
        <a:xfrm>
          <a:off x="3238500" y="62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153289</xdr:rowOff>
    </xdr:from>
    <xdr:to>
      <xdr:col>19</xdr:col>
      <xdr:colOff>136525</xdr:colOff>
      <xdr:row>31</xdr:row>
      <xdr:rowOff>166243</xdr:rowOff>
    </xdr:to>
    <xdr:cxnSp macro="">
      <xdr:nvCxnSpPr>
        <xdr:cNvPr id="88" name="直線コネクタ 87"/>
        <xdr:cNvCxnSpPr/>
      </xdr:nvCxnSpPr>
      <xdr:spPr>
        <a:xfrm flipV="1">
          <a:off x="3289300" y="6239764"/>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9"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90" name="n_2aveValue有形固定資産減価償却率"/>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91"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49166</xdr:rowOff>
    </xdr:from>
    <xdr:ext cx="405111" cy="259045"/>
    <xdr:sp macro="" textlink="">
      <xdr:nvSpPr>
        <xdr:cNvPr id="92" name="n_1mainValue有形固定資産減価償却率"/>
        <xdr:cNvSpPr txBox="1"/>
      </xdr:nvSpPr>
      <xdr:spPr>
        <a:xfrm>
          <a:off x="38360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62120</xdr:rowOff>
    </xdr:from>
    <xdr:ext cx="405111" cy="259045"/>
    <xdr:sp macro="" textlink="">
      <xdr:nvSpPr>
        <xdr:cNvPr id="93" name="n_2mainValue有形固定資産減価償却率"/>
        <xdr:cNvSpPr txBox="1"/>
      </xdr:nvSpPr>
      <xdr:spPr>
        <a:xfrm>
          <a:off x="3086744" y="597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債務償還比率は，類似団体平均を大きく下回っており，新規借り入れの抑制や，償還額以内での借入の実施，高利率の地方債の借換えを行うなど，地方債残高縮減への取組みの効果が出ていると考えられる。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22" name="直線コネクタ 121"/>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5"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6" name="直線コネクタ 125"/>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7"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8" name="フローチャート: 判断 127"/>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9" name="フローチャート: 判断 128"/>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26395</xdr:rowOff>
    </xdr:from>
    <xdr:to>
      <xdr:col>76</xdr:col>
      <xdr:colOff>73025</xdr:colOff>
      <xdr:row>32</xdr:row>
      <xdr:rowOff>127995</xdr:rowOff>
    </xdr:to>
    <xdr:sp macro="" textlink="">
      <xdr:nvSpPr>
        <xdr:cNvPr id="135" name="楕円 134"/>
        <xdr:cNvSpPr/>
      </xdr:nvSpPr>
      <xdr:spPr>
        <a:xfrm>
          <a:off x="14744700" y="62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4822</xdr:rowOff>
    </xdr:from>
    <xdr:ext cx="469744" cy="259045"/>
    <xdr:sp macro="" textlink="">
      <xdr:nvSpPr>
        <xdr:cNvPr id="136" name="債務償還比率該当値テキスト"/>
        <xdr:cNvSpPr txBox="1"/>
      </xdr:nvSpPr>
      <xdr:spPr>
        <a:xfrm>
          <a:off x="14846300" y="626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121080</xdr:rowOff>
    </xdr:from>
    <xdr:to>
      <xdr:col>72</xdr:col>
      <xdr:colOff>123825</xdr:colOff>
      <xdr:row>32</xdr:row>
      <xdr:rowOff>51230</xdr:rowOff>
    </xdr:to>
    <xdr:sp macro="" textlink="">
      <xdr:nvSpPr>
        <xdr:cNvPr id="137" name="楕円 136"/>
        <xdr:cNvSpPr/>
      </xdr:nvSpPr>
      <xdr:spPr>
        <a:xfrm>
          <a:off x="14033500" y="62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430</xdr:rowOff>
    </xdr:from>
    <xdr:to>
      <xdr:col>76</xdr:col>
      <xdr:colOff>22225</xdr:colOff>
      <xdr:row>32</xdr:row>
      <xdr:rowOff>77195</xdr:rowOff>
    </xdr:to>
    <xdr:cxnSp macro="">
      <xdr:nvCxnSpPr>
        <xdr:cNvPr id="138" name="直線コネクタ 137"/>
        <xdr:cNvCxnSpPr/>
      </xdr:nvCxnSpPr>
      <xdr:spPr>
        <a:xfrm>
          <a:off x="14084300" y="6258355"/>
          <a:ext cx="711200" cy="7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39" name="n_1aveValue債務償還比率"/>
        <xdr:cNvSpPr txBox="1"/>
      </xdr:nvSpPr>
      <xdr:spPr>
        <a:xfrm>
          <a:off x="13836727" y="56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42357</xdr:rowOff>
    </xdr:from>
    <xdr:ext cx="469744" cy="259045"/>
    <xdr:sp macro="" textlink="">
      <xdr:nvSpPr>
        <xdr:cNvPr id="140" name="n_1mainValue債務償還比率"/>
        <xdr:cNvSpPr txBox="1"/>
      </xdr:nvSpPr>
      <xdr:spPr>
        <a:xfrm>
          <a:off x="13836727" y="63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420,028
411,091
114.74
128,603,320
122,983,861
4,445,964
78,283,038
88,478,165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71" name="楕円 70"/>
        <xdr:cNvSpPr/>
      </xdr:nvSpPr>
      <xdr:spPr>
        <a:xfrm>
          <a:off x="4584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43832</xdr:rowOff>
    </xdr:from>
    <xdr:ext cx="405111" cy="259045"/>
    <xdr:sp macro="" textlink="">
      <xdr:nvSpPr>
        <xdr:cNvPr id="72" name="【道路】&#10;有形固定資産減価償却率該当値テキスト"/>
        <xdr:cNvSpPr txBox="1"/>
      </xdr:nvSpPr>
      <xdr:spPr>
        <a:xfrm>
          <a:off x="4673600"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90170</xdr:rowOff>
    </xdr:from>
    <xdr:to>
      <xdr:col>20</xdr:col>
      <xdr:colOff>38100</xdr:colOff>
      <xdr:row>38</xdr:row>
      <xdr:rowOff>20320</xdr:rowOff>
    </xdr:to>
    <xdr:sp macro="" textlink="">
      <xdr:nvSpPr>
        <xdr:cNvPr id="73" name="楕円 72"/>
        <xdr:cNvSpPr/>
      </xdr:nvSpPr>
      <xdr:spPr>
        <a:xfrm>
          <a:off x="3746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116205</xdr:rowOff>
    </xdr:from>
    <xdr:to>
      <xdr:col>24</xdr:col>
      <xdr:colOff>63500</xdr:colOff>
      <xdr:row>37</xdr:row>
      <xdr:rowOff>140970</xdr:rowOff>
    </xdr:to>
    <xdr:cxnSp macro="">
      <xdr:nvCxnSpPr>
        <xdr:cNvPr id="74" name="直線コネクタ 73"/>
        <xdr:cNvCxnSpPr/>
      </xdr:nvCxnSpPr>
      <xdr:spPr>
        <a:xfrm flipV="1">
          <a:off x="3797300" y="64598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107315</xdr:rowOff>
    </xdr:from>
    <xdr:to>
      <xdr:col>15</xdr:col>
      <xdr:colOff>101600</xdr:colOff>
      <xdr:row>38</xdr:row>
      <xdr:rowOff>37465</xdr:rowOff>
    </xdr:to>
    <xdr:sp macro="" textlink="">
      <xdr:nvSpPr>
        <xdr:cNvPr id="75" name="楕円 74"/>
        <xdr:cNvSpPr/>
      </xdr:nvSpPr>
      <xdr:spPr>
        <a:xfrm>
          <a:off x="2857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140970</xdr:rowOff>
    </xdr:from>
    <xdr:to>
      <xdr:col>19</xdr:col>
      <xdr:colOff>177800</xdr:colOff>
      <xdr:row>37</xdr:row>
      <xdr:rowOff>158115</xdr:rowOff>
    </xdr:to>
    <xdr:cxnSp macro="">
      <xdr:nvCxnSpPr>
        <xdr:cNvPr id="76" name="直線コネクタ 75"/>
        <xdr:cNvCxnSpPr/>
      </xdr:nvCxnSpPr>
      <xdr:spPr>
        <a:xfrm flipV="1">
          <a:off x="2908300" y="64846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7" name="n_1ave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8"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11447</xdr:rowOff>
    </xdr:from>
    <xdr:ext cx="405111" cy="259045"/>
    <xdr:sp macro="" textlink="">
      <xdr:nvSpPr>
        <xdr:cNvPr id="80" name="n_1mainValue【道路】&#10;有形固定資産減価償却率"/>
        <xdr:cNvSpPr txBox="1"/>
      </xdr:nvSpPr>
      <xdr:spPr>
        <a:xfrm>
          <a:off x="35820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1" name="n_2main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08"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72400</xdr:rowOff>
    </xdr:from>
    <xdr:to>
      <xdr:col>55</xdr:col>
      <xdr:colOff>50800</xdr:colOff>
      <xdr:row>42</xdr:row>
      <xdr:rowOff>2550</xdr:rowOff>
    </xdr:to>
    <xdr:sp macro="" textlink="">
      <xdr:nvSpPr>
        <xdr:cNvPr id="118" name="楕円 117"/>
        <xdr:cNvSpPr/>
      </xdr:nvSpPr>
      <xdr:spPr>
        <a:xfrm>
          <a:off x="10426700" y="71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158777</xdr:rowOff>
    </xdr:from>
    <xdr:ext cx="469744" cy="259045"/>
    <xdr:sp macro="" textlink="">
      <xdr:nvSpPr>
        <xdr:cNvPr id="119" name="【道路】&#10;一人当たり延長該当値テキスト"/>
        <xdr:cNvSpPr txBox="1"/>
      </xdr:nvSpPr>
      <xdr:spPr>
        <a:xfrm>
          <a:off x="10515600" y="70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74869</xdr:rowOff>
    </xdr:from>
    <xdr:to>
      <xdr:col>50</xdr:col>
      <xdr:colOff>165100</xdr:colOff>
      <xdr:row>42</xdr:row>
      <xdr:rowOff>5019</xdr:rowOff>
    </xdr:to>
    <xdr:sp macro="" textlink="">
      <xdr:nvSpPr>
        <xdr:cNvPr id="120" name="楕円 119"/>
        <xdr:cNvSpPr/>
      </xdr:nvSpPr>
      <xdr:spPr>
        <a:xfrm>
          <a:off x="9588500" y="710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123200</xdr:rowOff>
    </xdr:from>
    <xdr:to>
      <xdr:col>55</xdr:col>
      <xdr:colOff>0</xdr:colOff>
      <xdr:row>41</xdr:row>
      <xdr:rowOff>125669</xdr:rowOff>
    </xdr:to>
    <xdr:cxnSp macro="">
      <xdr:nvCxnSpPr>
        <xdr:cNvPr id="121" name="直線コネクタ 120"/>
        <xdr:cNvCxnSpPr/>
      </xdr:nvCxnSpPr>
      <xdr:spPr>
        <a:xfrm flipV="1">
          <a:off x="9639300" y="7152650"/>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78321</xdr:rowOff>
    </xdr:from>
    <xdr:to>
      <xdr:col>46</xdr:col>
      <xdr:colOff>38100</xdr:colOff>
      <xdr:row>42</xdr:row>
      <xdr:rowOff>8471</xdr:rowOff>
    </xdr:to>
    <xdr:sp macro="" textlink="">
      <xdr:nvSpPr>
        <xdr:cNvPr id="122" name="楕円 121"/>
        <xdr:cNvSpPr/>
      </xdr:nvSpPr>
      <xdr:spPr>
        <a:xfrm>
          <a:off x="8699500" y="71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125669</xdr:rowOff>
    </xdr:from>
    <xdr:to>
      <xdr:col>50</xdr:col>
      <xdr:colOff>114300</xdr:colOff>
      <xdr:row>41</xdr:row>
      <xdr:rowOff>129121</xdr:rowOff>
    </xdr:to>
    <xdr:cxnSp macro="">
      <xdr:nvCxnSpPr>
        <xdr:cNvPr id="123" name="直線コネクタ 122"/>
        <xdr:cNvCxnSpPr/>
      </xdr:nvCxnSpPr>
      <xdr:spPr>
        <a:xfrm flipV="1">
          <a:off x="8750300" y="7155119"/>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4" name="n_1aveValue【道路】&#10;一人当たり延長"/>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25" name="n_2aveValue【道路】&#10;一人当たり延長"/>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167596</xdr:rowOff>
    </xdr:from>
    <xdr:ext cx="469744" cy="259045"/>
    <xdr:sp macro="" textlink="">
      <xdr:nvSpPr>
        <xdr:cNvPr id="127" name="n_1mainValue【道路】&#10;一人当たり延長"/>
        <xdr:cNvSpPr txBox="1"/>
      </xdr:nvSpPr>
      <xdr:spPr>
        <a:xfrm>
          <a:off x="9391727" y="719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171048</xdr:rowOff>
    </xdr:from>
    <xdr:ext cx="469744" cy="259045"/>
    <xdr:sp macro="" textlink="">
      <xdr:nvSpPr>
        <xdr:cNvPr id="128" name="n_2mainValue【道路】&#10;一人当たり延長"/>
        <xdr:cNvSpPr txBox="1"/>
      </xdr:nvSpPr>
      <xdr:spPr>
        <a:xfrm>
          <a:off x="8515427" y="720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57" name="【橋りょう・トンネル】&#10;有形固定資産減価償却率平均値テキスト"/>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90170</xdr:rowOff>
    </xdr:from>
    <xdr:to>
      <xdr:col>24</xdr:col>
      <xdr:colOff>114300</xdr:colOff>
      <xdr:row>58</xdr:row>
      <xdr:rowOff>20320</xdr:rowOff>
    </xdr:to>
    <xdr:sp macro="" textlink="">
      <xdr:nvSpPr>
        <xdr:cNvPr id="167" name="楕円 166"/>
        <xdr:cNvSpPr/>
      </xdr:nvSpPr>
      <xdr:spPr>
        <a:xfrm>
          <a:off x="45847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113047</xdr:rowOff>
    </xdr:from>
    <xdr:ext cx="405111" cy="259045"/>
    <xdr:sp macro="" textlink="">
      <xdr:nvSpPr>
        <xdr:cNvPr id="168" name="【橋りょう・トンネル】&#10;有形固定資産減価償却率該当値テキスト"/>
        <xdr:cNvSpPr txBox="1"/>
      </xdr:nvSpPr>
      <xdr:spPr>
        <a:xfrm>
          <a:off x="4673600"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120650</xdr:rowOff>
    </xdr:from>
    <xdr:to>
      <xdr:col>20</xdr:col>
      <xdr:colOff>38100</xdr:colOff>
      <xdr:row>58</xdr:row>
      <xdr:rowOff>50800</xdr:rowOff>
    </xdr:to>
    <xdr:sp macro="" textlink="">
      <xdr:nvSpPr>
        <xdr:cNvPr id="169" name="楕円 168"/>
        <xdr:cNvSpPr/>
      </xdr:nvSpPr>
      <xdr:spPr>
        <a:xfrm>
          <a:off x="3746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140970</xdr:rowOff>
    </xdr:from>
    <xdr:to>
      <xdr:col>24</xdr:col>
      <xdr:colOff>63500</xdr:colOff>
      <xdr:row>58</xdr:row>
      <xdr:rowOff>0</xdr:rowOff>
    </xdr:to>
    <xdr:cxnSp macro="">
      <xdr:nvCxnSpPr>
        <xdr:cNvPr id="170" name="直線コネクタ 169"/>
        <xdr:cNvCxnSpPr/>
      </xdr:nvCxnSpPr>
      <xdr:spPr>
        <a:xfrm flipV="1">
          <a:off x="3797300" y="9913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153035</xdr:rowOff>
    </xdr:from>
    <xdr:to>
      <xdr:col>15</xdr:col>
      <xdr:colOff>101600</xdr:colOff>
      <xdr:row>58</xdr:row>
      <xdr:rowOff>83185</xdr:rowOff>
    </xdr:to>
    <xdr:sp macro="" textlink="">
      <xdr:nvSpPr>
        <xdr:cNvPr id="171" name="楕円 170"/>
        <xdr:cNvSpPr/>
      </xdr:nvSpPr>
      <xdr:spPr>
        <a:xfrm>
          <a:off x="2857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0</xdr:rowOff>
    </xdr:from>
    <xdr:to>
      <xdr:col>19</xdr:col>
      <xdr:colOff>177800</xdr:colOff>
      <xdr:row>58</xdr:row>
      <xdr:rowOff>32385</xdr:rowOff>
    </xdr:to>
    <xdr:cxnSp macro="">
      <xdr:nvCxnSpPr>
        <xdr:cNvPr id="172" name="直線コネクタ 171"/>
        <xdr:cNvCxnSpPr/>
      </xdr:nvCxnSpPr>
      <xdr:spPr>
        <a:xfrm flipV="1">
          <a:off x="2908300" y="99441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73" name="n_1aveValue【橋りょう・トンネル】&#10;有形固定資産減価償却率"/>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74" name="n_2aveValue【橋りょう・トンネル】&#10;有形固定資産減価償却率"/>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67327</xdr:rowOff>
    </xdr:from>
    <xdr:ext cx="405111" cy="259045"/>
    <xdr:sp macro="" textlink="">
      <xdr:nvSpPr>
        <xdr:cNvPr id="176" name="n_1mainValue【橋りょう・トンネル】&#10;有形固定資産減価償却率"/>
        <xdr:cNvSpPr txBox="1"/>
      </xdr:nvSpPr>
      <xdr:spPr>
        <a:xfrm>
          <a:off x="3582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99712</xdr:rowOff>
    </xdr:from>
    <xdr:ext cx="405111" cy="259045"/>
    <xdr:sp macro="" textlink="">
      <xdr:nvSpPr>
        <xdr:cNvPr id="177" name="n_2mainValue【橋りょう・トンネル】&#10;有形固定資産減価償却率"/>
        <xdr:cNvSpPr txBox="1"/>
      </xdr:nvSpPr>
      <xdr:spPr>
        <a:xfrm>
          <a:off x="2705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04" name="【橋りょう・トンネル】&#10;一人当たり有形固定資産（償却資産）額平均値テキスト"/>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42259</xdr:rowOff>
    </xdr:from>
    <xdr:to>
      <xdr:col>55</xdr:col>
      <xdr:colOff>50800</xdr:colOff>
      <xdr:row>62</xdr:row>
      <xdr:rowOff>143859</xdr:rowOff>
    </xdr:to>
    <xdr:sp macro="" textlink="">
      <xdr:nvSpPr>
        <xdr:cNvPr id="214" name="楕円 213"/>
        <xdr:cNvSpPr/>
      </xdr:nvSpPr>
      <xdr:spPr>
        <a:xfrm>
          <a:off x="10426700" y="1067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20686</xdr:rowOff>
    </xdr:from>
    <xdr:ext cx="534377" cy="259045"/>
    <xdr:sp macro="" textlink="">
      <xdr:nvSpPr>
        <xdr:cNvPr id="215" name="【橋りょう・トンネル】&#10;一人当たり有形固定資産（償却資産）額該当値テキスト"/>
        <xdr:cNvSpPr txBox="1"/>
      </xdr:nvSpPr>
      <xdr:spPr>
        <a:xfrm>
          <a:off x="10515600" y="106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40494</xdr:rowOff>
    </xdr:from>
    <xdr:to>
      <xdr:col>50</xdr:col>
      <xdr:colOff>165100</xdr:colOff>
      <xdr:row>62</xdr:row>
      <xdr:rowOff>142094</xdr:rowOff>
    </xdr:to>
    <xdr:sp macro="" textlink="">
      <xdr:nvSpPr>
        <xdr:cNvPr id="216" name="楕円 215"/>
        <xdr:cNvSpPr/>
      </xdr:nvSpPr>
      <xdr:spPr>
        <a:xfrm>
          <a:off x="9588500" y="1067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91294</xdr:rowOff>
    </xdr:from>
    <xdr:to>
      <xdr:col>55</xdr:col>
      <xdr:colOff>0</xdr:colOff>
      <xdr:row>62</xdr:row>
      <xdr:rowOff>93059</xdr:rowOff>
    </xdr:to>
    <xdr:cxnSp macro="">
      <xdr:nvCxnSpPr>
        <xdr:cNvPr id="217" name="直線コネクタ 216"/>
        <xdr:cNvCxnSpPr/>
      </xdr:nvCxnSpPr>
      <xdr:spPr>
        <a:xfrm>
          <a:off x="9639300" y="10721194"/>
          <a:ext cx="8382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40636</xdr:rowOff>
    </xdr:from>
    <xdr:to>
      <xdr:col>46</xdr:col>
      <xdr:colOff>38100</xdr:colOff>
      <xdr:row>62</xdr:row>
      <xdr:rowOff>142236</xdr:rowOff>
    </xdr:to>
    <xdr:sp macro="" textlink="">
      <xdr:nvSpPr>
        <xdr:cNvPr id="218" name="楕円 217"/>
        <xdr:cNvSpPr/>
      </xdr:nvSpPr>
      <xdr:spPr>
        <a:xfrm>
          <a:off x="8699500" y="106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91294</xdr:rowOff>
    </xdr:from>
    <xdr:to>
      <xdr:col>50</xdr:col>
      <xdr:colOff>114300</xdr:colOff>
      <xdr:row>62</xdr:row>
      <xdr:rowOff>91436</xdr:rowOff>
    </xdr:to>
    <xdr:cxnSp macro="">
      <xdr:nvCxnSpPr>
        <xdr:cNvPr id="219" name="直線コネクタ 218"/>
        <xdr:cNvCxnSpPr/>
      </xdr:nvCxnSpPr>
      <xdr:spPr>
        <a:xfrm flipV="1">
          <a:off x="8750300" y="10721194"/>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20" name="n_1aveValue【橋りょう・トンネル】&#10;一人当たり有形固定資産（償却資産）額"/>
        <xdr:cNvSpPr txBox="1"/>
      </xdr:nvSpPr>
      <xdr:spPr>
        <a:xfrm>
          <a:off x="9359411"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21" name="n_2aveValue【橋りょう・トンネル】&#10;一人当たり有形固定資産（償却資産）額"/>
        <xdr:cNvSpPr txBox="1"/>
      </xdr:nvSpPr>
      <xdr:spPr>
        <a:xfrm>
          <a:off x="84831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133221</xdr:rowOff>
    </xdr:from>
    <xdr:ext cx="534377" cy="259045"/>
    <xdr:sp macro="" textlink="">
      <xdr:nvSpPr>
        <xdr:cNvPr id="223" name="n_1mainValue【橋りょう・トンネル】&#10;一人当たり有形固定資産（償却資産）額"/>
        <xdr:cNvSpPr txBox="1"/>
      </xdr:nvSpPr>
      <xdr:spPr>
        <a:xfrm>
          <a:off x="9359411" y="1076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133363</xdr:rowOff>
    </xdr:from>
    <xdr:ext cx="534377" cy="259045"/>
    <xdr:sp macro="" textlink="">
      <xdr:nvSpPr>
        <xdr:cNvPr id="224" name="n_2mainValue【橋りょう・トンネル】&#10;一人当たり有形固定資産（償却資産）額"/>
        <xdr:cNvSpPr txBox="1"/>
      </xdr:nvSpPr>
      <xdr:spPr>
        <a:xfrm>
          <a:off x="8483111" y="107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54" name="【公営住宅】&#10;有形固定資産減価償却率平均値テキスト"/>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139700</xdr:rowOff>
    </xdr:from>
    <xdr:to>
      <xdr:col>24</xdr:col>
      <xdr:colOff>114300</xdr:colOff>
      <xdr:row>80</xdr:row>
      <xdr:rowOff>69850</xdr:rowOff>
    </xdr:to>
    <xdr:sp macro="" textlink="">
      <xdr:nvSpPr>
        <xdr:cNvPr id="264" name="楕円 263"/>
        <xdr:cNvSpPr/>
      </xdr:nvSpPr>
      <xdr:spPr>
        <a:xfrm>
          <a:off x="4584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162577</xdr:rowOff>
    </xdr:from>
    <xdr:ext cx="405111" cy="259045"/>
    <xdr:sp macro="" textlink="">
      <xdr:nvSpPr>
        <xdr:cNvPr id="265" name="【公営住宅】&#10;有形固定資産減価償却率該当値テキスト"/>
        <xdr:cNvSpPr txBox="1"/>
      </xdr:nvSpPr>
      <xdr:spPr>
        <a:xfrm>
          <a:off x="4673600"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33020</xdr:rowOff>
    </xdr:from>
    <xdr:to>
      <xdr:col>20</xdr:col>
      <xdr:colOff>38100</xdr:colOff>
      <xdr:row>80</xdr:row>
      <xdr:rowOff>134620</xdr:rowOff>
    </xdr:to>
    <xdr:sp macro="" textlink="">
      <xdr:nvSpPr>
        <xdr:cNvPr id="266" name="楕円 265"/>
        <xdr:cNvSpPr/>
      </xdr:nvSpPr>
      <xdr:spPr>
        <a:xfrm>
          <a:off x="3746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19050</xdr:rowOff>
    </xdr:from>
    <xdr:to>
      <xdr:col>24</xdr:col>
      <xdr:colOff>63500</xdr:colOff>
      <xdr:row>80</xdr:row>
      <xdr:rowOff>83820</xdr:rowOff>
    </xdr:to>
    <xdr:cxnSp macro="">
      <xdr:nvCxnSpPr>
        <xdr:cNvPr id="267" name="直線コネクタ 266"/>
        <xdr:cNvCxnSpPr/>
      </xdr:nvCxnSpPr>
      <xdr:spPr>
        <a:xfrm flipV="1">
          <a:off x="3797300" y="137350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68" name="楕円 267"/>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83820</xdr:rowOff>
    </xdr:from>
    <xdr:to>
      <xdr:col>19</xdr:col>
      <xdr:colOff>177800</xdr:colOff>
      <xdr:row>80</xdr:row>
      <xdr:rowOff>152400</xdr:rowOff>
    </xdr:to>
    <xdr:cxnSp macro="">
      <xdr:nvCxnSpPr>
        <xdr:cNvPr id="269" name="直線コネクタ 268"/>
        <xdr:cNvCxnSpPr/>
      </xdr:nvCxnSpPr>
      <xdr:spPr>
        <a:xfrm flipV="1">
          <a:off x="2908300" y="13799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70" name="n_1aveValue【公営住宅】&#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71" name="n_2aveValue【公営住宅】&#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151147</xdr:rowOff>
    </xdr:from>
    <xdr:ext cx="405111" cy="259045"/>
    <xdr:sp macro="" textlink="">
      <xdr:nvSpPr>
        <xdr:cNvPr id="273" name="n_1mainValue【公営住宅】&#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74" name="n_2mainValue【公営住宅】&#10;有形固定資産減価償却率"/>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03" name="【公営住宅】&#10;一人当たり面積平均値テキスト"/>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145035</xdr:rowOff>
    </xdr:from>
    <xdr:to>
      <xdr:col>55</xdr:col>
      <xdr:colOff>50800</xdr:colOff>
      <xdr:row>86</xdr:row>
      <xdr:rowOff>75185</xdr:rowOff>
    </xdr:to>
    <xdr:sp macro="" textlink="">
      <xdr:nvSpPr>
        <xdr:cNvPr id="313" name="楕円 312"/>
        <xdr:cNvSpPr/>
      </xdr:nvSpPr>
      <xdr:spPr>
        <a:xfrm>
          <a:off x="10426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59962</xdr:rowOff>
    </xdr:from>
    <xdr:ext cx="469744" cy="259045"/>
    <xdr:sp macro="" textlink="">
      <xdr:nvSpPr>
        <xdr:cNvPr id="314" name="【公営住宅】&#10;一人当たり面積該当値テキスト"/>
        <xdr:cNvSpPr txBox="1"/>
      </xdr:nvSpPr>
      <xdr:spPr>
        <a:xfrm>
          <a:off x="10515600"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144272</xdr:rowOff>
    </xdr:from>
    <xdr:to>
      <xdr:col>50</xdr:col>
      <xdr:colOff>165100</xdr:colOff>
      <xdr:row>86</xdr:row>
      <xdr:rowOff>74422</xdr:rowOff>
    </xdr:to>
    <xdr:sp macro="" textlink="">
      <xdr:nvSpPr>
        <xdr:cNvPr id="315" name="楕円 314"/>
        <xdr:cNvSpPr/>
      </xdr:nvSpPr>
      <xdr:spPr>
        <a:xfrm>
          <a:off x="9588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23622</xdr:rowOff>
    </xdr:from>
    <xdr:to>
      <xdr:col>55</xdr:col>
      <xdr:colOff>0</xdr:colOff>
      <xdr:row>86</xdr:row>
      <xdr:rowOff>24385</xdr:rowOff>
    </xdr:to>
    <xdr:cxnSp macro="">
      <xdr:nvCxnSpPr>
        <xdr:cNvPr id="316" name="直線コネクタ 315"/>
        <xdr:cNvCxnSpPr/>
      </xdr:nvCxnSpPr>
      <xdr:spPr>
        <a:xfrm>
          <a:off x="9639300" y="14768322"/>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142748</xdr:rowOff>
    </xdr:from>
    <xdr:to>
      <xdr:col>46</xdr:col>
      <xdr:colOff>38100</xdr:colOff>
      <xdr:row>86</xdr:row>
      <xdr:rowOff>72898</xdr:rowOff>
    </xdr:to>
    <xdr:sp macro="" textlink="">
      <xdr:nvSpPr>
        <xdr:cNvPr id="317" name="楕円 316"/>
        <xdr:cNvSpPr/>
      </xdr:nvSpPr>
      <xdr:spPr>
        <a:xfrm>
          <a:off x="8699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22098</xdr:rowOff>
    </xdr:from>
    <xdr:to>
      <xdr:col>50</xdr:col>
      <xdr:colOff>114300</xdr:colOff>
      <xdr:row>86</xdr:row>
      <xdr:rowOff>23622</xdr:rowOff>
    </xdr:to>
    <xdr:cxnSp macro="">
      <xdr:nvCxnSpPr>
        <xdr:cNvPr id="318" name="直線コネクタ 317"/>
        <xdr:cNvCxnSpPr/>
      </xdr:nvCxnSpPr>
      <xdr:spPr>
        <a:xfrm>
          <a:off x="8750300" y="147667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19" name="n_1aveValue【公営住宅】&#10;一人当たり面積"/>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20" name="n_2aveValue【公営住宅】&#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65549</xdr:rowOff>
    </xdr:from>
    <xdr:ext cx="469744" cy="259045"/>
    <xdr:sp macro="" textlink="">
      <xdr:nvSpPr>
        <xdr:cNvPr id="322" name="n_1mainValue【公営住宅】&#10;一人当たり面積"/>
        <xdr:cNvSpPr txBox="1"/>
      </xdr:nvSpPr>
      <xdr:spPr>
        <a:xfrm>
          <a:off x="93917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64025</xdr:rowOff>
    </xdr:from>
    <xdr:ext cx="469744" cy="259045"/>
    <xdr:sp macro="" textlink="">
      <xdr:nvSpPr>
        <xdr:cNvPr id="323" name="n_2mainValue【公営住宅】&#10;一人当たり面積"/>
        <xdr:cNvSpPr txBox="1"/>
      </xdr:nvSpPr>
      <xdr:spPr>
        <a:xfrm>
          <a:off x="85154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64" name="直線コネクタ 363"/>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65"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66" name="直線コネクタ 365"/>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67"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68" name="直線コネクタ 367"/>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369" name="【認定こども園・幼稚園・保育所】&#10;有形固定資産減価償却率平均値テキスト"/>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70" name="フローチャート: 判断 369"/>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71" name="フローチャート: 判断 370"/>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72" name="フローチャート: 判断 371"/>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73" name="フローチャート: 判断 372"/>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122555</xdr:rowOff>
    </xdr:from>
    <xdr:to>
      <xdr:col>85</xdr:col>
      <xdr:colOff>177800</xdr:colOff>
      <xdr:row>36</xdr:row>
      <xdr:rowOff>52705</xdr:rowOff>
    </xdr:to>
    <xdr:sp macro="" textlink="">
      <xdr:nvSpPr>
        <xdr:cNvPr id="379" name="楕円 378"/>
        <xdr:cNvSpPr/>
      </xdr:nvSpPr>
      <xdr:spPr>
        <a:xfrm>
          <a:off x="162687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145432</xdr:rowOff>
    </xdr:from>
    <xdr:ext cx="405111" cy="259045"/>
    <xdr:sp macro="" textlink="">
      <xdr:nvSpPr>
        <xdr:cNvPr id="380" name="【認定こども園・幼稚園・保育所】&#10;有形固定資産減価償却率該当値テキスト"/>
        <xdr:cNvSpPr txBox="1"/>
      </xdr:nvSpPr>
      <xdr:spPr>
        <a:xfrm>
          <a:off x="16357600"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158750</xdr:rowOff>
    </xdr:from>
    <xdr:to>
      <xdr:col>81</xdr:col>
      <xdr:colOff>101600</xdr:colOff>
      <xdr:row>36</xdr:row>
      <xdr:rowOff>88900</xdr:rowOff>
    </xdr:to>
    <xdr:sp macro="" textlink="">
      <xdr:nvSpPr>
        <xdr:cNvPr id="381" name="楕円 380"/>
        <xdr:cNvSpPr/>
      </xdr:nvSpPr>
      <xdr:spPr>
        <a:xfrm>
          <a:off x="15430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xdr:rowOff>
    </xdr:from>
    <xdr:to>
      <xdr:col>85</xdr:col>
      <xdr:colOff>127000</xdr:colOff>
      <xdr:row>36</xdr:row>
      <xdr:rowOff>38100</xdr:rowOff>
    </xdr:to>
    <xdr:cxnSp macro="">
      <xdr:nvCxnSpPr>
        <xdr:cNvPr id="382" name="直線コネクタ 381"/>
        <xdr:cNvCxnSpPr/>
      </xdr:nvCxnSpPr>
      <xdr:spPr>
        <a:xfrm flipV="1">
          <a:off x="15481300" y="61741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21590</xdr:rowOff>
    </xdr:from>
    <xdr:to>
      <xdr:col>76</xdr:col>
      <xdr:colOff>165100</xdr:colOff>
      <xdr:row>36</xdr:row>
      <xdr:rowOff>123190</xdr:rowOff>
    </xdr:to>
    <xdr:sp macro="" textlink="">
      <xdr:nvSpPr>
        <xdr:cNvPr id="383" name="楕円 382"/>
        <xdr:cNvSpPr/>
      </xdr:nvSpPr>
      <xdr:spPr>
        <a:xfrm>
          <a:off x="14541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38100</xdr:rowOff>
    </xdr:from>
    <xdr:to>
      <xdr:col>81</xdr:col>
      <xdr:colOff>50800</xdr:colOff>
      <xdr:row>36</xdr:row>
      <xdr:rowOff>72390</xdr:rowOff>
    </xdr:to>
    <xdr:cxnSp macro="">
      <xdr:nvCxnSpPr>
        <xdr:cNvPr id="384" name="直線コネクタ 383"/>
        <xdr:cNvCxnSpPr/>
      </xdr:nvCxnSpPr>
      <xdr:spPr>
        <a:xfrm flipV="1">
          <a:off x="14592300" y="6210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85" name="n_1ave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386" name="n_2ave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387" name="n_3aveValue【認定こども園・幼稚園・保育所】&#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105427</xdr:rowOff>
    </xdr:from>
    <xdr:ext cx="405111" cy="259045"/>
    <xdr:sp macro="" textlink="">
      <xdr:nvSpPr>
        <xdr:cNvPr id="388" name="n_1mainValue【認定こども園・幼稚園・保育所】&#10;有形固定資産減価償却率"/>
        <xdr:cNvSpPr txBox="1"/>
      </xdr:nvSpPr>
      <xdr:spPr>
        <a:xfrm>
          <a:off x="152660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139717</xdr:rowOff>
    </xdr:from>
    <xdr:ext cx="405111" cy="259045"/>
    <xdr:sp macro="" textlink="">
      <xdr:nvSpPr>
        <xdr:cNvPr id="389" name="n_2mainValue【認定こども園・幼稚園・保育所】&#10;有形固定資産減価償却率"/>
        <xdr:cNvSpPr txBox="1"/>
      </xdr:nvSpPr>
      <xdr:spPr>
        <a:xfrm>
          <a:off x="14389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11" name="直線コネクタ 410"/>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12"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13" name="直線コネクタ 412"/>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14"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15" name="直線コネクタ 414"/>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416" name="【認定こども園・幼稚園・保育所】&#10;一人当たり面積平均値テキスト"/>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17" name="フローチャート: 判断 416"/>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18" name="フローチャート: 判断 417"/>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19" name="フローチャート: 判断 418"/>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20" name="フローチャート: 判断 419"/>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130556</xdr:rowOff>
    </xdr:from>
    <xdr:to>
      <xdr:col>116</xdr:col>
      <xdr:colOff>114300</xdr:colOff>
      <xdr:row>41</xdr:row>
      <xdr:rowOff>60706</xdr:rowOff>
    </xdr:to>
    <xdr:sp macro="" textlink="">
      <xdr:nvSpPr>
        <xdr:cNvPr id="426" name="楕円 425"/>
        <xdr:cNvSpPr/>
      </xdr:nvSpPr>
      <xdr:spPr>
        <a:xfrm>
          <a:off x="22110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56405</xdr:rowOff>
    </xdr:from>
    <xdr:ext cx="469744" cy="259045"/>
    <xdr:sp macro="" textlink="">
      <xdr:nvSpPr>
        <xdr:cNvPr id="427" name="【認定こども園・幼稚園・保育所】&#10;一人当たり面積該当値テキスト"/>
        <xdr:cNvSpPr txBox="1"/>
      </xdr:nvSpPr>
      <xdr:spPr>
        <a:xfrm>
          <a:off x="22199600"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130556</xdr:rowOff>
    </xdr:from>
    <xdr:to>
      <xdr:col>112</xdr:col>
      <xdr:colOff>38100</xdr:colOff>
      <xdr:row>41</xdr:row>
      <xdr:rowOff>60706</xdr:rowOff>
    </xdr:to>
    <xdr:sp macro="" textlink="">
      <xdr:nvSpPr>
        <xdr:cNvPr id="428" name="楕円 427"/>
        <xdr:cNvSpPr/>
      </xdr:nvSpPr>
      <xdr:spPr>
        <a:xfrm>
          <a:off x="21272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9906</xdr:rowOff>
    </xdr:from>
    <xdr:to>
      <xdr:col>116</xdr:col>
      <xdr:colOff>63500</xdr:colOff>
      <xdr:row>41</xdr:row>
      <xdr:rowOff>9906</xdr:rowOff>
    </xdr:to>
    <xdr:cxnSp macro="">
      <xdr:nvCxnSpPr>
        <xdr:cNvPr id="429" name="直線コネクタ 428"/>
        <xdr:cNvCxnSpPr/>
      </xdr:nvCxnSpPr>
      <xdr:spPr>
        <a:xfrm>
          <a:off x="21323300" y="703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128270</xdr:rowOff>
    </xdr:from>
    <xdr:to>
      <xdr:col>107</xdr:col>
      <xdr:colOff>101600</xdr:colOff>
      <xdr:row>41</xdr:row>
      <xdr:rowOff>58420</xdr:rowOff>
    </xdr:to>
    <xdr:sp macro="" textlink="">
      <xdr:nvSpPr>
        <xdr:cNvPr id="430" name="楕円 429"/>
        <xdr:cNvSpPr/>
      </xdr:nvSpPr>
      <xdr:spPr>
        <a:xfrm>
          <a:off x="20383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xdr:rowOff>
    </xdr:from>
    <xdr:to>
      <xdr:col>111</xdr:col>
      <xdr:colOff>177800</xdr:colOff>
      <xdr:row>41</xdr:row>
      <xdr:rowOff>9906</xdr:rowOff>
    </xdr:to>
    <xdr:cxnSp macro="">
      <xdr:nvCxnSpPr>
        <xdr:cNvPr id="431" name="直線コネクタ 430"/>
        <xdr:cNvCxnSpPr/>
      </xdr:nvCxnSpPr>
      <xdr:spPr>
        <a:xfrm>
          <a:off x="20434300" y="703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432" name="n_1aveValue【認定こども園・幼稚園・保育所】&#10;一人当たり面積"/>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433" name="n_2aveValue【認定こども園・幼稚園・保育所】&#10;一人当たり面積"/>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34"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51833</xdr:rowOff>
    </xdr:from>
    <xdr:ext cx="469744" cy="259045"/>
    <xdr:sp macro="" textlink="">
      <xdr:nvSpPr>
        <xdr:cNvPr id="435" name="n_1mainValue【認定こども園・幼稚園・保育所】&#10;一人当たり面積"/>
        <xdr:cNvSpPr txBox="1"/>
      </xdr:nvSpPr>
      <xdr:spPr>
        <a:xfrm>
          <a:off x="210757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49547</xdr:rowOff>
    </xdr:from>
    <xdr:ext cx="469744" cy="259045"/>
    <xdr:sp macro="" textlink="">
      <xdr:nvSpPr>
        <xdr:cNvPr id="436" name="n_2mainValue【認定こども園・幼稚園・保育所】&#10;一人当たり面積"/>
        <xdr:cNvSpPr txBox="1"/>
      </xdr:nvSpPr>
      <xdr:spPr>
        <a:xfrm>
          <a:off x="20199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7" name="テキスト ボックス 45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9" name="テキスト ボックス 45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61" name="直線コネクタ 460"/>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62"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63" name="直線コネクタ 462"/>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64"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65" name="直線コネクタ 464"/>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466" name="【学校施設】&#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67" name="フローチャート: 判断 466"/>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68" name="フローチャート: 判断 467"/>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69" name="フローチャート: 判断 468"/>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70" name="フローチャート: 判断 469"/>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116840</xdr:rowOff>
    </xdr:from>
    <xdr:to>
      <xdr:col>85</xdr:col>
      <xdr:colOff>177800</xdr:colOff>
      <xdr:row>59</xdr:row>
      <xdr:rowOff>46990</xdr:rowOff>
    </xdr:to>
    <xdr:sp macro="" textlink="">
      <xdr:nvSpPr>
        <xdr:cNvPr id="476" name="楕円 475"/>
        <xdr:cNvSpPr/>
      </xdr:nvSpPr>
      <xdr:spPr>
        <a:xfrm>
          <a:off x="16268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139717</xdr:rowOff>
    </xdr:from>
    <xdr:ext cx="405111" cy="259045"/>
    <xdr:sp macro="" textlink="">
      <xdr:nvSpPr>
        <xdr:cNvPr id="477" name="【学校施設】&#10;有形固定資産減価償却率該当値テキスト"/>
        <xdr:cNvSpPr txBox="1"/>
      </xdr:nvSpPr>
      <xdr:spPr>
        <a:xfrm>
          <a:off x="16357600"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151130</xdr:rowOff>
    </xdr:from>
    <xdr:to>
      <xdr:col>81</xdr:col>
      <xdr:colOff>101600</xdr:colOff>
      <xdr:row>59</xdr:row>
      <xdr:rowOff>81280</xdr:rowOff>
    </xdr:to>
    <xdr:sp macro="" textlink="">
      <xdr:nvSpPr>
        <xdr:cNvPr id="478" name="楕円 477"/>
        <xdr:cNvSpPr/>
      </xdr:nvSpPr>
      <xdr:spPr>
        <a:xfrm>
          <a:off x="15430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167640</xdr:rowOff>
    </xdr:from>
    <xdr:to>
      <xdr:col>85</xdr:col>
      <xdr:colOff>127000</xdr:colOff>
      <xdr:row>59</xdr:row>
      <xdr:rowOff>30480</xdr:rowOff>
    </xdr:to>
    <xdr:cxnSp macro="">
      <xdr:nvCxnSpPr>
        <xdr:cNvPr id="479" name="直線コネクタ 478"/>
        <xdr:cNvCxnSpPr/>
      </xdr:nvCxnSpPr>
      <xdr:spPr>
        <a:xfrm flipV="1">
          <a:off x="15481300" y="101117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48260</xdr:rowOff>
    </xdr:from>
    <xdr:to>
      <xdr:col>76</xdr:col>
      <xdr:colOff>165100</xdr:colOff>
      <xdr:row>58</xdr:row>
      <xdr:rowOff>149860</xdr:rowOff>
    </xdr:to>
    <xdr:sp macro="" textlink="">
      <xdr:nvSpPr>
        <xdr:cNvPr id="480" name="楕円 479"/>
        <xdr:cNvSpPr/>
      </xdr:nvSpPr>
      <xdr:spPr>
        <a:xfrm>
          <a:off x="14541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99060</xdr:rowOff>
    </xdr:from>
    <xdr:to>
      <xdr:col>81</xdr:col>
      <xdr:colOff>50800</xdr:colOff>
      <xdr:row>59</xdr:row>
      <xdr:rowOff>30480</xdr:rowOff>
    </xdr:to>
    <xdr:cxnSp macro="">
      <xdr:nvCxnSpPr>
        <xdr:cNvPr id="481" name="直線コネクタ 480"/>
        <xdr:cNvCxnSpPr/>
      </xdr:nvCxnSpPr>
      <xdr:spPr>
        <a:xfrm>
          <a:off x="14592300" y="100431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482" name="n_1aveValue【学校施設】&#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483" name="n_2aveValue【学校施設】&#10;有形固定資産減価償却率"/>
        <xdr:cNvSpPr txBox="1"/>
      </xdr:nvSpPr>
      <xdr:spPr>
        <a:xfrm>
          <a:off x="14389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484"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72407</xdr:rowOff>
    </xdr:from>
    <xdr:ext cx="405111" cy="259045"/>
    <xdr:sp macro="" textlink="">
      <xdr:nvSpPr>
        <xdr:cNvPr id="485" name="n_1mainValue【学校施設】&#10;有形固定資産減価償却率"/>
        <xdr:cNvSpPr txBox="1"/>
      </xdr:nvSpPr>
      <xdr:spPr>
        <a:xfrm>
          <a:off x="152660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166387</xdr:rowOff>
    </xdr:from>
    <xdr:ext cx="405111" cy="259045"/>
    <xdr:sp macro="" textlink="">
      <xdr:nvSpPr>
        <xdr:cNvPr id="486" name="n_2mainValue【学校施設】&#10;有形固定資産減価償却率"/>
        <xdr:cNvSpPr txBox="1"/>
      </xdr:nvSpPr>
      <xdr:spPr>
        <a:xfrm>
          <a:off x="14389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5" name="テキスト ボックス 50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7" name="テキスト ボックス 50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11" name="直線コネクタ 510"/>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12"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13" name="直線コネクタ 512"/>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14"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15" name="直線コネクタ 514"/>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516"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17" name="フローチャート: 判断 516"/>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18" name="フローチャート: 判断 517"/>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19" name="フローチャート: 判断 518"/>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20" name="フローチャート: 判断 519"/>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21209</xdr:rowOff>
    </xdr:from>
    <xdr:to>
      <xdr:col>116</xdr:col>
      <xdr:colOff>114300</xdr:colOff>
      <xdr:row>64</xdr:row>
      <xdr:rowOff>122809</xdr:rowOff>
    </xdr:to>
    <xdr:sp macro="" textlink="">
      <xdr:nvSpPr>
        <xdr:cNvPr id="526" name="楕円 525"/>
        <xdr:cNvSpPr/>
      </xdr:nvSpPr>
      <xdr:spPr>
        <a:xfrm>
          <a:off x="22110700" y="109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107586</xdr:rowOff>
    </xdr:from>
    <xdr:ext cx="469744" cy="259045"/>
    <xdr:sp macro="" textlink="">
      <xdr:nvSpPr>
        <xdr:cNvPr id="527" name="【学校施設】&#10;一人当たり面積該当値テキスト"/>
        <xdr:cNvSpPr txBox="1"/>
      </xdr:nvSpPr>
      <xdr:spPr>
        <a:xfrm>
          <a:off x="22199600" y="109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16637</xdr:rowOff>
    </xdr:from>
    <xdr:to>
      <xdr:col>112</xdr:col>
      <xdr:colOff>38100</xdr:colOff>
      <xdr:row>64</xdr:row>
      <xdr:rowOff>118237</xdr:rowOff>
    </xdr:to>
    <xdr:sp macro="" textlink="">
      <xdr:nvSpPr>
        <xdr:cNvPr id="528" name="楕円 527"/>
        <xdr:cNvSpPr/>
      </xdr:nvSpPr>
      <xdr:spPr>
        <a:xfrm>
          <a:off x="21272500" y="109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67437</xdr:rowOff>
    </xdr:from>
    <xdr:to>
      <xdr:col>116</xdr:col>
      <xdr:colOff>63500</xdr:colOff>
      <xdr:row>64</xdr:row>
      <xdr:rowOff>72009</xdr:rowOff>
    </xdr:to>
    <xdr:cxnSp macro="">
      <xdr:nvCxnSpPr>
        <xdr:cNvPr id="529" name="直線コネクタ 528"/>
        <xdr:cNvCxnSpPr/>
      </xdr:nvCxnSpPr>
      <xdr:spPr>
        <a:xfrm>
          <a:off x="21323300" y="1104023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23876</xdr:rowOff>
    </xdr:from>
    <xdr:to>
      <xdr:col>107</xdr:col>
      <xdr:colOff>101600</xdr:colOff>
      <xdr:row>64</xdr:row>
      <xdr:rowOff>125476</xdr:rowOff>
    </xdr:to>
    <xdr:sp macro="" textlink="">
      <xdr:nvSpPr>
        <xdr:cNvPr id="530" name="楕円 529"/>
        <xdr:cNvSpPr/>
      </xdr:nvSpPr>
      <xdr:spPr>
        <a:xfrm>
          <a:off x="20383500" y="109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67437</xdr:rowOff>
    </xdr:from>
    <xdr:to>
      <xdr:col>111</xdr:col>
      <xdr:colOff>177800</xdr:colOff>
      <xdr:row>64</xdr:row>
      <xdr:rowOff>74676</xdr:rowOff>
    </xdr:to>
    <xdr:cxnSp macro="">
      <xdr:nvCxnSpPr>
        <xdr:cNvPr id="531" name="直線コネクタ 530"/>
        <xdr:cNvCxnSpPr/>
      </xdr:nvCxnSpPr>
      <xdr:spPr>
        <a:xfrm flipV="1">
          <a:off x="20434300" y="1104023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532"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533" name="n_2aveValue【学校施設】&#10;一人当たり面積"/>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34"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109364</xdr:rowOff>
    </xdr:from>
    <xdr:ext cx="469744" cy="259045"/>
    <xdr:sp macro="" textlink="">
      <xdr:nvSpPr>
        <xdr:cNvPr id="535" name="n_1mainValue【学校施設】&#10;一人当たり面積"/>
        <xdr:cNvSpPr txBox="1"/>
      </xdr:nvSpPr>
      <xdr:spPr>
        <a:xfrm>
          <a:off x="21075727" y="1108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116603</xdr:rowOff>
    </xdr:from>
    <xdr:ext cx="469744" cy="259045"/>
    <xdr:sp macro="" textlink="">
      <xdr:nvSpPr>
        <xdr:cNvPr id="536" name="n_2mainValue【学校施設】&#10;一人当たり面積"/>
        <xdr:cNvSpPr txBox="1"/>
      </xdr:nvSpPr>
      <xdr:spPr>
        <a:xfrm>
          <a:off x="20199427" y="110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5" name="テキスト ボックス 5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7" name="テキスト ボックス 5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8" name="直線コネクタ 5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9" name="テキスト ボックス 5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0" name="直線コネクタ 5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1" name="テキスト ボックス 5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2" name="直線コネクタ 5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3" name="テキスト ボックス 5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4" name="直線コネクタ 5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5" name="テキスト ボックス 5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6" name="直線コネクタ 5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7" name="テキスト ボックス 5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61" name="直線コネクタ 560"/>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62"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63" name="直線コネクタ 562"/>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64"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65" name="直線コネクタ 564"/>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566"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67" name="フローチャート: 判断 566"/>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568" name="フローチャート: 判断 567"/>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569" name="フローチャート: 判断 568"/>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570" name="フローチャート: 判断 569"/>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160655</xdr:rowOff>
    </xdr:from>
    <xdr:to>
      <xdr:col>85</xdr:col>
      <xdr:colOff>177800</xdr:colOff>
      <xdr:row>78</xdr:row>
      <xdr:rowOff>90805</xdr:rowOff>
    </xdr:to>
    <xdr:sp macro="" textlink="">
      <xdr:nvSpPr>
        <xdr:cNvPr id="576" name="楕円 575"/>
        <xdr:cNvSpPr/>
      </xdr:nvSpPr>
      <xdr:spPr>
        <a:xfrm>
          <a:off x="162687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113682</xdr:rowOff>
    </xdr:from>
    <xdr:ext cx="405111" cy="259045"/>
    <xdr:sp macro="" textlink="">
      <xdr:nvSpPr>
        <xdr:cNvPr id="577" name="【児童館】&#10;有形固定資産減価償却率該当値テキスト"/>
        <xdr:cNvSpPr txBox="1"/>
      </xdr:nvSpPr>
      <xdr:spPr>
        <a:xfrm>
          <a:off x="16357600" y="1331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2539</xdr:rowOff>
    </xdr:from>
    <xdr:to>
      <xdr:col>81</xdr:col>
      <xdr:colOff>101600</xdr:colOff>
      <xdr:row>78</xdr:row>
      <xdr:rowOff>104139</xdr:rowOff>
    </xdr:to>
    <xdr:sp macro="" textlink="">
      <xdr:nvSpPr>
        <xdr:cNvPr id="578" name="楕円 577"/>
        <xdr:cNvSpPr/>
      </xdr:nvSpPr>
      <xdr:spPr>
        <a:xfrm>
          <a:off x="154305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40005</xdr:rowOff>
    </xdr:from>
    <xdr:to>
      <xdr:col>85</xdr:col>
      <xdr:colOff>127000</xdr:colOff>
      <xdr:row>78</xdr:row>
      <xdr:rowOff>53339</xdr:rowOff>
    </xdr:to>
    <xdr:cxnSp macro="">
      <xdr:nvCxnSpPr>
        <xdr:cNvPr id="579" name="直線コネクタ 578"/>
        <xdr:cNvCxnSpPr/>
      </xdr:nvCxnSpPr>
      <xdr:spPr>
        <a:xfrm flipV="1">
          <a:off x="15481300" y="1341310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19686</xdr:rowOff>
    </xdr:from>
    <xdr:to>
      <xdr:col>76</xdr:col>
      <xdr:colOff>165100</xdr:colOff>
      <xdr:row>78</xdr:row>
      <xdr:rowOff>121286</xdr:rowOff>
    </xdr:to>
    <xdr:sp macro="" textlink="">
      <xdr:nvSpPr>
        <xdr:cNvPr id="580" name="楕円 579"/>
        <xdr:cNvSpPr/>
      </xdr:nvSpPr>
      <xdr:spPr>
        <a:xfrm>
          <a:off x="145415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53339</xdr:rowOff>
    </xdr:from>
    <xdr:to>
      <xdr:col>81</xdr:col>
      <xdr:colOff>50800</xdr:colOff>
      <xdr:row>78</xdr:row>
      <xdr:rowOff>70486</xdr:rowOff>
    </xdr:to>
    <xdr:cxnSp macro="">
      <xdr:nvCxnSpPr>
        <xdr:cNvPr id="581" name="直線コネクタ 580"/>
        <xdr:cNvCxnSpPr/>
      </xdr:nvCxnSpPr>
      <xdr:spPr>
        <a:xfrm flipV="1">
          <a:off x="14592300" y="134264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114316</xdr:rowOff>
    </xdr:from>
    <xdr:ext cx="405111" cy="259045"/>
    <xdr:sp macro="" textlink="">
      <xdr:nvSpPr>
        <xdr:cNvPr id="582" name="n_1aveValue【児童館】&#10;有形固定資産減価償却率"/>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583" name="n_2aveValue【児童館】&#10;有形固定資産減価償却率"/>
        <xdr:cNvSpPr txBox="1"/>
      </xdr:nvSpPr>
      <xdr:spPr>
        <a:xfrm>
          <a:off x="14389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584" name="n_3aveValue【児童館】&#10;有形固定資産減価償却率"/>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120666</xdr:rowOff>
    </xdr:from>
    <xdr:ext cx="405111" cy="259045"/>
    <xdr:sp macro="" textlink="">
      <xdr:nvSpPr>
        <xdr:cNvPr id="585" name="n_1mainValue【児童館】&#10;有形固定資産減価償却率"/>
        <xdr:cNvSpPr txBox="1"/>
      </xdr:nvSpPr>
      <xdr:spPr>
        <a:xfrm>
          <a:off x="15266044"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137813</xdr:rowOff>
    </xdr:from>
    <xdr:ext cx="405111" cy="259045"/>
    <xdr:sp macro="" textlink="">
      <xdr:nvSpPr>
        <xdr:cNvPr id="586" name="n_2mainValue【児童館】&#10;有形固定資産減価償却率"/>
        <xdr:cNvSpPr txBox="1"/>
      </xdr:nvSpPr>
      <xdr:spPr>
        <a:xfrm>
          <a:off x="143897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10" name="直線コネクタ 609"/>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1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12" name="直線コネクタ 61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13"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14" name="直線コネクタ 613"/>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15"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16" name="フローチャート: 判断 615"/>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617" name="フローチャート: 判断 616"/>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18" name="フローチャート: 判断 617"/>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619" name="フローチャート: 判断 618"/>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625" name="楕円 624"/>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626" name="【児童館】&#10;一人当たり面積該当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0</xdr:rowOff>
    </xdr:from>
    <xdr:to>
      <xdr:col>112</xdr:col>
      <xdr:colOff>38100</xdr:colOff>
      <xdr:row>86</xdr:row>
      <xdr:rowOff>101600</xdr:rowOff>
    </xdr:to>
    <xdr:sp macro="" textlink="">
      <xdr:nvSpPr>
        <xdr:cNvPr id="627" name="楕円 626"/>
        <xdr:cNvSpPr/>
      </xdr:nvSpPr>
      <xdr:spPr>
        <a:xfrm>
          <a:off x="21272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50800</xdr:rowOff>
    </xdr:from>
    <xdr:to>
      <xdr:col>116</xdr:col>
      <xdr:colOff>63500</xdr:colOff>
      <xdr:row>86</xdr:row>
      <xdr:rowOff>63500</xdr:rowOff>
    </xdr:to>
    <xdr:cxnSp macro="">
      <xdr:nvCxnSpPr>
        <xdr:cNvPr id="628" name="直線コネクタ 627"/>
        <xdr:cNvCxnSpPr/>
      </xdr:nvCxnSpPr>
      <xdr:spPr>
        <a:xfrm>
          <a:off x="21323300" y="14795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0</xdr:rowOff>
    </xdr:from>
    <xdr:to>
      <xdr:col>107</xdr:col>
      <xdr:colOff>101600</xdr:colOff>
      <xdr:row>86</xdr:row>
      <xdr:rowOff>101600</xdr:rowOff>
    </xdr:to>
    <xdr:sp macro="" textlink="">
      <xdr:nvSpPr>
        <xdr:cNvPr id="629" name="楕円 628"/>
        <xdr:cNvSpPr/>
      </xdr:nvSpPr>
      <xdr:spPr>
        <a:xfrm>
          <a:off x="20383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50800</xdr:rowOff>
    </xdr:from>
    <xdr:to>
      <xdr:col>111</xdr:col>
      <xdr:colOff>177800</xdr:colOff>
      <xdr:row>86</xdr:row>
      <xdr:rowOff>50800</xdr:rowOff>
    </xdr:to>
    <xdr:cxnSp macro="">
      <xdr:nvCxnSpPr>
        <xdr:cNvPr id="630" name="直線コネクタ 629"/>
        <xdr:cNvCxnSpPr/>
      </xdr:nvCxnSpPr>
      <xdr:spPr>
        <a:xfrm>
          <a:off x="20434300" y="1479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31"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632" name="n_2aveValue【児童館】&#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633" name="n_3aveValue【児童館】&#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92727</xdr:rowOff>
    </xdr:from>
    <xdr:ext cx="469744" cy="259045"/>
    <xdr:sp macro="" textlink="">
      <xdr:nvSpPr>
        <xdr:cNvPr id="634" name="n_1mainValue【児童館】&#10;一人当たり面積"/>
        <xdr:cNvSpPr txBox="1"/>
      </xdr:nvSpPr>
      <xdr:spPr>
        <a:xfrm>
          <a:off x="210757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92727</xdr:rowOff>
    </xdr:from>
    <xdr:ext cx="469744" cy="259045"/>
    <xdr:sp macro="" textlink="">
      <xdr:nvSpPr>
        <xdr:cNvPr id="635" name="n_2mainValue【児童館】&#10;一人当たり面積"/>
        <xdr:cNvSpPr txBox="1"/>
      </xdr:nvSpPr>
      <xdr:spPr>
        <a:xfrm>
          <a:off x="20199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6" name="テキスト ボックス 6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7" name="直線コネクタ 6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48" name="テキスト ボックス 6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9" name="直線コネクタ 6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0" name="テキスト ボックス 6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1" name="直線コネクタ 6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2" name="テキスト ボックス 6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3" name="直線コネクタ 6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54" name="テキスト ボックス 65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6" name="テキスト ボックス 6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58" name="直線コネクタ 657"/>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59"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60" name="直線コネクタ 659"/>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61"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62" name="直線コネクタ 661"/>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663" name="【公民館】&#10;有形固定資産減価償却率平均値テキスト"/>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664" name="フローチャート: 判断 663"/>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665" name="フローチャート: 判断 664"/>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666" name="フローチャート: 判断 665"/>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667" name="フローチャート: 判断 666"/>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87122</xdr:rowOff>
    </xdr:from>
    <xdr:to>
      <xdr:col>85</xdr:col>
      <xdr:colOff>177800</xdr:colOff>
      <xdr:row>104</xdr:row>
      <xdr:rowOff>17272</xdr:rowOff>
    </xdr:to>
    <xdr:sp macro="" textlink="">
      <xdr:nvSpPr>
        <xdr:cNvPr id="673" name="楕円 672"/>
        <xdr:cNvSpPr/>
      </xdr:nvSpPr>
      <xdr:spPr>
        <a:xfrm>
          <a:off x="162687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109999</xdr:rowOff>
    </xdr:from>
    <xdr:ext cx="405111" cy="259045"/>
    <xdr:sp macro="" textlink="">
      <xdr:nvSpPr>
        <xdr:cNvPr id="674" name="【公民館】&#10;有形固定資産減価償却率該当値テキスト"/>
        <xdr:cNvSpPr txBox="1"/>
      </xdr:nvSpPr>
      <xdr:spPr>
        <a:xfrm>
          <a:off x="16357600" y="1759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144272</xdr:rowOff>
    </xdr:from>
    <xdr:to>
      <xdr:col>81</xdr:col>
      <xdr:colOff>101600</xdr:colOff>
      <xdr:row>104</xdr:row>
      <xdr:rowOff>74422</xdr:rowOff>
    </xdr:to>
    <xdr:sp macro="" textlink="">
      <xdr:nvSpPr>
        <xdr:cNvPr id="675" name="楕円 674"/>
        <xdr:cNvSpPr/>
      </xdr:nvSpPr>
      <xdr:spPr>
        <a:xfrm>
          <a:off x="15430500" y="178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137922</xdr:rowOff>
    </xdr:from>
    <xdr:to>
      <xdr:col>85</xdr:col>
      <xdr:colOff>127000</xdr:colOff>
      <xdr:row>104</xdr:row>
      <xdr:rowOff>23622</xdr:rowOff>
    </xdr:to>
    <xdr:cxnSp macro="">
      <xdr:nvCxnSpPr>
        <xdr:cNvPr id="676" name="直線コネクタ 675"/>
        <xdr:cNvCxnSpPr/>
      </xdr:nvCxnSpPr>
      <xdr:spPr>
        <a:xfrm flipV="1">
          <a:off x="15481300" y="1779727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29972</xdr:rowOff>
    </xdr:from>
    <xdr:to>
      <xdr:col>76</xdr:col>
      <xdr:colOff>165100</xdr:colOff>
      <xdr:row>104</xdr:row>
      <xdr:rowOff>131572</xdr:rowOff>
    </xdr:to>
    <xdr:sp macro="" textlink="">
      <xdr:nvSpPr>
        <xdr:cNvPr id="677" name="楕円 676"/>
        <xdr:cNvSpPr/>
      </xdr:nvSpPr>
      <xdr:spPr>
        <a:xfrm>
          <a:off x="14541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23622</xdr:rowOff>
    </xdr:from>
    <xdr:to>
      <xdr:col>81</xdr:col>
      <xdr:colOff>50800</xdr:colOff>
      <xdr:row>104</xdr:row>
      <xdr:rowOff>80772</xdr:rowOff>
    </xdr:to>
    <xdr:cxnSp macro="">
      <xdr:nvCxnSpPr>
        <xdr:cNvPr id="678" name="直線コネクタ 677"/>
        <xdr:cNvCxnSpPr/>
      </xdr:nvCxnSpPr>
      <xdr:spPr>
        <a:xfrm flipV="1">
          <a:off x="14592300" y="1785442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145559</xdr:rowOff>
    </xdr:from>
    <xdr:ext cx="405111" cy="259045"/>
    <xdr:sp macro="" textlink="">
      <xdr:nvSpPr>
        <xdr:cNvPr id="679" name="n_1aveValue【公民館】&#10;有形固定資産減価償却率"/>
        <xdr:cNvSpPr txBox="1"/>
      </xdr:nvSpPr>
      <xdr:spPr>
        <a:xfrm>
          <a:off x="152660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680" name="n_2aveValue【公民館】&#10;有形固定資産減価償却率"/>
        <xdr:cNvSpPr txBox="1"/>
      </xdr:nvSpPr>
      <xdr:spPr>
        <a:xfrm>
          <a:off x="143897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681" name="n_3aveValue【公民館】&#10;有形固定資産減価償却率"/>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90949</xdr:rowOff>
    </xdr:from>
    <xdr:ext cx="405111" cy="259045"/>
    <xdr:sp macro="" textlink="">
      <xdr:nvSpPr>
        <xdr:cNvPr id="682" name="n_1mainValue【公民館】&#10;有形固定資産減価償却率"/>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148099</xdr:rowOff>
    </xdr:from>
    <xdr:ext cx="405111" cy="259045"/>
    <xdr:sp macro="" textlink="">
      <xdr:nvSpPr>
        <xdr:cNvPr id="683" name="n_2mainValue【公民館】&#10;有形固定資産減価償却率"/>
        <xdr:cNvSpPr txBox="1"/>
      </xdr:nvSpPr>
      <xdr:spPr>
        <a:xfrm>
          <a:off x="143897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2" name="テキスト ボックス 6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3" name="直線コネクタ 6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4" name="直線コネクタ 6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5" name="テキスト ボックス 6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6" name="直線コネクタ 6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7" name="テキスト ボックス 6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8" name="直線コネクタ 6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9" name="テキスト ボックス 6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0" name="直線コネクタ 6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1" name="テキスト ボックス 7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2" name="直線コネクタ 7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3" name="テキスト ボックス 7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07" name="直線コネクタ 706"/>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0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09" name="直線コネクタ 70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10"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11" name="直線コネクタ 710"/>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12" name="【公民館】&#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13" name="フローチャート: 判断 712"/>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14" name="フローチャート: 判断 7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15" name="フローチャート: 判断 714"/>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16" name="フローチャート: 判断 715"/>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166370</xdr:rowOff>
    </xdr:from>
    <xdr:to>
      <xdr:col>116</xdr:col>
      <xdr:colOff>114300</xdr:colOff>
      <xdr:row>108</xdr:row>
      <xdr:rowOff>96520</xdr:rowOff>
    </xdr:to>
    <xdr:sp macro="" textlink="">
      <xdr:nvSpPr>
        <xdr:cNvPr id="722" name="楕円 721"/>
        <xdr:cNvSpPr/>
      </xdr:nvSpPr>
      <xdr:spPr>
        <a:xfrm>
          <a:off x="22110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81297</xdr:rowOff>
    </xdr:from>
    <xdr:ext cx="469744" cy="259045"/>
    <xdr:sp macro="" textlink="">
      <xdr:nvSpPr>
        <xdr:cNvPr id="723" name="【公民館】&#10;一人当たり面積該当値テキスト"/>
        <xdr:cNvSpPr txBox="1"/>
      </xdr:nvSpPr>
      <xdr:spPr>
        <a:xfrm>
          <a:off x="22199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724" name="楕円 723"/>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45720</xdr:rowOff>
    </xdr:from>
    <xdr:to>
      <xdr:col>116</xdr:col>
      <xdr:colOff>63500</xdr:colOff>
      <xdr:row>108</xdr:row>
      <xdr:rowOff>45720</xdr:rowOff>
    </xdr:to>
    <xdr:cxnSp macro="">
      <xdr:nvCxnSpPr>
        <xdr:cNvPr id="725" name="直線コネクタ 724"/>
        <xdr:cNvCxnSpPr/>
      </xdr:nvCxnSpPr>
      <xdr:spPr>
        <a:xfrm>
          <a:off x="21323300" y="1856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166370</xdr:rowOff>
    </xdr:from>
    <xdr:to>
      <xdr:col>107</xdr:col>
      <xdr:colOff>101600</xdr:colOff>
      <xdr:row>108</xdr:row>
      <xdr:rowOff>96520</xdr:rowOff>
    </xdr:to>
    <xdr:sp macro="" textlink="">
      <xdr:nvSpPr>
        <xdr:cNvPr id="726" name="楕円 725"/>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45720</xdr:rowOff>
    </xdr:to>
    <xdr:cxnSp macro="">
      <xdr:nvCxnSpPr>
        <xdr:cNvPr id="727" name="直線コネクタ 726"/>
        <xdr:cNvCxnSpPr/>
      </xdr:nvCxnSpPr>
      <xdr:spPr>
        <a:xfrm>
          <a:off x="20434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728" name="n_1aveValue【公民館】&#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29"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730" name="n_3aveValue【公民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731" name="n_1mainValue【公民館】&#10;一人当たり面積"/>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732" name="n_2mainValue【公民館】&#10;一人当たり面積"/>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施設は，認定こども園・幼稚園・保育所，児童館，公民館，図書館，体育館・プールであり，特に低くなっている施設は，保健センター・保健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公民館については，平成３１年４月１日から令和２年１２月までの予定で，耐震補強及び大規模改修工事を実施しており，老朽化対策に取り組んでいる。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保健センター・保健所については，平成２２年度に老朽化していた健康管理センターと保健センター等を複合化し，新しい保健所を建設したため，有形固定資産償却率が低くなっている。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その他の施設については，類似団体平均とほぼ同水準となっており，学校施設については，順次長寿命化工事等を実施し，老朽化対策を進めているため，有形固定資産減価償却率の増加を抑えている。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420,028
411,091
114.74
128,603,320
122,983,861
4,445,964
78,283,038
88,478,165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147864</xdr:rowOff>
    </xdr:from>
    <xdr:to>
      <xdr:col>24</xdr:col>
      <xdr:colOff>114300</xdr:colOff>
      <xdr:row>35</xdr:row>
      <xdr:rowOff>78014</xdr:rowOff>
    </xdr:to>
    <xdr:sp macro="" textlink="">
      <xdr:nvSpPr>
        <xdr:cNvPr id="72" name="楕円 71"/>
        <xdr:cNvSpPr/>
      </xdr:nvSpPr>
      <xdr:spPr>
        <a:xfrm>
          <a:off x="45847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170741</xdr:rowOff>
    </xdr:from>
    <xdr:ext cx="405111" cy="259045"/>
    <xdr:sp macro="" textlink="">
      <xdr:nvSpPr>
        <xdr:cNvPr id="73" name="【図書館】&#10;有形固定資産減価償却率該当値テキスト"/>
        <xdr:cNvSpPr txBox="1"/>
      </xdr:nvSpPr>
      <xdr:spPr>
        <a:xfrm>
          <a:off x="4673600" y="58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15603</xdr:rowOff>
    </xdr:from>
    <xdr:to>
      <xdr:col>20</xdr:col>
      <xdr:colOff>38100</xdr:colOff>
      <xdr:row>34</xdr:row>
      <xdr:rowOff>117203</xdr:rowOff>
    </xdr:to>
    <xdr:sp macro="" textlink="">
      <xdr:nvSpPr>
        <xdr:cNvPr id="74" name="楕円 73"/>
        <xdr:cNvSpPr/>
      </xdr:nvSpPr>
      <xdr:spPr>
        <a:xfrm>
          <a:off x="37465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66403</xdr:rowOff>
    </xdr:from>
    <xdr:to>
      <xdr:col>24</xdr:col>
      <xdr:colOff>63500</xdr:colOff>
      <xdr:row>35</xdr:row>
      <xdr:rowOff>27214</xdr:rowOff>
    </xdr:to>
    <xdr:cxnSp macro="">
      <xdr:nvCxnSpPr>
        <xdr:cNvPr id="75" name="直線コネクタ 74"/>
        <xdr:cNvCxnSpPr/>
      </xdr:nvCxnSpPr>
      <xdr:spPr>
        <a:xfrm>
          <a:off x="3797300" y="5895703"/>
          <a:ext cx="8382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53158</xdr:rowOff>
    </xdr:from>
    <xdr:to>
      <xdr:col>15</xdr:col>
      <xdr:colOff>101600</xdr:colOff>
      <xdr:row>34</xdr:row>
      <xdr:rowOff>154758</xdr:rowOff>
    </xdr:to>
    <xdr:sp macro="" textlink="">
      <xdr:nvSpPr>
        <xdr:cNvPr id="76" name="楕円 75"/>
        <xdr:cNvSpPr/>
      </xdr:nvSpPr>
      <xdr:spPr>
        <a:xfrm>
          <a:off x="2857500" y="588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66403</xdr:rowOff>
    </xdr:from>
    <xdr:to>
      <xdr:col>19</xdr:col>
      <xdr:colOff>177800</xdr:colOff>
      <xdr:row>34</xdr:row>
      <xdr:rowOff>103958</xdr:rowOff>
    </xdr:to>
    <xdr:cxnSp macro="">
      <xdr:nvCxnSpPr>
        <xdr:cNvPr id="77" name="直線コネクタ 76"/>
        <xdr:cNvCxnSpPr/>
      </xdr:nvCxnSpPr>
      <xdr:spPr>
        <a:xfrm flipV="1">
          <a:off x="2908300" y="589570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8"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9"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133730</xdr:rowOff>
    </xdr:from>
    <xdr:ext cx="405111" cy="259045"/>
    <xdr:sp macro="" textlink="">
      <xdr:nvSpPr>
        <xdr:cNvPr id="81" name="n_1mainValue【図書館】&#10;有形固定資産減価償却率"/>
        <xdr:cNvSpPr txBox="1"/>
      </xdr:nvSpPr>
      <xdr:spPr>
        <a:xfrm>
          <a:off x="3582044" y="562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171285</xdr:rowOff>
    </xdr:from>
    <xdr:ext cx="405111" cy="259045"/>
    <xdr:sp macro="" textlink="">
      <xdr:nvSpPr>
        <xdr:cNvPr id="82" name="n_2mainValue【図書館】&#10;有形固定資産減価償却率"/>
        <xdr:cNvSpPr txBox="1"/>
      </xdr:nvSpPr>
      <xdr:spPr>
        <a:xfrm>
          <a:off x="2705744" y="565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1"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21" name="楕円 120"/>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22" name="【図書館】&#10;一人当たり面積該当値テキスト"/>
        <xdr:cNvSpPr txBox="1"/>
      </xdr:nvSpPr>
      <xdr:spPr>
        <a:xfrm>
          <a:off x="10515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69850</xdr:rowOff>
    </xdr:from>
    <xdr:to>
      <xdr:col>50</xdr:col>
      <xdr:colOff>165100</xdr:colOff>
      <xdr:row>42</xdr:row>
      <xdr:rowOff>0</xdr:rowOff>
    </xdr:to>
    <xdr:sp macro="" textlink="">
      <xdr:nvSpPr>
        <xdr:cNvPr id="123" name="楕円 122"/>
        <xdr:cNvSpPr/>
      </xdr:nvSpPr>
      <xdr:spPr>
        <a:xfrm>
          <a:off x="95885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120650</xdr:rowOff>
    </xdr:from>
    <xdr:to>
      <xdr:col>55</xdr:col>
      <xdr:colOff>0</xdr:colOff>
      <xdr:row>41</xdr:row>
      <xdr:rowOff>133350</xdr:rowOff>
    </xdr:to>
    <xdr:cxnSp macro="">
      <xdr:nvCxnSpPr>
        <xdr:cNvPr id="124" name="直線コネクタ 123"/>
        <xdr:cNvCxnSpPr/>
      </xdr:nvCxnSpPr>
      <xdr:spPr>
        <a:xfrm>
          <a:off x="9639300" y="7150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69850</xdr:rowOff>
    </xdr:from>
    <xdr:to>
      <xdr:col>46</xdr:col>
      <xdr:colOff>38100</xdr:colOff>
      <xdr:row>42</xdr:row>
      <xdr:rowOff>0</xdr:rowOff>
    </xdr:to>
    <xdr:sp macro="" textlink="">
      <xdr:nvSpPr>
        <xdr:cNvPr id="125" name="楕円 124"/>
        <xdr:cNvSpPr/>
      </xdr:nvSpPr>
      <xdr:spPr>
        <a:xfrm>
          <a:off x="86995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120650</xdr:rowOff>
    </xdr:from>
    <xdr:to>
      <xdr:col>50</xdr:col>
      <xdr:colOff>114300</xdr:colOff>
      <xdr:row>41</xdr:row>
      <xdr:rowOff>120650</xdr:rowOff>
    </xdr:to>
    <xdr:cxnSp macro="">
      <xdr:nvCxnSpPr>
        <xdr:cNvPr id="126" name="直線コネクタ 125"/>
        <xdr:cNvCxnSpPr/>
      </xdr:nvCxnSpPr>
      <xdr:spPr>
        <a:xfrm>
          <a:off x="8750300" y="715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27"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8"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162577</xdr:rowOff>
    </xdr:from>
    <xdr:ext cx="469744" cy="259045"/>
    <xdr:sp macro="" textlink="">
      <xdr:nvSpPr>
        <xdr:cNvPr id="130" name="n_1mainValue【図書館】&#10;一人当たり面積"/>
        <xdr:cNvSpPr txBox="1"/>
      </xdr:nvSpPr>
      <xdr:spPr>
        <a:xfrm>
          <a:off x="9391727"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162577</xdr:rowOff>
    </xdr:from>
    <xdr:ext cx="469744" cy="259045"/>
    <xdr:sp macro="" textlink="">
      <xdr:nvSpPr>
        <xdr:cNvPr id="131" name="n_2mainValue【図書館】&#10;一人当たり面積"/>
        <xdr:cNvSpPr txBox="1"/>
      </xdr:nvSpPr>
      <xdr:spPr>
        <a:xfrm>
          <a:off x="8515427"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59" name="【体育館・プール】&#10;有形固定資産減価償却率平均値テキスト"/>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1778</xdr:rowOff>
    </xdr:from>
    <xdr:to>
      <xdr:col>24</xdr:col>
      <xdr:colOff>114300</xdr:colOff>
      <xdr:row>57</xdr:row>
      <xdr:rowOff>103378</xdr:rowOff>
    </xdr:to>
    <xdr:sp macro="" textlink="">
      <xdr:nvSpPr>
        <xdr:cNvPr id="169" name="楕円 168"/>
        <xdr:cNvSpPr/>
      </xdr:nvSpPr>
      <xdr:spPr>
        <a:xfrm>
          <a:off x="45847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24655</xdr:rowOff>
    </xdr:from>
    <xdr:ext cx="405111" cy="259045"/>
    <xdr:sp macro="" textlink="">
      <xdr:nvSpPr>
        <xdr:cNvPr id="170" name="【体育館・プール】&#10;有形固定資産減価償却率該当値テキスト"/>
        <xdr:cNvSpPr txBox="1"/>
      </xdr:nvSpPr>
      <xdr:spPr>
        <a:xfrm>
          <a:off x="4673600" y="962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52070</xdr:rowOff>
    </xdr:from>
    <xdr:to>
      <xdr:col>20</xdr:col>
      <xdr:colOff>38100</xdr:colOff>
      <xdr:row>57</xdr:row>
      <xdr:rowOff>153670</xdr:rowOff>
    </xdr:to>
    <xdr:sp macro="" textlink="">
      <xdr:nvSpPr>
        <xdr:cNvPr id="171" name="楕円 170"/>
        <xdr:cNvSpPr/>
      </xdr:nvSpPr>
      <xdr:spPr>
        <a:xfrm>
          <a:off x="3746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52578</xdr:rowOff>
    </xdr:from>
    <xdr:to>
      <xdr:col>24</xdr:col>
      <xdr:colOff>63500</xdr:colOff>
      <xdr:row>57</xdr:row>
      <xdr:rowOff>102870</xdr:rowOff>
    </xdr:to>
    <xdr:cxnSp macro="">
      <xdr:nvCxnSpPr>
        <xdr:cNvPr id="172" name="直線コネクタ 171"/>
        <xdr:cNvCxnSpPr/>
      </xdr:nvCxnSpPr>
      <xdr:spPr>
        <a:xfrm flipV="1">
          <a:off x="3797300" y="98252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95504</xdr:rowOff>
    </xdr:from>
    <xdr:to>
      <xdr:col>15</xdr:col>
      <xdr:colOff>101600</xdr:colOff>
      <xdr:row>58</xdr:row>
      <xdr:rowOff>25654</xdr:rowOff>
    </xdr:to>
    <xdr:sp macro="" textlink="">
      <xdr:nvSpPr>
        <xdr:cNvPr id="173" name="楕円 172"/>
        <xdr:cNvSpPr/>
      </xdr:nvSpPr>
      <xdr:spPr>
        <a:xfrm>
          <a:off x="2857500" y="98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102870</xdr:rowOff>
    </xdr:from>
    <xdr:to>
      <xdr:col>19</xdr:col>
      <xdr:colOff>177800</xdr:colOff>
      <xdr:row>57</xdr:row>
      <xdr:rowOff>146304</xdr:rowOff>
    </xdr:to>
    <xdr:cxnSp macro="">
      <xdr:nvCxnSpPr>
        <xdr:cNvPr id="174" name="直線コネクタ 173"/>
        <xdr:cNvCxnSpPr/>
      </xdr:nvCxnSpPr>
      <xdr:spPr>
        <a:xfrm flipV="1">
          <a:off x="2908300" y="98755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75"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76" name="n_2aveValue【体育館・プール】&#10;有形固定資産減価償却率"/>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170197</xdr:rowOff>
    </xdr:from>
    <xdr:ext cx="405111" cy="259045"/>
    <xdr:sp macro="" textlink="">
      <xdr:nvSpPr>
        <xdr:cNvPr id="178" name="n_1mainValue【体育館・プール】&#10;有形固定資産減価償却率"/>
        <xdr:cNvSpPr txBox="1"/>
      </xdr:nvSpPr>
      <xdr:spPr>
        <a:xfrm>
          <a:off x="3582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42181</xdr:rowOff>
    </xdr:from>
    <xdr:ext cx="405111" cy="259045"/>
    <xdr:sp macro="" textlink="">
      <xdr:nvSpPr>
        <xdr:cNvPr id="179" name="n_2mainValue【体育館・プール】&#10;有形固定資産減価償却率"/>
        <xdr:cNvSpPr txBox="1"/>
      </xdr:nvSpPr>
      <xdr:spPr>
        <a:xfrm>
          <a:off x="2705744" y="964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135890</xdr:rowOff>
    </xdr:from>
    <xdr:to>
      <xdr:col>55</xdr:col>
      <xdr:colOff>50800</xdr:colOff>
      <xdr:row>64</xdr:row>
      <xdr:rowOff>66040</xdr:rowOff>
    </xdr:to>
    <xdr:sp macro="" textlink="">
      <xdr:nvSpPr>
        <xdr:cNvPr id="218" name="楕円 217"/>
        <xdr:cNvSpPr/>
      </xdr:nvSpPr>
      <xdr:spPr>
        <a:xfrm>
          <a:off x="10426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50817</xdr:rowOff>
    </xdr:from>
    <xdr:ext cx="469744" cy="259045"/>
    <xdr:sp macro="" textlink="">
      <xdr:nvSpPr>
        <xdr:cNvPr id="219" name="【体育館・プール】&#10;一人当たり面積該当値テキスト"/>
        <xdr:cNvSpPr txBox="1"/>
      </xdr:nvSpPr>
      <xdr:spPr>
        <a:xfrm>
          <a:off x="10515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135890</xdr:rowOff>
    </xdr:from>
    <xdr:to>
      <xdr:col>50</xdr:col>
      <xdr:colOff>165100</xdr:colOff>
      <xdr:row>64</xdr:row>
      <xdr:rowOff>66040</xdr:rowOff>
    </xdr:to>
    <xdr:sp macro="" textlink="">
      <xdr:nvSpPr>
        <xdr:cNvPr id="220" name="楕円 219"/>
        <xdr:cNvSpPr/>
      </xdr:nvSpPr>
      <xdr:spPr>
        <a:xfrm>
          <a:off x="9588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15240</xdr:rowOff>
    </xdr:from>
    <xdr:to>
      <xdr:col>55</xdr:col>
      <xdr:colOff>0</xdr:colOff>
      <xdr:row>64</xdr:row>
      <xdr:rowOff>15240</xdr:rowOff>
    </xdr:to>
    <xdr:cxnSp macro="">
      <xdr:nvCxnSpPr>
        <xdr:cNvPr id="221" name="直線コネクタ 220"/>
        <xdr:cNvCxnSpPr/>
      </xdr:nvCxnSpPr>
      <xdr:spPr>
        <a:xfrm>
          <a:off x="9639300" y="1098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135890</xdr:rowOff>
    </xdr:from>
    <xdr:to>
      <xdr:col>46</xdr:col>
      <xdr:colOff>38100</xdr:colOff>
      <xdr:row>64</xdr:row>
      <xdr:rowOff>66040</xdr:rowOff>
    </xdr:to>
    <xdr:sp macro="" textlink="">
      <xdr:nvSpPr>
        <xdr:cNvPr id="222" name="楕円 221"/>
        <xdr:cNvSpPr/>
      </xdr:nvSpPr>
      <xdr:spPr>
        <a:xfrm>
          <a:off x="8699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15240</xdr:rowOff>
    </xdr:from>
    <xdr:to>
      <xdr:col>50</xdr:col>
      <xdr:colOff>114300</xdr:colOff>
      <xdr:row>64</xdr:row>
      <xdr:rowOff>15240</xdr:rowOff>
    </xdr:to>
    <xdr:cxnSp macro="">
      <xdr:nvCxnSpPr>
        <xdr:cNvPr id="223" name="直線コネクタ 222"/>
        <xdr:cNvCxnSpPr/>
      </xdr:nvCxnSpPr>
      <xdr:spPr>
        <a:xfrm>
          <a:off x="8750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24"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5"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57167</xdr:rowOff>
    </xdr:from>
    <xdr:ext cx="469744" cy="259045"/>
    <xdr:sp macro="" textlink="">
      <xdr:nvSpPr>
        <xdr:cNvPr id="227" name="n_1mainValue【体育館・プール】&#10;一人当たり面積"/>
        <xdr:cNvSpPr txBox="1"/>
      </xdr:nvSpPr>
      <xdr:spPr>
        <a:xfrm>
          <a:off x="9391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57167</xdr:rowOff>
    </xdr:from>
    <xdr:ext cx="469744" cy="259045"/>
    <xdr:sp macro="" textlink="">
      <xdr:nvSpPr>
        <xdr:cNvPr id="228" name="n_2mainValue【体育館・プール】&#10;一人当たり面積"/>
        <xdr:cNvSpPr txBox="1"/>
      </xdr:nvSpPr>
      <xdr:spPr>
        <a:xfrm>
          <a:off x="8515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58"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68" name="楕円 267"/>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269" name="【福祉施設】&#10;有形固定資産減価償却率該当値テキスト"/>
        <xdr:cNvSpPr txBox="1"/>
      </xdr:nvSpPr>
      <xdr:spPr>
        <a:xfrm>
          <a:off x="4673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25400</xdr:rowOff>
    </xdr:from>
    <xdr:to>
      <xdr:col>20</xdr:col>
      <xdr:colOff>38100</xdr:colOff>
      <xdr:row>82</xdr:row>
      <xdr:rowOff>127000</xdr:rowOff>
    </xdr:to>
    <xdr:sp macro="" textlink="">
      <xdr:nvSpPr>
        <xdr:cNvPr id="270" name="楕円 269"/>
        <xdr:cNvSpPr/>
      </xdr:nvSpPr>
      <xdr:spPr>
        <a:xfrm>
          <a:off x="3746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76200</xdr:rowOff>
    </xdr:to>
    <xdr:cxnSp macro="">
      <xdr:nvCxnSpPr>
        <xdr:cNvPr id="271" name="直線コネクタ 270"/>
        <xdr:cNvCxnSpPr/>
      </xdr:nvCxnSpPr>
      <xdr:spPr>
        <a:xfrm flipV="1">
          <a:off x="3797300" y="1409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63500</xdr:rowOff>
    </xdr:from>
    <xdr:to>
      <xdr:col>15</xdr:col>
      <xdr:colOff>101600</xdr:colOff>
      <xdr:row>82</xdr:row>
      <xdr:rowOff>165100</xdr:rowOff>
    </xdr:to>
    <xdr:sp macro="" textlink="">
      <xdr:nvSpPr>
        <xdr:cNvPr id="272" name="楕円 271"/>
        <xdr:cNvSpPr/>
      </xdr:nvSpPr>
      <xdr:spPr>
        <a:xfrm>
          <a:off x="2857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76200</xdr:rowOff>
    </xdr:from>
    <xdr:to>
      <xdr:col>19</xdr:col>
      <xdr:colOff>177800</xdr:colOff>
      <xdr:row>82</xdr:row>
      <xdr:rowOff>114300</xdr:rowOff>
    </xdr:to>
    <xdr:cxnSp macro="">
      <xdr:nvCxnSpPr>
        <xdr:cNvPr id="273" name="直線コネクタ 272"/>
        <xdr:cNvCxnSpPr/>
      </xdr:nvCxnSpPr>
      <xdr:spPr>
        <a:xfrm flipV="1">
          <a:off x="2908300" y="1413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74" name="n_1ave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75" name="n_2ave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143527</xdr:rowOff>
    </xdr:from>
    <xdr:ext cx="405111" cy="259045"/>
    <xdr:sp macro="" textlink="">
      <xdr:nvSpPr>
        <xdr:cNvPr id="277" name="n_1mainValue【福祉施設】&#10;有形固定資産減価償却率"/>
        <xdr:cNvSpPr txBox="1"/>
      </xdr:nvSpPr>
      <xdr:spPr>
        <a:xfrm>
          <a:off x="35820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278" name="n_2mainValue【福祉施設】&#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07"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52070</xdr:rowOff>
    </xdr:from>
    <xdr:to>
      <xdr:col>55</xdr:col>
      <xdr:colOff>50800</xdr:colOff>
      <xdr:row>85</xdr:row>
      <xdr:rowOff>153670</xdr:rowOff>
    </xdr:to>
    <xdr:sp macro="" textlink="">
      <xdr:nvSpPr>
        <xdr:cNvPr id="317" name="楕円 316"/>
        <xdr:cNvSpPr/>
      </xdr:nvSpPr>
      <xdr:spPr>
        <a:xfrm>
          <a:off x="10426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30497</xdr:rowOff>
    </xdr:from>
    <xdr:ext cx="469744" cy="259045"/>
    <xdr:sp macro="" textlink="">
      <xdr:nvSpPr>
        <xdr:cNvPr id="318" name="【福祉施設】&#10;一人当たり面積該当値テキスト"/>
        <xdr:cNvSpPr txBox="1"/>
      </xdr:nvSpPr>
      <xdr:spPr>
        <a:xfrm>
          <a:off x="10515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52070</xdr:rowOff>
    </xdr:from>
    <xdr:to>
      <xdr:col>50</xdr:col>
      <xdr:colOff>165100</xdr:colOff>
      <xdr:row>85</xdr:row>
      <xdr:rowOff>153670</xdr:rowOff>
    </xdr:to>
    <xdr:sp macro="" textlink="">
      <xdr:nvSpPr>
        <xdr:cNvPr id="319" name="楕円 318"/>
        <xdr:cNvSpPr/>
      </xdr:nvSpPr>
      <xdr:spPr>
        <a:xfrm>
          <a:off x="9588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102870</xdr:rowOff>
    </xdr:from>
    <xdr:to>
      <xdr:col>55</xdr:col>
      <xdr:colOff>0</xdr:colOff>
      <xdr:row>85</xdr:row>
      <xdr:rowOff>102870</xdr:rowOff>
    </xdr:to>
    <xdr:cxnSp macro="">
      <xdr:nvCxnSpPr>
        <xdr:cNvPr id="320" name="直線コネクタ 319"/>
        <xdr:cNvCxnSpPr/>
      </xdr:nvCxnSpPr>
      <xdr:spPr>
        <a:xfrm>
          <a:off x="9639300" y="1467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52070</xdr:rowOff>
    </xdr:from>
    <xdr:to>
      <xdr:col>46</xdr:col>
      <xdr:colOff>38100</xdr:colOff>
      <xdr:row>85</xdr:row>
      <xdr:rowOff>153670</xdr:rowOff>
    </xdr:to>
    <xdr:sp macro="" textlink="">
      <xdr:nvSpPr>
        <xdr:cNvPr id="321" name="楕円 320"/>
        <xdr:cNvSpPr/>
      </xdr:nvSpPr>
      <xdr:spPr>
        <a:xfrm>
          <a:off x="8699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102870</xdr:rowOff>
    </xdr:from>
    <xdr:to>
      <xdr:col>50</xdr:col>
      <xdr:colOff>114300</xdr:colOff>
      <xdr:row>85</xdr:row>
      <xdr:rowOff>102870</xdr:rowOff>
    </xdr:to>
    <xdr:cxnSp macro="">
      <xdr:nvCxnSpPr>
        <xdr:cNvPr id="322" name="直線コネクタ 321"/>
        <xdr:cNvCxnSpPr/>
      </xdr:nvCxnSpPr>
      <xdr:spPr>
        <a:xfrm>
          <a:off x="8750300" y="1467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23"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24" name="n_2ave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144797</xdr:rowOff>
    </xdr:from>
    <xdr:ext cx="469744" cy="259045"/>
    <xdr:sp macro="" textlink="">
      <xdr:nvSpPr>
        <xdr:cNvPr id="326" name="n_1mainValue【福祉施設】&#10;一人当たり面積"/>
        <xdr:cNvSpPr txBox="1"/>
      </xdr:nvSpPr>
      <xdr:spPr>
        <a:xfrm>
          <a:off x="9391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144797</xdr:rowOff>
    </xdr:from>
    <xdr:ext cx="469744" cy="259045"/>
    <xdr:sp macro="" textlink="">
      <xdr:nvSpPr>
        <xdr:cNvPr id="327" name="n_2mainValue【福祉施設】&#10;一人当たり面積"/>
        <xdr:cNvSpPr txBox="1"/>
      </xdr:nvSpPr>
      <xdr:spPr>
        <a:xfrm>
          <a:off x="8515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58"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113574</xdr:rowOff>
    </xdr:from>
    <xdr:to>
      <xdr:col>24</xdr:col>
      <xdr:colOff>114300</xdr:colOff>
      <xdr:row>105</xdr:row>
      <xdr:rowOff>43724</xdr:rowOff>
    </xdr:to>
    <xdr:sp macro="" textlink="">
      <xdr:nvSpPr>
        <xdr:cNvPr id="368" name="楕円 367"/>
        <xdr:cNvSpPr/>
      </xdr:nvSpPr>
      <xdr:spPr>
        <a:xfrm>
          <a:off x="45847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92001</xdr:rowOff>
    </xdr:from>
    <xdr:ext cx="405111" cy="259045"/>
    <xdr:sp macro="" textlink="">
      <xdr:nvSpPr>
        <xdr:cNvPr id="369" name="【市民会館】&#10;有形固定資産減価償却率該当値テキスト"/>
        <xdr:cNvSpPr txBox="1"/>
      </xdr:nvSpPr>
      <xdr:spPr>
        <a:xfrm>
          <a:off x="4673600"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142966</xdr:rowOff>
    </xdr:from>
    <xdr:to>
      <xdr:col>20</xdr:col>
      <xdr:colOff>38100</xdr:colOff>
      <xdr:row>105</xdr:row>
      <xdr:rowOff>73116</xdr:rowOff>
    </xdr:to>
    <xdr:sp macro="" textlink="">
      <xdr:nvSpPr>
        <xdr:cNvPr id="370" name="楕円 369"/>
        <xdr:cNvSpPr/>
      </xdr:nvSpPr>
      <xdr:spPr>
        <a:xfrm>
          <a:off x="3746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164374</xdr:rowOff>
    </xdr:from>
    <xdr:to>
      <xdr:col>24</xdr:col>
      <xdr:colOff>63500</xdr:colOff>
      <xdr:row>105</xdr:row>
      <xdr:rowOff>22316</xdr:rowOff>
    </xdr:to>
    <xdr:cxnSp macro="">
      <xdr:nvCxnSpPr>
        <xdr:cNvPr id="371" name="直線コネクタ 370"/>
        <xdr:cNvCxnSpPr/>
      </xdr:nvCxnSpPr>
      <xdr:spPr>
        <a:xfrm flipV="1">
          <a:off x="3797300" y="179951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12337</xdr:rowOff>
    </xdr:from>
    <xdr:to>
      <xdr:col>15</xdr:col>
      <xdr:colOff>101600</xdr:colOff>
      <xdr:row>105</xdr:row>
      <xdr:rowOff>113937</xdr:rowOff>
    </xdr:to>
    <xdr:sp macro="" textlink="">
      <xdr:nvSpPr>
        <xdr:cNvPr id="372" name="楕円 371"/>
        <xdr:cNvSpPr/>
      </xdr:nvSpPr>
      <xdr:spPr>
        <a:xfrm>
          <a:off x="2857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22316</xdr:rowOff>
    </xdr:from>
    <xdr:to>
      <xdr:col>19</xdr:col>
      <xdr:colOff>177800</xdr:colOff>
      <xdr:row>105</xdr:row>
      <xdr:rowOff>63137</xdr:rowOff>
    </xdr:to>
    <xdr:cxnSp macro="">
      <xdr:nvCxnSpPr>
        <xdr:cNvPr id="373" name="直線コネクタ 372"/>
        <xdr:cNvCxnSpPr/>
      </xdr:nvCxnSpPr>
      <xdr:spPr>
        <a:xfrm flipV="1">
          <a:off x="2908300" y="180245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374" name="n_1ave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75"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64243</xdr:rowOff>
    </xdr:from>
    <xdr:ext cx="405111" cy="259045"/>
    <xdr:sp macro="" textlink="">
      <xdr:nvSpPr>
        <xdr:cNvPr id="377" name="n_1mainValue【市民会館】&#10;有形固定資産減価償却率"/>
        <xdr:cNvSpPr txBox="1"/>
      </xdr:nvSpPr>
      <xdr:spPr>
        <a:xfrm>
          <a:off x="3582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105064</xdr:rowOff>
    </xdr:from>
    <xdr:ext cx="405111" cy="259045"/>
    <xdr:sp macro="" textlink="">
      <xdr:nvSpPr>
        <xdr:cNvPr id="378" name="n_2mainValue【市民会館】&#10;有形固定資産減価償却率"/>
        <xdr:cNvSpPr txBox="1"/>
      </xdr:nvSpPr>
      <xdr:spPr>
        <a:xfrm>
          <a:off x="2705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03"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99695</xdr:rowOff>
    </xdr:from>
    <xdr:to>
      <xdr:col>55</xdr:col>
      <xdr:colOff>50800</xdr:colOff>
      <xdr:row>107</xdr:row>
      <xdr:rowOff>29845</xdr:rowOff>
    </xdr:to>
    <xdr:sp macro="" textlink="">
      <xdr:nvSpPr>
        <xdr:cNvPr id="413" name="楕円 412"/>
        <xdr:cNvSpPr/>
      </xdr:nvSpPr>
      <xdr:spPr>
        <a:xfrm>
          <a:off x="104267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14622</xdr:rowOff>
    </xdr:from>
    <xdr:ext cx="469744" cy="259045"/>
    <xdr:sp macro="" textlink="">
      <xdr:nvSpPr>
        <xdr:cNvPr id="414" name="【市民会館】&#10;一人当たり面積該当値テキスト"/>
        <xdr:cNvSpPr txBox="1"/>
      </xdr:nvSpPr>
      <xdr:spPr>
        <a:xfrm>
          <a:off x="10515600" y="181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99695</xdr:rowOff>
    </xdr:from>
    <xdr:to>
      <xdr:col>50</xdr:col>
      <xdr:colOff>165100</xdr:colOff>
      <xdr:row>107</xdr:row>
      <xdr:rowOff>29845</xdr:rowOff>
    </xdr:to>
    <xdr:sp macro="" textlink="">
      <xdr:nvSpPr>
        <xdr:cNvPr id="415" name="楕円 414"/>
        <xdr:cNvSpPr/>
      </xdr:nvSpPr>
      <xdr:spPr>
        <a:xfrm>
          <a:off x="9588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150495</xdr:rowOff>
    </xdr:from>
    <xdr:to>
      <xdr:col>55</xdr:col>
      <xdr:colOff>0</xdr:colOff>
      <xdr:row>106</xdr:row>
      <xdr:rowOff>150495</xdr:rowOff>
    </xdr:to>
    <xdr:cxnSp macro="">
      <xdr:nvCxnSpPr>
        <xdr:cNvPr id="416" name="直線コネクタ 415"/>
        <xdr:cNvCxnSpPr/>
      </xdr:nvCxnSpPr>
      <xdr:spPr>
        <a:xfrm>
          <a:off x="9639300" y="1832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17" name="楕円 416"/>
        <xdr:cNvSpPr/>
      </xdr:nvSpPr>
      <xdr:spPr>
        <a:xfrm>
          <a:off x="869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150495</xdr:rowOff>
    </xdr:to>
    <xdr:cxnSp macro="">
      <xdr:nvCxnSpPr>
        <xdr:cNvPr id="418" name="直線コネクタ 417"/>
        <xdr:cNvCxnSpPr/>
      </xdr:nvCxnSpPr>
      <xdr:spPr>
        <a:xfrm>
          <a:off x="8750300" y="18318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19"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20"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20972</xdr:rowOff>
    </xdr:from>
    <xdr:ext cx="469744" cy="259045"/>
    <xdr:sp macro="" textlink="">
      <xdr:nvSpPr>
        <xdr:cNvPr id="422" name="n_1mainValue【市民会館】&#10;一人当たり面積"/>
        <xdr:cNvSpPr txBox="1"/>
      </xdr:nvSpPr>
      <xdr:spPr>
        <a:xfrm>
          <a:off x="93917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23" name="n_2mainValue【市民会館】&#10;一人当たり面積"/>
        <xdr:cNvSpPr txBox="1"/>
      </xdr:nvSpPr>
      <xdr:spPr>
        <a:xfrm>
          <a:off x="8515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53" name="【一般廃棄物処理施設】&#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xdr:rowOff>
    </xdr:from>
    <xdr:to>
      <xdr:col>85</xdr:col>
      <xdr:colOff>177800</xdr:colOff>
      <xdr:row>37</xdr:row>
      <xdr:rowOff>102235</xdr:rowOff>
    </xdr:to>
    <xdr:sp macro="" textlink="">
      <xdr:nvSpPr>
        <xdr:cNvPr id="463" name="楕円 462"/>
        <xdr:cNvSpPr/>
      </xdr:nvSpPr>
      <xdr:spPr>
        <a:xfrm>
          <a:off x="162687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23512</xdr:rowOff>
    </xdr:from>
    <xdr:ext cx="405111" cy="259045"/>
    <xdr:sp macro="" textlink="">
      <xdr:nvSpPr>
        <xdr:cNvPr id="464" name="【一般廃棄物処理施設】&#10;有形固定資産減価償却率該当値テキスト"/>
        <xdr:cNvSpPr txBox="1"/>
      </xdr:nvSpPr>
      <xdr:spPr>
        <a:xfrm>
          <a:off x="16357600"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59690</xdr:rowOff>
    </xdr:from>
    <xdr:to>
      <xdr:col>81</xdr:col>
      <xdr:colOff>101600</xdr:colOff>
      <xdr:row>37</xdr:row>
      <xdr:rowOff>161290</xdr:rowOff>
    </xdr:to>
    <xdr:sp macro="" textlink="">
      <xdr:nvSpPr>
        <xdr:cNvPr id="465" name="楕円 464"/>
        <xdr:cNvSpPr/>
      </xdr:nvSpPr>
      <xdr:spPr>
        <a:xfrm>
          <a:off x="1543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51435</xdr:rowOff>
    </xdr:from>
    <xdr:to>
      <xdr:col>85</xdr:col>
      <xdr:colOff>127000</xdr:colOff>
      <xdr:row>37</xdr:row>
      <xdr:rowOff>110490</xdr:rowOff>
    </xdr:to>
    <xdr:cxnSp macro="">
      <xdr:nvCxnSpPr>
        <xdr:cNvPr id="466" name="直線コネクタ 465"/>
        <xdr:cNvCxnSpPr/>
      </xdr:nvCxnSpPr>
      <xdr:spPr>
        <a:xfrm flipV="1">
          <a:off x="15481300" y="639508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67" name="楕円 466"/>
        <xdr:cNvSpPr/>
      </xdr:nvSpPr>
      <xdr:spPr>
        <a:xfrm>
          <a:off x="14541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110490</xdr:rowOff>
    </xdr:from>
    <xdr:to>
      <xdr:col>81</xdr:col>
      <xdr:colOff>50800</xdr:colOff>
      <xdr:row>38</xdr:row>
      <xdr:rowOff>1905</xdr:rowOff>
    </xdr:to>
    <xdr:cxnSp macro="">
      <xdr:nvCxnSpPr>
        <xdr:cNvPr id="468" name="直線コネクタ 467"/>
        <xdr:cNvCxnSpPr/>
      </xdr:nvCxnSpPr>
      <xdr:spPr>
        <a:xfrm flipV="1">
          <a:off x="14592300" y="64541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69" name="n_1aveValue【一般廃棄物処理施設】&#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70"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6367</xdr:rowOff>
    </xdr:from>
    <xdr:ext cx="405111" cy="259045"/>
    <xdr:sp macro="" textlink="">
      <xdr:nvSpPr>
        <xdr:cNvPr id="472" name="n_1mainValue【一般廃棄物処理施設】&#10;有形固定資産減価償却率"/>
        <xdr:cNvSpPr txBox="1"/>
      </xdr:nvSpPr>
      <xdr:spPr>
        <a:xfrm>
          <a:off x="15266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73" name="n_2mainValue【一般廃棄物処理施設】&#10;有形固定資産減価償却率"/>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04"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122696</xdr:rowOff>
    </xdr:from>
    <xdr:to>
      <xdr:col>116</xdr:col>
      <xdr:colOff>114300</xdr:colOff>
      <xdr:row>38</xdr:row>
      <xdr:rowOff>52846</xdr:rowOff>
    </xdr:to>
    <xdr:sp macro="" textlink="">
      <xdr:nvSpPr>
        <xdr:cNvPr id="514" name="楕円 513"/>
        <xdr:cNvSpPr/>
      </xdr:nvSpPr>
      <xdr:spPr>
        <a:xfrm>
          <a:off x="22110700" y="646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145573</xdr:rowOff>
    </xdr:from>
    <xdr:ext cx="534377" cy="259045"/>
    <xdr:sp macro="" textlink="">
      <xdr:nvSpPr>
        <xdr:cNvPr id="515" name="【一般廃棄物処理施設】&#10;一人当たり有形固定資産（償却資産）額該当値テキスト"/>
        <xdr:cNvSpPr txBox="1"/>
      </xdr:nvSpPr>
      <xdr:spPr>
        <a:xfrm>
          <a:off x="22199600" y="631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116198</xdr:rowOff>
    </xdr:from>
    <xdr:to>
      <xdr:col>112</xdr:col>
      <xdr:colOff>38100</xdr:colOff>
      <xdr:row>38</xdr:row>
      <xdr:rowOff>46348</xdr:rowOff>
    </xdr:to>
    <xdr:sp macro="" textlink="">
      <xdr:nvSpPr>
        <xdr:cNvPr id="516" name="楕円 515"/>
        <xdr:cNvSpPr/>
      </xdr:nvSpPr>
      <xdr:spPr>
        <a:xfrm>
          <a:off x="21272500" y="64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166998</xdr:rowOff>
    </xdr:from>
    <xdr:to>
      <xdr:col>116</xdr:col>
      <xdr:colOff>63500</xdr:colOff>
      <xdr:row>38</xdr:row>
      <xdr:rowOff>2046</xdr:rowOff>
    </xdr:to>
    <xdr:cxnSp macro="">
      <xdr:nvCxnSpPr>
        <xdr:cNvPr id="517" name="直線コネクタ 516"/>
        <xdr:cNvCxnSpPr/>
      </xdr:nvCxnSpPr>
      <xdr:spPr>
        <a:xfrm>
          <a:off x="21323300" y="6510648"/>
          <a:ext cx="8382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109253</xdr:rowOff>
    </xdr:from>
    <xdr:to>
      <xdr:col>107</xdr:col>
      <xdr:colOff>101600</xdr:colOff>
      <xdr:row>38</xdr:row>
      <xdr:rowOff>39402</xdr:rowOff>
    </xdr:to>
    <xdr:sp macro="" textlink="">
      <xdr:nvSpPr>
        <xdr:cNvPr id="518" name="楕円 517"/>
        <xdr:cNvSpPr/>
      </xdr:nvSpPr>
      <xdr:spPr>
        <a:xfrm>
          <a:off x="20383500" y="64529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160053</xdr:rowOff>
    </xdr:from>
    <xdr:to>
      <xdr:col>111</xdr:col>
      <xdr:colOff>177800</xdr:colOff>
      <xdr:row>37</xdr:row>
      <xdr:rowOff>166998</xdr:rowOff>
    </xdr:to>
    <xdr:cxnSp macro="">
      <xdr:nvCxnSpPr>
        <xdr:cNvPr id="519" name="直線コネクタ 518"/>
        <xdr:cNvCxnSpPr/>
      </xdr:nvCxnSpPr>
      <xdr:spPr>
        <a:xfrm>
          <a:off x="20434300" y="6503703"/>
          <a:ext cx="889000" cy="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20" name="n_1aveValue【一般廃棄物処理施設】&#10;一人当たり有形固定資産（償却資産）額"/>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21" name="n_2aveValue【一般廃棄物処理施設】&#10;一人当たり有形固定資産（償却資産）額"/>
        <xdr:cNvSpPr txBox="1"/>
      </xdr:nvSpPr>
      <xdr:spPr>
        <a:xfrm>
          <a:off x="20167111"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62875</xdr:rowOff>
    </xdr:from>
    <xdr:ext cx="534377" cy="259045"/>
    <xdr:sp macro="" textlink="">
      <xdr:nvSpPr>
        <xdr:cNvPr id="523" name="n_1mainValue【一般廃棄物処理施設】&#10;一人当たり有形固定資産（償却資産）額"/>
        <xdr:cNvSpPr txBox="1"/>
      </xdr:nvSpPr>
      <xdr:spPr>
        <a:xfrm>
          <a:off x="21043411" y="623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55930</xdr:rowOff>
    </xdr:from>
    <xdr:ext cx="534377" cy="259045"/>
    <xdr:sp macro="" textlink="">
      <xdr:nvSpPr>
        <xdr:cNvPr id="524" name="n_2mainValue【一般廃棄物処理施設】&#10;一人当たり有形固定資産（償却資産）額"/>
        <xdr:cNvSpPr txBox="1"/>
      </xdr:nvSpPr>
      <xdr:spPr>
        <a:xfrm>
          <a:off x="20167111" y="622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53" name="【保健センター・保健所】&#10;有形固定資産減価償却率平均値テキスト"/>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7" name="フローチャート: 判断 55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36830</xdr:rowOff>
    </xdr:from>
    <xdr:to>
      <xdr:col>85</xdr:col>
      <xdr:colOff>177800</xdr:colOff>
      <xdr:row>61</xdr:row>
      <xdr:rowOff>138430</xdr:rowOff>
    </xdr:to>
    <xdr:sp macro="" textlink="">
      <xdr:nvSpPr>
        <xdr:cNvPr id="563" name="楕円 562"/>
        <xdr:cNvSpPr/>
      </xdr:nvSpPr>
      <xdr:spPr>
        <a:xfrm>
          <a:off x="16268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15257</xdr:rowOff>
    </xdr:from>
    <xdr:ext cx="405111" cy="259045"/>
    <xdr:sp macro="" textlink="">
      <xdr:nvSpPr>
        <xdr:cNvPr id="564" name="【保健センター・保健所】&#10;有形固定資産減価償却率該当値テキスト"/>
        <xdr:cNvSpPr txBox="1"/>
      </xdr:nvSpPr>
      <xdr:spPr>
        <a:xfrm>
          <a:off x="1635760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78740</xdr:rowOff>
    </xdr:from>
    <xdr:to>
      <xdr:col>81</xdr:col>
      <xdr:colOff>101600</xdr:colOff>
      <xdr:row>62</xdr:row>
      <xdr:rowOff>8890</xdr:rowOff>
    </xdr:to>
    <xdr:sp macro="" textlink="">
      <xdr:nvSpPr>
        <xdr:cNvPr id="565" name="楕円 564"/>
        <xdr:cNvSpPr/>
      </xdr:nvSpPr>
      <xdr:spPr>
        <a:xfrm>
          <a:off x="15430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87630</xdr:rowOff>
    </xdr:from>
    <xdr:to>
      <xdr:col>85</xdr:col>
      <xdr:colOff>127000</xdr:colOff>
      <xdr:row>61</xdr:row>
      <xdr:rowOff>129540</xdr:rowOff>
    </xdr:to>
    <xdr:cxnSp macro="">
      <xdr:nvCxnSpPr>
        <xdr:cNvPr id="566" name="直線コネクタ 565"/>
        <xdr:cNvCxnSpPr/>
      </xdr:nvCxnSpPr>
      <xdr:spPr>
        <a:xfrm flipV="1">
          <a:off x="15481300" y="105460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120650</xdr:rowOff>
    </xdr:from>
    <xdr:to>
      <xdr:col>76</xdr:col>
      <xdr:colOff>165100</xdr:colOff>
      <xdr:row>62</xdr:row>
      <xdr:rowOff>50800</xdr:rowOff>
    </xdr:to>
    <xdr:sp macro="" textlink="">
      <xdr:nvSpPr>
        <xdr:cNvPr id="567" name="楕円 566"/>
        <xdr:cNvSpPr/>
      </xdr:nvSpPr>
      <xdr:spPr>
        <a:xfrm>
          <a:off x="1454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129540</xdr:rowOff>
    </xdr:from>
    <xdr:to>
      <xdr:col>81</xdr:col>
      <xdr:colOff>50800</xdr:colOff>
      <xdr:row>62</xdr:row>
      <xdr:rowOff>0</xdr:rowOff>
    </xdr:to>
    <xdr:cxnSp macro="">
      <xdr:nvCxnSpPr>
        <xdr:cNvPr id="568" name="直線コネクタ 567"/>
        <xdr:cNvCxnSpPr/>
      </xdr:nvCxnSpPr>
      <xdr:spPr>
        <a:xfrm flipV="1">
          <a:off x="14592300" y="105879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69" name="n_1aveValue【保健センター・保健所】&#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570" name="n_2aveValue【保健センター・保健所】&#10;有形固定資産減価償却率"/>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71" name="n_3aveValue【保健センター・保健所】&#10;有形固定資産減価償却率"/>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17</xdr:rowOff>
    </xdr:from>
    <xdr:ext cx="405111" cy="259045"/>
    <xdr:sp macro="" textlink="">
      <xdr:nvSpPr>
        <xdr:cNvPr id="572" name="n_1mainValue【保健センター・保健所】&#10;有形固定資産減価償却率"/>
        <xdr:cNvSpPr txBox="1"/>
      </xdr:nvSpPr>
      <xdr:spPr>
        <a:xfrm>
          <a:off x="152660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41927</xdr:rowOff>
    </xdr:from>
    <xdr:ext cx="405111" cy="259045"/>
    <xdr:sp macro="" textlink="">
      <xdr:nvSpPr>
        <xdr:cNvPr id="573" name="n_2mainValue【保健センター・保健所】&#10;有形固定資産減価償却率"/>
        <xdr:cNvSpPr txBox="1"/>
      </xdr:nvSpPr>
      <xdr:spPr>
        <a:xfrm>
          <a:off x="14389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602"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6" name="フローチャート: 判断 605"/>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12" name="楕円 611"/>
        <xdr:cNvSpPr/>
      </xdr:nvSpPr>
      <xdr:spPr>
        <a:xfrm>
          <a:off x="22110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162577</xdr:rowOff>
    </xdr:from>
    <xdr:ext cx="469744" cy="259045"/>
    <xdr:sp macro="" textlink="">
      <xdr:nvSpPr>
        <xdr:cNvPr id="613" name="【保健センター・保健所】&#10;一人当たり面積該当値テキスト"/>
        <xdr:cNvSpPr txBox="1"/>
      </xdr:nvSpPr>
      <xdr:spPr>
        <a:xfrm>
          <a:off x="22199600"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120650</xdr:rowOff>
    </xdr:from>
    <xdr:to>
      <xdr:col>112</xdr:col>
      <xdr:colOff>38100</xdr:colOff>
      <xdr:row>61</xdr:row>
      <xdr:rowOff>50800</xdr:rowOff>
    </xdr:to>
    <xdr:sp macro="" textlink="">
      <xdr:nvSpPr>
        <xdr:cNvPr id="614" name="楕円 613"/>
        <xdr:cNvSpPr/>
      </xdr:nvSpPr>
      <xdr:spPr>
        <a:xfrm>
          <a:off x="2127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0</xdr:rowOff>
    </xdr:from>
    <xdr:to>
      <xdr:col>116</xdr:col>
      <xdr:colOff>63500</xdr:colOff>
      <xdr:row>61</xdr:row>
      <xdr:rowOff>19050</xdr:rowOff>
    </xdr:to>
    <xdr:cxnSp macro="">
      <xdr:nvCxnSpPr>
        <xdr:cNvPr id="615" name="直線コネクタ 614"/>
        <xdr:cNvCxnSpPr/>
      </xdr:nvCxnSpPr>
      <xdr:spPr>
        <a:xfrm>
          <a:off x="21323300" y="10458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120650</xdr:rowOff>
    </xdr:from>
    <xdr:to>
      <xdr:col>107</xdr:col>
      <xdr:colOff>101600</xdr:colOff>
      <xdr:row>61</xdr:row>
      <xdr:rowOff>50800</xdr:rowOff>
    </xdr:to>
    <xdr:sp macro="" textlink="">
      <xdr:nvSpPr>
        <xdr:cNvPr id="616" name="楕円 615"/>
        <xdr:cNvSpPr/>
      </xdr:nvSpPr>
      <xdr:spPr>
        <a:xfrm>
          <a:off x="2038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0</xdr:rowOff>
    </xdr:from>
    <xdr:to>
      <xdr:col>111</xdr:col>
      <xdr:colOff>177800</xdr:colOff>
      <xdr:row>61</xdr:row>
      <xdr:rowOff>0</xdr:rowOff>
    </xdr:to>
    <xdr:cxnSp macro="">
      <xdr:nvCxnSpPr>
        <xdr:cNvPr id="617" name="直線コネクタ 616"/>
        <xdr:cNvCxnSpPr/>
      </xdr:nvCxnSpPr>
      <xdr:spPr>
        <a:xfrm>
          <a:off x="20434300" y="1045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18" name="n_1aveValue【保健センター・保健所】&#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3827</xdr:rowOff>
    </xdr:from>
    <xdr:ext cx="469744" cy="259045"/>
    <xdr:sp macro="" textlink="">
      <xdr:nvSpPr>
        <xdr:cNvPr id="619" name="n_2aveValue【保健センター・保健所】&#10;一人当たり面積"/>
        <xdr:cNvSpPr txBox="1"/>
      </xdr:nvSpPr>
      <xdr:spPr>
        <a:xfrm>
          <a:off x="20199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20"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67327</xdr:rowOff>
    </xdr:from>
    <xdr:ext cx="469744" cy="259045"/>
    <xdr:sp macro="" textlink="">
      <xdr:nvSpPr>
        <xdr:cNvPr id="621" name="n_1mainValue【保健センター・保健所】&#10;一人当たり面積"/>
        <xdr:cNvSpPr txBox="1"/>
      </xdr:nvSpPr>
      <xdr:spPr>
        <a:xfrm>
          <a:off x="210757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67327</xdr:rowOff>
    </xdr:from>
    <xdr:ext cx="469744" cy="259045"/>
    <xdr:sp macro="" textlink="">
      <xdr:nvSpPr>
        <xdr:cNvPr id="622" name="n_2mainValue【保健センター・保健所】&#10;一人当たり面積"/>
        <xdr:cNvSpPr txBox="1"/>
      </xdr:nvSpPr>
      <xdr:spPr>
        <a:xfrm>
          <a:off x="20199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50" name="【消防施設】&#10;有形固定資産減価償却率平均値テキスト"/>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54" name="フローチャート: 判断 653"/>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26163</xdr:rowOff>
    </xdr:from>
    <xdr:to>
      <xdr:col>85</xdr:col>
      <xdr:colOff>177800</xdr:colOff>
      <xdr:row>82</xdr:row>
      <xdr:rowOff>127763</xdr:rowOff>
    </xdr:to>
    <xdr:sp macro="" textlink="">
      <xdr:nvSpPr>
        <xdr:cNvPr id="660" name="楕円 659"/>
        <xdr:cNvSpPr/>
      </xdr:nvSpPr>
      <xdr:spPr>
        <a:xfrm>
          <a:off x="16268700" y="14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4590</xdr:rowOff>
    </xdr:from>
    <xdr:ext cx="405111" cy="259045"/>
    <xdr:sp macro="" textlink="">
      <xdr:nvSpPr>
        <xdr:cNvPr id="661" name="【消防施設】&#10;有形固定資産減価償却率該当値テキスト"/>
        <xdr:cNvSpPr txBox="1"/>
      </xdr:nvSpPr>
      <xdr:spPr>
        <a:xfrm>
          <a:off x="16357600" y="1406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65024</xdr:rowOff>
    </xdr:from>
    <xdr:to>
      <xdr:col>81</xdr:col>
      <xdr:colOff>101600</xdr:colOff>
      <xdr:row>82</xdr:row>
      <xdr:rowOff>166624</xdr:rowOff>
    </xdr:to>
    <xdr:sp macro="" textlink="">
      <xdr:nvSpPr>
        <xdr:cNvPr id="662" name="楕円 661"/>
        <xdr:cNvSpPr/>
      </xdr:nvSpPr>
      <xdr:spPr>
        <a:xfrm>
          <a:off x="15430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76963</xdr:rowOff>
    </xdr:from>
    <xdr:to>
      <xdr:col>85</xdr:col>
      <xdr:colOff>127000</xdr:colOff>
      <xdr:row>82</xdr:row>
      <xdr:rowOff>115824</xdr:rowOff>
    </xdr:to>
    <xdr:cxnSp macro="">
      <xdr:nvCxnSpPr>
        <xdr:cNvPr id="663" name="直線コネクタ 662"/>
        <xdr:cNvCxnSpPr/>
      </xdr:nvCxnSpPr>
      <xdr:spPr>
        <a:xfrm flipV="1">
          <a:off x="15481300" y="14135863"/>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99313</xdr:rowOff>
    </xdr:from>
    <xdr:to>
      <xdr:col>76</xdr:col>
      <xdr:colOff>165100</xdr:colOff>
      <xdr:row>83</xdr:row>
      <xdr:rowOff>29463</xdr:rowOff>
    </xdr:to>
    <xdr:sp macro="" textlink="">
      <xdr:nvSpPr>
        <xdr:cNvPr id="664" name="楕円 663"/>
        <xdr:cNvSpPr/>
      </xdr:nvSpPr>
      <xdr:spPr>
        <a:xfrm>
          <a:off x="14541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115824</xdr:rowOff>
    </xdr:from>
    <xdr:to>
      <xdr:col>81</xdr:col>
      <xdr:colOff>50800</xdr:colOff>
      <xdr:row>82</xdr:row>
      <xdr:rowOff>150113</xdr:rowOff>
    </xdr:to>
    <xdr:cxnSp macro="">
      <xdr:nvCxnSpPr>
        <xdr:cNvPr id="665" name="直線コネクタ 664"/>
        <xdr:cNvCxnSpPr/>
      </xdr:nvCxnSpPr>
      <xdr:spPr>
        <a:xfrm flipV="1">
          <a:off x="14592300" y="14174724"/>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666" name="n_1aveValue【消防施設】&#10;有形固定資産減価償却率"/>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67" name="n_2ave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68"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157751</xdr:rowOff>
    </xdr:from>
    <xdr:ext cx="405111" cy="259045"/>
    <xdr:sp macro="" textlink="">
      <xdr:nvSpPr>
        <xdr:cNvPr id="669" name="n_1mainValue【消防施設】&#10;有形固定資産減価償却率"/>
        <xdr:cNvSpPr txBox="1"/>
      </xdr:nvSpPr>
      <xdr:spPr>
        <a:xfrm>
          <a:off x="15266044" y="1421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20590</xdr:rowOff>
    </xdr:from>
    <xdr:ext cx="405111" cy="259045"/>
    <xdr:sp macro="" textlink="">
      <xdr:nvSpPr>
        <xdr:cNvPr id="670" name="n_2mainValue【消防施設】&#10;有形固定資産減価償却率"/>
        <xdr:cNvSpPr txBox="1"/>
      </xdr:nvSpPr>
      <xdr:spPr>
        <a:xfrm>
          <a:off x="14389744" y="1425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697" name="【消防施設】&#10;一人当たり面積平均値テキスト"/>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1" name="フローチャート: 判断 700"/>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07" name="楕円 706"/>
        <xdr:cNvSpPr/>
      </xdr:nvSpPr>
      <xdr:spPr>
        <a:xfrm>
          <a:off x="221107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96029</xdr:rowOff>
    </xdr:from>
    <xdr:ext cx="469744" cy="259045"/>
    <xdr:sp macro="" textlink="">
      <xdr:nvSpPr>
        <xdr:cNvPr id="708" name="【消防施設】&#10;一人当たり面積該当値テキスト"/>
        <xdr:cNvSpPr txBox="1"/>
      </xdr:nvSpPr>
      <xdr:spPr>
        <a:xfrm>
          <a:off x="22199600" y="1432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117602</xdr:rowOff>
    </xdr:from>
    <xdr:to>
      <xdr:col>112</xdr:col>
      <xdr:colOff>38100</xdr:colOff>
      <xdr:row>84</xdr:row>
      <xdr:rowOff>47752</xdr:rowOff>
    </xdr:to>
    <xdr:sp macro="" textlink="">
      <xdr:nvSpPr>
        <xdr:cNvPr id="709" name="楕円 708"/>
        <xdr:cNvSpPr/>
      </xdr:nvSpPr>
      <xdr:spPr>
        <a:xfrm>
          <a:off x="21272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168402</xdr:rowOff>
    </xdr:from>
    <xdr:to>
      <xdr:col>116</xdr:col>
      <xdr:colOff>63500</xdr:colOff>
      <xdr:row>83</xdr:row>
      <xdr:rowOff>168402</xdr:rowOff>
    </xdr:to>
    <xdr:cxnSp macro="">
      <xdr:nvCxnSpPr>
        <xdr:cNvPr id="710" name="直線コネクタ 709"/>
        <xdr:cNvCxnSpPr/>
      </xdr:nvCxnSpPr>
      <xdr:spPr>
        <a:xfrm>
          <a:off x="21323300" y="14398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711" name="楕円 710"/>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168402</xdr:rowOff>
    </xdr:to>
    <xdr:cxnSp macro="">
      <xdr:nvCxnSpPr>
        <xdr:cNvPr id="712" name="直線コネクタ 711"/>
        <xdr:cNvCxnSpPr/>
      </xdr:nvCxnSpPr>
      <xdr:spPr>
        <a:xfrm>
          <a:off x="20434300" y="143713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13" name="n_1aveValue【消防施設】&#10;一人当たり面積"/>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714" name="n_2aveValue【消防施設】&#10;一人当たり面積"/>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5"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38879</xdr:rowOff>
    </xdr:from>
    <xdr:ext cx="469744" cy="259045"/>
    <xdr:sp macro="" textlink="">
      <xdr:nvSpPr>
        <xdr:cNvPr id="716" name="n_1mainValue【消防施設】&#10;一人当たり面積"/>
        <xdr:cNvSpPr txBox="1"/>
      </xdr:nvSpPr>
      <xdr:spPr>
        <a:xfrm>
          <a:off x="21075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17" name="n_2main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47"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1" name="フローチャート: 判断 750"/>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65405</xdr:rowOff>
    </xdr:from>
    <xdr:to>
      <xdr:col>85</xdr:col>
      <xdr:colOff>177800</xdr:colOff>
      <xdr:row>104</xdr:row>
      <xdr:rowOff>167005</xdr:rowOff>
    </xdr:to>
    <xdr:sp macro="" textlink="">
      <xdr:nvSpPr>
        <xdr:cNvPr id="757" name="楕円 756"/>
        <xdr:cNvSpPr/>
      </xdr:nvSpPr>
      <xdr:spPr>
        <a:xfrm>
          <a:off x="16268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88282</xdr:rowOff>
    </xdr:from>
    <xdr:ext cx="405111" cy="259045"/>
    <xdr:sp macro="" textlink="">
      <xdr:nvSpPr>
        <xdr:cNvPr id="758" name="【庁舎】&#10;有形固定資産減価償却率該当値テキスト"/>
        <xdr:cNvSpPr txBox="1"/>
      </xdr:nvSpPr>
      <xdr:spPr>
        <a:xfrm>
          <a:off x="16357600"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164464</xdr:rowOff>
    </xdr:from>
    <xdr:to>
      <xdr:col>81</xdr:col>
      <xdr:colOff>101600</xdr:colOff>
      <xdr:row>104</xdr:row>
      <xdr:rowOff>94614</xdr:rowOff>
    </xdr:to>
    <xdr:sp macro="" textlink="">
      <xdr:nvSpPr>
        <xdr:cNvPr id="759" name="楕円 758"/>
        <xdr:cNvSpPr/>
      </xdr:nvSpPr>
      <xdr:spPr>
        <a:xfrm>
          <a:off x="154305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43814</xdr:rowOff>
    </xdr:from>
    <xdr:to>
      <xdr:col>85</xdr:col>
      <xdr:colOff>127000</xdr:colOff>
      <xdr:row>104</xdr:row>
      <xdr:rowOff>116205</xdr:rowOff>
    </xdr:to>
    <xdr:cxnSp macro="">
      <xdr:nvCxnSpPr>
        <xdr:cNvPr id="760" name="直線コネクタ 759"/>
        <xdr:cNvCxnSpPr/>
      </xdr:nvCxnSpPr>
      <xdr:spPr>
        <a:xfrm>
          <a:off x="15481300" y="17874614"/>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29211</xdr:rowOff>
    </xdr:from>
    <xdr:to>
      <xdr:col>76</xdr:col>
      <xdr:colOff>165100</xdr:colOff>
      <xdr:row>104</xdr:row>
      <xdr:rowOff>130811</xdr:rowOff>
    </xdr:to>
    <xdr:sp macro="" textlink="">
      <xdr:nvSpPr>
        <xdr:cNvPr id="761" name="楕円 760"/>
        <xdr:cNvSpPr/>
      </xdr:nvSpPr>
      <xdr:spPr>
        <a:xfrm>
          <a:off x="14541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43814</xdr:rowOff>
    </xdr:from>
    <xdr:to>
      <xdr:col>81</xdr:col>
      <xdr:colOff>50800</xdr:colOff>
      <xdr:row>104</xdr:row>
      <xdr:rowOff>80011</xdr:rowOff>
    </xdr:to>
    <xdr:cxnSp macro="">
      <xdr:nvCxnSpPr>
        <xdr:cNvPr id="762" name="直線コネクタ 761"/>
        <xdr:cNvCxnSpPr/>
      </xdr:nvCxnSpPr>
      <xdr:spPr>
        <a:xfrm flipV="1">
          <a:off x="14592300" y="178746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63"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764" name="n_2aveValue【庁舎】&#10;有形固定資産減価償却率"/>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5" name="n_3aveValue【庁舎】&#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111141</xdr:rowOff>
    </xdr:from>
    <xdr:ext cx="405111" cy="259045"/>
    <xdr:sp macro="" textlink="">
      <xdr:nvSpPr>
        <xdr:cNvPr id="766" name="n_1mainValue【庁舎】&#10;有形固定資産減価償却率"/>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147338</xdr:rowOff>
    </xdr:from>
    <xdr:ext cx="405111" cy="259045"/>
    <xdr:sp macro="" textlink="">
      <xdr:nvSpPr>
        <xdr:cNvPr id="767" name="n_2mainValue【庁舎】&#10;有形固定資産減価償却率"/>
        <xdr:cNvSpPr txBox="1"/>
      </xdr:nvSpPr>
      <xdr:spPr>
        <a:xfrm>
          <a:off x="143897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96"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0" name="フローチャート: 判断 799"/>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06" name="楕円 805"/>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106697</xdr:rowOff>
    </xdr:from>
    <xdr:ext cx="469744" cy="259045"/>
    <xdr:sp macro="" textlink="">
      <xdr:nvSpPr>
        <xdr:cNvPr id="807" name="【庁舎】&#10;一人当たり面積該当値テキスト"/>
        <xdr:cNvSpPr txBox="1"/>
      </xdr:nvSpPr>
      <xdr:spPr>
        <a:xfrm>
          <a:off x="221996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124461</xdr:rowOff>
    </xdr:from>
    <xdr:to>
      <xdr:col>112</xdr:col>
      <xdr:colOff>38100</xdr:colOff>
      <xdr:row>106</xdr:row>
      <xdr:rowOff>54611</xdr:rowOff>
    </xdr:to>
    <xdr:sp macro="" textlink="">
      <xdr:nvSpPr>
        <xdr:cNvPr id="808" name="楕円 807"/>
        <xdr:cNvSpPr/>
      </xdr:nvSpPr>
      <xdr:spPr>
        <a:xfrm>
          <a:off x="21272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3811</xdr:rowOff>
    </xdr:from>
    <xdr:to>
      <xdr:col>116</xdr:col>
      <xdr:colOff>63500</xdr:colOff>
      <xdr:row>106</xdr:row>
      <xdr:rowOff>7620</xdr:rowOff>
    </xdr:to>
    <xdr:cxnSp macro="">
      <xdr:nvCxnSpPr>
        <xdr:cNvPr id="809" name="直線コネクタ 808"/>
        <xdr:cNvCxnSpPr/>
      </xdr:nvCxnSpPr>
      <xdr:spPr>
        <a:xfrm>
          <a:off x="21323300" y="181775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120650</xdr:rowOff>
    </xdr:from>
    <xdr:to>
      <xdr:col>107</xdr:col>
      <xdr:colOff>101600</xdr:colOff>
      <xdr:row>106</xdr:row>
      <xdr:rowOff>50800</xdr:rowOff>
    </xdr:to>
    <xdr:sp macro="" textlink="">
      <xdr:nvSpPr>
        <xdr:cNvPr id="810" name="楕円 809"/>
        <xdr:cNvSpPr/>
      </xdr:nvSpPr>
      <xdr:spPr>
        <a:xfrm>
          <a:off x="2038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0</xdr:rowOff>
    </xdr:from>
    <xdr:to>
      <xdr:col>111</xdr:col>
      <xdr:colOff>177800</xdr:colOff>
      <xdr:row>106</xdr:row>
      <xdr:rowOff>3811</xdr:rowOff>
    </xdr:to>
    <xdr:cxnSp macro="">
      <xdr:nvCxnSpPr>
        <xdr:cNvPr id="811" name="直線コネクタ 810"/>
        <xdr:cNvCxnSpPr/>
      </xdr:nvCxnSpPr>
      <xdr:spPr>
        <a:xfrm>
          <a:off x="20434300" y="18173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17797</xdr:rowOff>
    </xdr:from>
    <xdr:ext cx="469744" cy="259045"/>
    <xdr:sp macro="" textlink="">
      <xdr:nvSpPr>
        <xdr:cNvPr id="812" name="n_1aveValue【庁舎】&#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813" name="n_2aveValue【庁舎】&#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14"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45738</xdr:rowOff>
    </xdr:from>
    <xdr:ext cx="469744" cy="259045"/>
    <xdr:sp macro="" textlink="">
      <xdr:nvSpPr>
        <xdr:cNvPr id="815" name="n_1mainValue【庁舎】&#10;一人当たり面積"/>
        <xdr:cNvSpPr txBox="1"/>
      </xdr:nvSpPr>
      <xdr:spPr>
        <a:xfrm>
          <a:off x="21075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816" name="n_2mainValue【庁舎】&#10;一人当たり面積"/>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特に有形固定資産減価償却率が高くなっている施設は，認定こども園・幼稚園・保育所，児童館，公民館，図書館，体育館・プールであり，特に低くなっている施設は，保健センター・保健所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公民館については，平成３１年４月１日から令和２年１２月までの予定で，耐震補強及び大規模改修工事を実施しており，老朽化対策に取り組んでいる。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保健センター・保健所については，平成２２年度に老朽化していた健康管理センターと保健センター等を複合化し，新しい保健所を建設したため，有形固定資産償却率が低くなっている。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その他の施設については，類似団体平均とほぼ同水準となっており，学校施設については，順次長寿命化工事等を実施し，老朽化対策を進めているため，有形固定資産減価償却率の増加を抑えている。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420,028
411,091
114.74
128,603,320
122,983,861
4,445,964
78,283,038
88,478,165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基準財政需要額において高齢者保健福祉費や社会福祉費等が増加した一方，基準財政収入額において固定資産税や地方消費税交付金等が増加したことから，単年度，３ヵ年平均ともに指数は前年度からほぼ横ばいとなった。</a:t>
          </a:r>
        </a:p>
        <a:p>
          <a:r>
            <a:rPr kumimoji="1" lang="ja-JP" altLang="en-US" sz="1100">
              <a:solidFill>
                <a:schemeClr val="dk1"/>
              </a:solidFill>
              <a:effectLst/>
              <a:latin typeface="+mn-lt"/>
              <a:ea typeface="+mn-ea"/>
              <a:cs typeface="+mn-cs"/>
            </a:rPr>
            <a:t>　指数は類似団体平均を上回っているが，平成２４年度以降ほぼ横ばいになっているため，柏市第二次行政経営方針の取組を進め，財政基盤の強化を図る。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59972</xdr:rowOff>
    </xdr:to>
    <xdr:cxnSp macro="">
      <xdr:nvCxnSpPr>
        <xdr:cNvPr id="69" name="直線コネクタ 68"/>
        <xdr:cNvCxnSpPr/>
      </xdr:nvCxnSpPr>
      <xdr:spPr>
        <a:xfrm>
          <a:off x="4114800" y="691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59972</xdr:rowOff>
    </xdr:to>
    <xdr:cxnSp macro="">
      <xdr:nvCxnSpPr>
        <xdr:cNvPr id="72" name="直線コネクタ 71"/>
        <xdr:cNvCxnSpPr/>
      </xdr:nvCxnSpPr>
      <xdr:spPr>
        <a:xfrm>
          <a:off x="3225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73378</xdr:rowOff>
    </xdr:to>
    <xdr:cxnSp macro="">
      <xdr:nvCxnSpPr>
        <xdr:cNvPr id="75" name="直線コネクタ 74"/>
        <xdr:cNvCxnSpPr/>
      </xdr:nvCxnSpPr>
      <xdr:spPr>
        <a:xfrm flipV="1">
          <a:off x="2336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73378</xdr:rowOff>
    </xdr:from>
    <xdr:to>
      <xdr:col>11</xdr:col>
      <xdr:colOff>31750</xdr:colOff>
      <xdr:row>40</xdr:row>
      <xdr:rowOff>86783</xdr:rowOff>
    </xdr:to>
    <xdr:cxnSp macro="">
      <xdr:nvCxnSpPr>
        <xdr:cNvPr id="78" name="直線コネクタ 77"/>
        <xdr:cNvCxnSpPr/>
      </xdr:nvCxnSpPr>
      <xdr:spPr>
        <a:xfrm flipV="1">
          <a:off x="1447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22578</xdr:rowOff>
    </xdr:from>
    <xdr:to>
      <xdr:col>11</xdr:col>
      <xdr:colOff>82550</xdr:colOff>
      <xdr:row>40</xdr:row>
      <xdr:rowOff>124178</xdr:rowOff>
    </xdr:to>
    <xdr:sp macro="" textlink="">
      <xdr:nvSpPr>
        <xdr:cNvPr id="94" name="楕円 93"/>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134355</xdr:rowOff>
    </xdr:from>
    <xdr:ext cx="762000" cy="259045"/>
    <xdr:sp macro="" textlink="">
      <xdr:nvSpPr>
        <xdr:cNvPr id="95" name="テキスト ボックス 94"/>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市民税や固定資産税等の市税や地方消費税交付金等の増加があったものの，</a:t>
          </a:r>
          <a:r>
            <a:rPr kumimoji="1" lang="ja-JP" altLang="ja-JP" sz="1100">
              <a:solidFill>
                <a:schemeClr val="dk1"/>
              </a:solidFill>
              <a:effectLst/>
              <a:latin typeface="+mn-lt"/>
              <a:ea typeface="+mn-ea"/>
              <a:cs typeface="+mn-cs"/>
            </a:rPr>
            <a:t>物件費や扶助費等</a:t>
          </a:r>
          <a:r>
            <a:rPr kumimoji="1" lang="ja-JP" altLang="en-US" sz="1100">
              <a:solidFill>
                <a:schemeClr val="dk1"/>
              </a:solidFill>
              <a:effectLst/>
              <a:latin typeface="+mn-lt"/>
              <a:ea typeface="+mn-ea"/>
              <a:cs typeface="+mn-cs"/>
            </a:rPr>
            <a:t>の増加が歳入の伸びを上回ったため，</a:t>
          </a:r>
          <a:r>
            <a:rPr kumimoji="1" lang="ja-JP" altLang="ja-JP" sz="1100">
              <a:solidFill>
                <a:schemeClr val="dk1"/>
              </a:solidFill>
              <a:effectLst/>
              <a:latin typeface="+mn-lt"/>
              <a:ea typeface="+mn-ea"/>
              <a:cs typeface="+mn-cs"/>
            </a:rPr>
            <a:t>対前年度比</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結果，類似団体よりもやや低い水準にはあるもののの，</a:t>
          </a:r>
          <a:r>
            <a:rPr kumimoji="1" lang="ja-JP" altLang="ja-JP" sz="1100">
              <a:solidFill>
                <a:schemeClr val="dk1"/>
              </a:solidFill>
              <a:effectLst/>
              <a:latin typeface="+mn-lt"/>
              <a:ea typeface="+mn-ea"/>
              <a:cs typeface="+mn-cs"/>
            </a:rPr>
            <a:t>依然高水準で硬直化していることから，引き続き柏市第二次行政経営方針に基づき，収納対策の強化，受益者負担の適正化，歳出削減などの取組を進め，経常収支比率の改善を目指す。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82804</xdr:rowOff>
    </xdr:from>
    <xdr:to>
      <xdr:col>23</xdr:col>
      <xdr:colOff>133350</xdr:colOff>
      <xdr:row>64</xdr:row>
      <xdr:rowOff>102108</xdr:rowOff>
    </xdr:to>
    <xdr:cxnSp macro="">
      <xdr:nvCxnSpPr>
        <xdr:cNvPr id="130" name="直線コネクタ 129"/>
        <xdr:cNvCxnSpPr/>
      </xdr:nvCxnSpPr>
      <xdr:spPr>
        <a:xfrm>
          <a:off x="4114800" y="110556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82804</xdr:rowOff>
    </xdr:from>
    <xdr:to>
      <xdr:col>19</xdr:col>
      <xdr:colOff>133350</xdr:colOff>
      <xdr:row>64</xdr:row>
      <xdr:rowOff>126238</xdr:rowOff>
    </xdr:to>
    <xdr:cxnSp macro="">
      <xdr:nvCxnSpPr>
        <xdr:cNvPr id="133" name="直線コネクタ 132"/>
        <xdr:cNvCxnSpPr/>
      </xdr:nvCxnSpPr>
      <xdr:spPr>
        <a:xfrm flipV="1">
          <a:off x="3225800" y="110556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126238</xdr:rowOff>
    </xdr:from>
    <xdr:to>
      <xdr:col>15</xdr:col>
      <xdr:colOff>82550</xdr:colOff>
      <xdr:row>64</xdr:row>
      <xdr:rowOff>140716</xdr:rowOff>
    </xdr:to>
    <xdr:cxnSp macro="">
      <xdr:nvCxnSpPr>
        <xdr:cNvPr id="136" name="直線コネクタ 135"/>
        <xdr:cNvCxnSpPr/>
      </xdr:nvCxnSpPr>
      <xdr:spPr>
        <a:xfrm flipV="1">
          <a:off x="2336800" y="110990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64</xdr:row>
      <xdr:rowOff>140716</xdr:rowOff>
    </xdr:to>
    <xdr:cxnSp macro="">
      <xdr:nvCxnSpPr>
        <xdr:cNvPr id="139" name="直線コネクタ 138"/>
        <xdr:cNvCxnSpPr/>
      </xdr:nvCxnSpPr>
      <xdr:spPr>
        <a:xfrm>
          <a:off x="1447800" y="1110869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49" name="楕円 148"/>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67835</xdr:rowOff>
    </xdr:from>
    <xdr:ext cx="762000" cy="259045"/>
    <xdr:sp macro="" textlink="">
      <xdr:nvSpPr>
        <xdr:cNvPr id="150" name="財政構造の弾力性該当値テキスト"/>
        <xdr:cNvSpPr txBox="1"/>
      </xdr:nvSpPr>
      <xdr:spPr>
        <a:xfrm>
          <a:off x="50419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32004</xdr:rowOff>
    </xdr:from>
    <xdr:to>
      <xdr:col>19</xdr:col>
      <xdr:colOff>184150</xdr:colOff>
      <xdr:row>64</xdr:row>
      <xdr:rowOff>133604</xdr:rowOff>
    </xdr:to>
    <xdr:sp macro="" textlink="">
      <xdr:nvSpPr>
        <xdr:cNvPr id="151" name="楕円 150"/>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143781</xdr:rowOff>
    </xdr:from>
    <xdr:ext cx="736600" cy="259045"/>
    <xdr:sp macro="" textlink="">
      <xdr:nvSpPr>
        <xdr:cNvPr id="152" name="テキスト ボックス 151"/>
        <xdr:cNvSpPr txBox="1"/>
      </xdr:nvSpPr>
      <xdr:spPr>
        <a:xfrm>
          <a:off x="3733800" y="1077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53" name="楕円 152"/>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15765</xdr:rowOff>
    </xdr:from>
    <xdr:ext cx="762000" cy="259045"/>
    <xdr:sp macro="" textlink="">
      <xdr:nvSpPr>
        <xdr:cNvPr id="154" name="テキスト ボックス 153"/>
        <xdr:cNvSpPr txBox="1"/>
      </xdr:nvSpPr>
      <xdr:spPr>
        <a:xfrm>
          <a:off x="2844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5" name="楕円 154"/>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56" name="テキスト ボックス 155"/>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7" name="楕円 156"/>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58" name="テキスト ボックス 157"/>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a:t>
          </a:r>
          <a:r>
            <a:rPr kumimoji="1" lang="ja-JP" altLang="en-US" sz="1100">
              <a:solidFill>
                <a:schemeClr val="dk1"/>
              </a:solidFill>
              <a:effectLst/>
              <a:latin typeface="+mn-lt"/>
              <a:ea typeface="+mn-ea"/>
              <a:cs typeface="+mn-cs"/>
            </a:rPr>
            <a:t>退職手当が減ったため，全体でも減少</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が，業務の民間委託化や賃金の増加等により物件費は増加傾向にあり，結果として１人当たりの決算額は増加した。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人口１人当たりの決算額は</a:t>
          </a:r>
          <a:r>
            <a:rPr kumimoji="1" lang="ja-JP" altLang="en-US" sz="1100">
              <a:solidFill>
                <a:schemeClr val="dk1"/>
              </a:solidFill>
              <a:effectLst/>
              <a:latin typeface="+mn-lt"/>
              <a:ea typeface="+mn-ea"/>
              <a:cs typeface="+mn-cs"/>
            </a:rPr>
            <a:t>，年度間で増減はあるものの，概ね横ばいで推移しているが，今後も物件費の増加等が見込まれるため，</a:t>
          </a:r>
          <a:r>
            <a:rPr kumimoji="1" lang="ja-JP" altLang="ja-JP" sz="1100">
              <a:solidFill>
                <a:schemeClr val="dk1"/>
              </a:solidFill>
              <a:effectLst/>
              <a:latin typeface="+mn-lt"/>
              <a:ea typeface="+mn-ea"/>
              <a:cs typeface="+mn-cs"/>
            </a:rPr>
            <a:t>引き続き，柏市第二次行政経営方針に基づく経常経費の削減に努めるとともに，職員数や給与水準の適正化により人件費の抑制に努める。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29377</xdr:rowOff>
    </xdr:from>
    <xdr:to>
      <xdr:col>23</xdr:col>
      <xdr:colOff>133350</xdr:colOff>
      <xdr:row>81</xdr:row>
      <xdr:rowOff>60544</xdr:rowOff>
    </xdr:to>
    <xdr:cxnSp macro="">
      <xdr:nvCxnSpPr>
        <xdr:cNvPr id="193" name="直線コネクタ 192"/>
        <xdr:cNvCxnSpPr/>
      </xdr:nvCxnSpPr>
      <xdr:spPr>
        <a:xfrm>
          <a:off x="4114800" y="13916827"/>
          <a:ext cx="838200" cy="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29377</xdr:rowOff>
    </xdr:from>
    <xdr:to>
      <xdr:col>19</xdr:col>
      <xdr:colOff>133350</xdr:colOff>
      <xdr:row>81</xdr:row>
      <xdr:rowOff>32634</xdr:rowOff>
    </xdr:to>
    <xdr:cxnSp macro="">
      <xdr:nvCxnSpPr>
        <xdr:cNvPr id="196" name="直線コネクタ 195"/>
        <xdr:cNvCxnSpPr/>
      </xdr:nvCxnSpPr>
      <xdr:spPr>
        <a:xfrm flipV="1">
          <a:off x="3225800" y="13916827"/>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32634</xdr:rowOff>
    </xdr:from>
    <xdr:to>
      <xdr:col>15</xdr:col>
      <xdr:colOff>82550</xdr:colOff>
      <xdr:row>81</xdr:row>
      <xdr:rowOff>62889</xdr:rowOff>
    </xdr:to>
    <xdr:cxnSp macro="">
      <xdr:nvCxnSpPr>
        <xdr:cNvPr id="199" name="直線コネクタ 198"/>
        <xdr:cNvCxnSpPr/>
      </xdr:nvCxnSpPr>
      <xdr:spPr>
        <a:xfrm flipV="1">
          <a:off x="2336800" y="13920084"/>
          <a:ext cx="889000" cy="3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36709</xdr:rowOff>
    </xdr:from>
    <xdr:to>
      <xdr:col>11</xdr:col>
      <xdr:colOff>31750</xdr:colOff>
      <xdr:row>81</xdr:row>
      <xdr:rowOff>62889</xdr:rowOff>
    </xdr:to>
    <xdr:cxnSp macro="">
      <xdr:nvCxnSpPr>
        <xdr:cNvPr id="202" name="直線コネクタ 201"/>
        <xdr:cNvCxnSpPr/>
      </xdr:nvCxnSpPr>
      <xdr:spPr>
        <a:xfrm>
          <a:off x="1447800" y="13924159"/>
          <a:ext cx="889000" cy="2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9744</xdr:rowOff>
    </xdr:from>
    <xdr:to>
      <xdr:col>23</xdr:col>
      <xdr:colOff>184150</xdr:colOff>
      <xdr:row>81</xdr:row>
      <xdr:rowOff>111344</xdr:rowOff>
    </xdr:to>
    <xdr:sp macro="" textlink="">
      <xdr:nvSpPr>
        <xdr:cNvPr id="212" name="楕円 211"/>
        <xdr:cNvSpPr/>
      </xdr:nvSpPr>
      <xdr:spPr>
        <a:xfrm>
          <a:off x="4902200" y="1389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26271</xdr:rowOff>
    </xdr:from>
    <xdr:ext cx="762000" cy="259045"/>
    <xdr:sp macro="" textlink="">
      <xdr:nvSpPr>
        <xdr:cNvPr id="213" name="人件費・物件費等の状況該当値テキスト"/>
        <xdr:cNvSpPr txBox="1"/>
      </xdr:nvSpPr>
      <xdr:spPr>
        <a:xfrm>
          <a:off x="5041900" y="1374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150027</xdr:rowOff>
    </xdr:from>
    <xdr:to>
      <xdr:col>19</xdr:col>
      <xdr:colOff>184150</xdr:colOff>
      <xdr:row>81</xdr:row>
      <xdr:rowOff>80177</xdr:rowOff>
    </xdr:to>
    <xdr:sp macro="" textlink="">
      <xdr:nvSpPr>
        <xdr:cNvPr id="214" name="楕円 213"/>
        <xdr:cNvSpPr/>
      </xdr:nvSpPr>
      <xdr:spPr>
        <a:xfrm>
          <a:off x="4064000" y="138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90354</xdr:rowOff>
    </xdr:from>
    <xdr:ext cx="736600" cy="259045"/>
    <xdr:sp macro="" textlink="">
      <xdr:nvSpPr>
        <xdr:cNvPr id="215" name="テキスト ボックス 214"/>
        <xdr:cNvSpPr txBox="1"/>
      </xdr:nvSpPr>
      <xdr:spPr>
        <a:xfrm>
          <a:off x="3733800" y="13634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153284</xdr:rowOff>
    </xdr:from>
    <xdr:to>
      <xdr:col>15</xdr:col>
      <xdr:colOff>133350</xdr:colOff>
      <xdr:row>81</xdr:row>
      <xdr:rowOff>83434</xdr:rowOff>
    </xdr:to>
    <xdr:sp macro="" textlink="">
      <xdr:nvSpPr>
        <xdr:cNvPr id="216" name="楕円 215"/>
        <xdr:cNvSpPr/>
      </xdr:nvSpPr>
      <xdr:spPr>
        <a:xfrm>
          <a:off x="3175000" y="1386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93611</xdr:rowOff>
    </xdr:from>
    <xdr:ext cx="762000" cy="259045"/>
    <xdr:sp macro="" textlink="">
      <xdr:nvSpPr>
        <xdr:cNvPr id="217" name="テキスト ボックス 216"/>
        <xdr:cNvSpPr txBox="1"/>
      </xdr:nvSpPr>
      <xdr:spPr>
        <a:xfrm>
          <a:off x="2844800" y="1363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12089</xdr:rowOff>
    </xdr:from>
    <xdr:to>
      <xdr:col>11</xdr:col>
      <xdr:colOff>82550</xdr:colOff>
      <xdr:row>81</xdr:row>
      <xdr:rowOff>113689</xdr:rowOff>
    </xdr:to>
    <xdr:sp macro="" textlink="">
      <xdr:nvSpPr>
        <xdr:cNvPr id="218" name="楕円 217"/>
        <xdr:cNvSpPr/>
      </xdr:nvSpPr>
      <xdr:spPr>
        <a:xfrm>
          <a:off x="2286000" y="138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123866</xdr:rowOff>
    </xdr:from>
    <xdr:ext cx="762000" cy="259045"/>
    <xdr:sp macro="" textlink="">
      <xdr:nvSpPr>
        <xdr:cNvPr id="219" name="テキスト ボックス 218"/>
        <xdr:cNvSpPr txBox="1"/>
      </xdr:nvSpPr>
      <xdr:spPr>
        <a:xfrm>
          <a:off x="1955800" y="136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157359</xdr:rowOff>
    </xdr:from>
    <xdr:to>
      <xdr:col>7</xdr:col>
      <xdr:colOff>31750</xdr:colOff>
      <xdr:row>81</xdr:row>
      <xdr:rowOff>87509</xdr:rowOff>
    </xdr:to>
    <xdr:sp macro="" textlink="">
      <xdr:nvSpPr>
        <xdr:cNvPr id="220" name="楕円 219"/>
        <xdr:cNvSpPr/>
      </xdr:nvSpPr>
      <xdr:spPr>
        <a:xfrm>
          <a:off x="1397000" y="138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97686</xdr:rowOff>
    </xdr:from>
    <xdr:ext cx="762000" cy="259045"/>
    <xdr:sp macro="" textlink="">
      <xdr:nvSpPr>
        <xdr:cNvPr id="221" name="テキスト ボックス 220"/>
        <xdr:cNvSpPr txBox="1"/>
      </xdr:nvSpPr>
      <xdr:spPr>
        <a:xfrm>
          <a:off x="1066800" y="1364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現行の給料表は</a:t>
          </a:r>
          <a:r>
            <a:rPr kumimoji="1" lang="ja-JP" altLang="ja-JP" sz="1100" b="0" i="0" baseline="0">
              <a:solidFill>
                <a:schemeClr val="dk1"/>
              </a:solidFill>
              <a:effectLst/>
              <a:latin typeface="+mn-lt"/>
              <a:ea typeface="+mn-ea"/>
              <a:cs typeface="+mn-cs"/>
            </a:rPr>
            <a:t>一部高位の号給において国よりも高いため，昨年度と</a:t>
          </a:r>
          <a:r>
            <a:rPr kumimoji="1" lang="ja-JP" altLang="ja-JP" sz="1100">
              <a:solidFill>
                <a:schemeClr val="dk1"/>
              </a:solidFill>
              <a:effectLst/>
              <a:latin typeface="+mn-lt"/>
              <a:ea typeface="+mn-ea"/>
              <a:cs typeface="+mn-cs"/>
            </a:rPr>
            <a:t>同等の水準となっている</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昨年度に引き続き定年退職者数が多いため，職員の</a:t>
          </a:r>
          <a:r>
            <a:rPr kumimoji="1" lang="ja-JP" altLang="ja-JP" sz="1100">
              <a:solidFill>
                <a:schemeClr val="dk1"/>
              </a:solidFill>
              <a:effectLst/>
              <a:latin typeface="+mn-lt"/>
              <a:ea typeface="+mn-ea"/>
              <a:cs typeface="+mn-cs"/>
            </a:rPr>
            <a:t>年齢構成の若返りが進み，今後指数は低下していくと予測している。</a:t>
          </a:r>
          <a:endParaRPr lang="ja-JP" altLang="ja-JP" sz="1400">
            <a:effectLst/>
          </a:endParaRPr>
        </a:p>
        <a:p>
          <a:r>
            <a:rPr kumimoji="1" lang="ja-JP" altLang="ja-JP" sz="1100">
              <a:solidFill>
                <a:schemeClr val="dk1"/>
              </a:solidFill>
              <a:effectLst/>
              <a:latin typeface="+mn-lt"/>
              <a:ea typeface="+mn-ea"/>
              <a:cs typeface="+mn-cs"/>
            </a:rPr>
            <a:t>　今後も人事院勧告に準拠した見直しを基本に，給与水準の適正化を図っていく。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111125</xdr:rowOff>
    </xdr:to>
    <xdr:cxnSp macro="">
      <xdr:nvCxnSpPr>
        <xdr:cNvPr id="255" name="直線コネクタ 254"/>
        <xdr:cNvCxnSpPr/>
      </xdr:nvCxnSpPr>
      <xdr:spPr>
        <a:xfrm>
          <a:off x="16179800" y="1502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70909</xdr:rowOff>
    </xdr:from>
    <xdr:to>
      <xdr:col>77</xdr:col>
      <xdr:colOff>44450</xdr:colOff>
      <xdr:row>87</xdr:row>
      <xdr:rowOff>111125</xdr:rowOff>
    </xdr:to>
    <xdr:cxnSp macro="">
      <xdr:nvCxnSpPr>
        <xdr:cNvPr id="258" name="直線コネクタ 257"/>
        <xdr:cNvCxnSpPr/>
      </xdr:nvCxnSpPr>
      <xdr:spPr>
        <a:xfrm>
          <a:off x="15290800" y="149870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70909</xdr:rowOff>
    </xdr:from>
    <xdr:to>
      <xdr:col>72</xdr:col>
      <xdr:colOff>203200</xdr:colOff>
      <xdr:row>87</xdr:row>
      <xdr:rowOff>70909</xdr:rowOff>
    </xdr:to>
    <xdr:cxnSp macro="">
      <xdr:nvCxnSpPr>
        <xdr:cNvPr id="261" name="直線コネクタ 260"/>
        <xdr:cNvCxnSpPr/>
      </xdr:nvCxnSpPr>
      <xdr:spPr>
        <a:xfrm>
          <a:off x="14401800" y="149870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70909</xdr:rowOff>
    </xdr:to>
    <xdr:cxnSp macro="">
      <xdr:nvCxnSpPr>
        <xdr:cNvPr id="264" name="直線コネクタ 263"/>
        <xdr:cNvCxnSpPr/>
      </xdr:nvCxnSpPr>
      <xdr:spPr>
        <a:xfrm>
          <a:off x="13512800" y="149669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4" name="楕円 273"/>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5" name="給与水準   （国との比較）該当値テキスト"/>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6" name="楕円 275"/>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7" name="テキスト ボックス 276"/>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20109</xdr:rowOff>
    </xdr:from>
    <xdr:to>
      <xdr:col>73</xdr:col>
      <xdr:colOff>44450</xdr:colOff>
      <xdr:row>87</xdr:row>
      <xdr:rowOff>121709</xdr:rowOff>
    </xdr:to>
    <xdr:sp macro="" textlink="">
      <xdr:nvSpPr>
        <xdr:cNvPr id="278" name="楕円 277"/>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79" name="テキスト ボックス 278"/>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20109</xdr:rowOff>
    </xdr:from>
    <xdr:to>
      <xdr:col>68</xdr:col>
      <xdr:colOff>203200</xdr:colOff>
      <xdr:row>87</xdr:row>
      <xdr:rowOff>121709</xdr:rowOff>
    </xdr:to>
    <xdr:sp macro="" textlink="">
      <xdr:nvSpPr>
        <xdr:cNvPr id="280" name="楕円 279"/>
        <xdr:cNvSpPr/>
      </xdr:nvSpPr>
      <xdr:spPr>
        <a:xfrm>
          <a:off x="14351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81" name="テキスト ボックス 280"/>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3" name="テキスト ボックス 282"/>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技能労務職の退職者不補充や，小学校給食調理業務及び介護保険窓口等業務の外部委託等の取組を継続して実施していることから，類似団体平均を下回る職員数を維持できている。</a:t>
          </a:r>
          <a:endParaRPr lang="ja-JP" altLang="ja-JP" sz="1000">
            <a:effectLst/>
          </a:endParaRPr>
        </a:p>
        <a:p>
          <a:r>
            <a:rPr kumimoji="1" lang="ja-JP" altLang="ja-JP" sz="1000" baseline="0">
              <a:solidFill>
                <a:schemeClr val="dk1"/>
              </a:solidFill>
              <a:effectLst/>
              <a:latin typeface="+mn-lt"/>
              <a:ea typeface="+mn-ea"/>
              <a:cs typeface="+mn-cs"/>
            </a:rPr>
            <a:t>　一方で，子育て支援や教育に係る施策の拡充，公共施設の老朽化対策等を図るために職員の増員を行ったことにより，人口</a:t>
          </a:r>
          <a:r>
            <a:rPr kumimoji="1" lang="en-US" altLang="ja-JP" sz="1000" baseline="0">
              <a:solidFill>
                <a:schemeClr val="dk1"/>
              </a:solidFill>
              <a:effectLst/>
              <a:latin typeface="+mn-lt"/>
              <a:ea typeface="+mn-ea"/>
              <a:cs typeface="+mn-cs"/>
            </a:rPr>
            <a:t>1,000</a:t>
          </a:r>
          <a:r>
            <a:rPr kumimoji="1" lang="ja-JP" altLang="ja-JP" sz="1000" baseline="0">
              <a:solidFill>
                <a:schemeClr val="dk1"/>
              </a:solidFill>
              <a:effectLst/>
              <a:latin typeface="+mn-lt"/>
              <a:ea typeface="+mn-ea"/>
              <a:cs typeface="+mn-cs"/>
            </a:rPr>
            <a:t>人当たりの職員数については増加傾向にある。</a:t>
          </a:r>
          <a:endParaRPr lang="ja-JP" altLang="ja-JP" sz="1000">
            <a:effectLst/>
          </a:endParaRPr>
        </a:p>
        <a:p>
          <a:r>
            <a:rPr kumimoji="1" lang="ja-JP" altLang="ja-JP" sz="1000" baseline="0">
              <a:solidFill>
                <a:schemeClr val="dk1"/>
              </a:solidFill>
              <a:effectLst/>
              <a:latin typeface="+mn-lt"/>
              <a:ea typeface="+mn-ea"/>
              <a:cs typeface="+mn-cs"/>
            </a:rPr>
            <a:t>　今後も，児童相談所の開設準備等，行政需要の増加が見込まれるところではあるが，ＩＣＴを活用した業務改善の取組を強化していくこと等により，職員数の増加の抑制に努めていく。</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136616</xdr:rowOff>
    </xdr:from>
    <xdr:to>
      <xdr:col>81</xdr:col>
      <xdr:colOff>44450</xdr:colOff>
      <xdr:row>61</xdr:row>
      <xdr:rowOff>150404</xdr:rowOff>
    </xdr:to>
    <xdr:cxnSp macro="">
      <xdr:nvCxnSpPr>
        <xdr:cNvPr id="320" name="直線コネクタ 319"/>
        <xdr:cNvCxnSpPr/>
      </xdr:nvCxnSpPr>
      <xdr:spPr>
        <a:xfrm>
          <a:off x="16179800" y="1059506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112485</xdr:rowOff>
    </xdr:from>
    <xdr:to>
      <xdr:col>77</xdr:col>
      <xdr:colOff>44450</xdr:colOff>
      <xdr:row>61</xdr:row>
      <xdr:rowOff>136616</xdr:rowOff>
    </xdr:to>
    <xdr:cxnSp macro="">
      <xdr:nvCxnSpPr>
        <xdr:cNvPr id="323" name="直線コネクタ 322"/>
        <xdr:cNvCxnSpPr/>
      </xdr:nvCxnSpPr>
      <xdr:spPr>
        <a:xfrm>
          <a:off x="15290800" y="1057093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102144</xdr:rowOff>
    </xdr:from>
    <xdr:to>
      <xdr:col>72</xdr:col>
      <xdr:colOff>203200</xdr:colOff>
      <xdr:row>61</xdr:row>
      <xdr:rowOff>112485</xdr:rowOff>
    </xdr:to>
    <xdr:cxnSp macro="">
      <xdr:nvCxnSpPr>
        <xdr:cNvPr id="326" name="直線コネクタ 325"/>
        <xdr:cNvCxnSpPr/>
      </xdr:nvCxnSpPr>
      <xdr:spPr>
        <a:xfrm>
          <a:off x="14401800" y="1056059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102144</xdr:rowOff>
    </xdr:from>
    <xdr:to>
      <xdr:col>68</xdr:col>
      <xdr:colOff>152400</xdr:colOff>
      <xdr:row>61</xdr:row>
      <xdr:rowOff>119380</xdr:rowOff>
    </xdr:to>
    <xdr:cxnSp macro="">
      <xdr:nvCxnSpPr>
        <xdr:cNvPr id="329" name="直線コネクタ 328"/>
        <xdr:cNvCxnSpPr/>
      </xdr:nvCxnSpPr>
      <xdr:spPr>
        <a:xfrm flipV="1">
          <a:off x="13512800" y="1056059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99604</xdr:rowOff>
    </xdr:from>
    <xdr:to>
      <xdr:col>81</xdr:col>
      <xdr:colOff>95250</xdr:colOff>
      <xdr:row>62</xdr:row>
      <xdr:rowOff>29754</xdr:rowOff>
    </xdr:to>
    <xdr:sp macro="" textlink="">
      <xdr:nvSpPr>
        <xdr:cNvPr id="339" name="楕円 338"/>
        <xdr:cNvSpPr/>
      </xdr:nvSpPr>
      <xdr:spPr>
        <a:xfrm>
          <a:off x="16967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116131</xdr:rowOff>
    </xdr:from>
    <xdr:ext cx="762000" cy="259045"/>
    <xdr:sp macro="" textlink="">
      <xdr:nvSpPr>
        <xdr:cNvPr id="340" name="定員管理の状況該当値テキスト"/>
        <xdr:cNvSpPr txBox="1"/>
      </xdr:nvSpPr>
      <xdr:spPr>
        <a:xfrm>
          <a:off x="171069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85816</xdr:rowOff>
    </xdr:from>
    <xdr:to>
      <xdr:col>77</xdr:col>
      <xdr:colOff>95250</xdr:colOff>
      <xdr:row>62</xdr:row>
      <xdr:rowOff>15966</xdr:rowOff>
    </xdr:to>
    <xdr:sp macro="" textlink="">
      <xdr:nvSpPr>
        <xdr:cNvPr id="341" name="楕円 340"/>
        <xdr:cNvSpPr/>
      </xdr:nvSpPr>
      <xdr:spPr>
        <a:xfrm>
          <a:off x="16129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42" name="テキスト ボックス 341"/>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61685</xdr:rowOff>
    </xdr:from>
    <xdr:to>
      <xdr:col>73</xdr:col>
      <xdr:colOff>44450</xdr:colOff>
      <xdr:row>61</xdr:row>
      <xdr:rowOff>163285</xdr:rowOff>
    </xdr:to>
    <xdr:sp macro="" textlink="">
      <xdr:nvSpPr>
        <xdr:cNvPr id="343" name="楕円 342"/>
        <xdr:cNvSpPr/>
      </xdr:nvSpPr>
      <xdr:spPr>
        <a:xfrm>
          <a:off x="15240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2012</xdr:rowOff>
    </xdr:from>
    <xdr:ext cx="762000" cy="259045"/>
    <xdr:sp macro="" textlink="">
      <xdr:nvSpPr>
        <xdr:cNvPr id="344" name="テキスト ボックス 343"/>
        <xdr:cNvSpPr txBox="1"/>
      </xdr:nvSpPr>
      <xdr:spPr>
        <a:xfrm>
          <a:off x="14909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51344</xdr:rowOff>
    </xdr:from>
    <xdr:to>
      <xdr:col>68</xdr:col>
      <xdr:colOff>203200</xdr:colOff>
      <xdr:row>61</xdr:row>
      <xdr:rowOff>152944</xdr:rowOff>
    </xdr:to>
    <xdr:sp macro="" textlink="">
      <xdr:nvSpPr>
        <xdr:cNvPr id="345" name="楕円 344"/>
        <xdr:cNvSpPr/>
      </xdr:nvSpPr>
      <xdr:spPr>
        <a:xfrm>
          <a:off x="14351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163121</xdr:rowOff>
    </xdr:from>
    <xdr:ext cx="762000" cy="259045"/>
    <xdr:sp macro="" textlink="">
      <xdr:nvSpPr>
        <xdr:cNvPr id="346" name="テキスト ボックス 345"/>
        <xdr:cNvSpPr txBox="1"/>
      </xdr:nvSpPr>
      <xdr:spPr>
        <a:xfrm>
          <a:off x="14020800" y="102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47" name="楕円 346"/>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8907</xdr:rowOff>
    </xdr:from>
    <xdr:ext cx="762000" cy="259045"/>
    <xdr:sp macro="" textlink="">
      <xdr:nvSpPr>
        <xdr:cNvPr id="348" name="テキスト ボックス 347"/>
        <xdr:cNvSpPr txBox="1"/>
      </xdr:nvSpPr>
      <xdr:spPr>
        <a:xfrm>
          <a:off x="13131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地方債の新規発行額を元金償還額以内に抑制してきた効果により，公債費が縮減していることなどから，実質公債費比率は低下している。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類似団体との比較でも低い水準にあるが，</a:t>
          </a:r>
          <a:r>
            <a:rPr kumimoji="1" lang="ja-JP" altLang="ja-JP" sz="1100">
              <a:solidFill>
                <a:schemeClr val="dk1"/>
              </a:solidFill>
              <a:effectLst/>
              <a:latin typeface="+mn-lt"/>
              <a:ea typeface="+mn-ea"/>
              <a:cs typeface="+mn-cs"/>
            </a:rPr>
            <a:t>引き続き，地方債の</a:t>
          </a:r>
          <a:r>
            <a:rPr kumimoji="1" lang="ja-JP" altLang="en-US" sz="1100">
              <a:solidFill>
                <a:schemeClr val="dk1"/>
              </a:solidFill>
              <a:effectLst/>
              <a:latin typeface="+mn-lt"/>
              <a:ea typeface="+mn-ea"/>
              <a:cs typeface="+mn-cs"/>
            </a:rPr>
            <a:t>新規発行額の</a:t>
          </a:r>
          <a:r>
            <a:rPr kumimoji="1" lang="ja-JP" altLang="ja-JP" sz="1100">
              <a:solidFill>
                <a:schemeClr val="dk1"/>
              </a:solidFill>
              <a:effectLst/>
              <a:latin typeface="+mn-lt"/>
              <a:ea typeface="+mn-ea"/>
              <a:cs typeface="+mn-cs"/>
            </a:rPr>
            <a:t>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25908</xdr:rowOff>
    </xdr:from>
    <xdr:to>
      <xdr:col>81</xdr:col>
      <xdr:colOff>44450</xdr:colOff>
      <xdr:row>38</xdr:row>
      <xdr:rowOff>141732</xdr:rowOff>
    </xdr:to>
    <xdr:cxnSp macro="">
      <xdr:nvCxnSpPr>
        <xdr:cNvPr id="380" name="直線コネクタ 379"/>
        <xdr:cNvCxnSpPr/>
      </xdr:nvCxnSpPr>
      <xdr:spPr>
        <a:xfrm flipV="1">
          <a:off x="16179800" y="654100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141732</xdr:rowOff>
    </xdr:from>
    <xdr:to>
      <xdr:col>77</xdr:col>
      <xdr:colOff>44450</xdr:colOff>
      <xdr:row>38</xdr:row>
      <xdr:rowOff>161036</xdr:rowOff>
    </xdr:to>
    <xdr:cxnSp macro="">
      <xdr:nvCxnSpPr>
        <xdr:cNvPr id="383" name="直線コネクタ 382"/>
        <xdr:cNvCxnSpPr/>
      </xdr:nvCxnSpPr>
      <xdr:spPr>
        <a:xfrm flipV="1">
          <a:off x="15290800" y="66568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161036</xdr:rowOff>
    </xdr:from>
    <xdr:to>
      <xdr:col>72</xdr:col>
      <xdr:colOff>203200</xdr:colOff>
      <xdr:row>39</xdr:row>
      <xdr:rowOff>86106</xdr:rowOff>
    </xdr:to>
    <xdr:cxnSp macro="">
      <xdr:nvCxnSpPr>
        <xdr:cNvPr id="386" name="直線コネクタ 385"/>
        <xdr:cNvCxnSpPr/>
      </xdr:nvCxnSpPr>
      <xdr:spPr>
        <a:xfrm flipV="1">
          <a:off x="14401800" y="667613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86106</xdr:rowOff>
    </xdr:from>
    <xdr:to>
      <xdr:col>68</xdr:col>
      <xdr:colOff>152400</xdr:colOff>
      <xdr:row>39</xdr:row>
      <xdr:rowOff>144018</xdr:rowOff>
    </xdr:to>
    <xdr:cxnSp macro="">
      <xdr:nvCxnSpPr>
        <xdr:cNvPr id="389" name="直線コネクタ 388"/>
        <xdr:cNvCxnSpPr/>
      </xdr:nvCxnSpPr>
      <xdr:spPr>
        <a:xfrm flipV="1">
          <a:off x="13512800" y="67726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3" name="テキスト ボックス 392"/>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146558</xdr:rowOff>
    </xdr:from>
    <xdr:to>
      <xdr:col>81</xdr:col>
      <xdr:colOff>95250</xdr:colOff>
      <xdr:row>38</xdr:row>
      <xdr:rowOff>76708</xdr:rowOff>
    </xdr:to>
    <xdr:sp macro="" textlink="">
      <xdr:nvSpPr>
        <xdr:cNvPr id="399" name="楕円 398"/>
        <xdr:cNvSpPr/>
      </xdr:nvSpPr>
      <xdr:spPr>
        <a:xfrm>
          <a:off x="169672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163085</xdr:rowOff>
    </xdr:from>
    <xdr:ext cx="762000" cy="259045"/>
    <xdr:sp macro="" textlink="">
      <xdr:nvSpPr>
        <xdr:cNvPr id="400" name="公債費負担の状況該当値テキスト"/>
        <xdr:cNvSpPr txBox="1"/>
      </xdr:nvSpPr>
      <xdr:spPr>
        <a:xfrm>
          <a:off x="17106900" y="633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90932</xdr:rowOff>
    </xdr:from>
    <xdr:to>
      <xdr:col>77</xdr:col>
      <xdr:colOff>95250</xdr:colOff>
      <xdr:row>39</xdr:row>
      <xdr:rowOff>21082</xdr:rowOff>
    </xdr:to>
    <xdr:sp macro="" textlink="">
      <xdr:nvSpPr>
        <xdr:cNvPr id="401" name="楕円 400"/>
        <xdr:cNvSpPr/>
      </xdr:nvSpPr>
      <xdr:spPr>
        <a:xfrm>
          <a:off x="16129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31259</xdr:rowOff>
    </xdr:from>
    <xdr:ext cx="736600" cy="259045"/>
    <xdr:sp macro="" textlink="">
      <xdr:nvSpPr>
        <xdr:cNvPr id="402" name="テキスト ボックス 401"/>
        <xdr:cNvSpPr txBox="1"/>
      </xdr:nvSpPr>
      <xdr:spPr>
        <a:xfrm>
          <a:off x="15798800" y="637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110236</xdr:rowOff>
    </xdr:from>
    <xdr:to>
      <xdr:col>73</xdr:col>
      <xdr:colOff>44450</xdr:colOff>
      <xdr:row>39</xdr:row>
      <xdr:rowOff>40386</xdr:rowOff>
    </xdr:to>
    <xdr:sp macro="" textlink="">
      <xdr:nvSpPr>
        <xdr:cNvPr id="403" name="楕円 402"/>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50563</xdr:rowOff>
    </xdr:from>
    <xdr:ext cx="762000" cy="259045"/>
    <xdr:sp macro="" textlink="">
      <xdr:nvSpPr>
        <xdr:cNvPr id="404" name="テキスト ボックス 403"/>
        <xdr:cNvSpPr txBox="1"/>
      </xdr:nvSpPr>
      <xdr:spPr>
        <a:xfrm>
          <a:off x="1490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35306</xdr:rowOff>
    </xdr:from>
    <xdr:to>
      <xdr:col>68</xdr:col>
      <xdr:colOff>203200</xdr:colOff>
      <xdr:row>39</xdr:row>
      <xdr:rowOff>136906</xdr:rowOff>
    </xdr:to>
    <xdr:sp macro="" textlink="">
      <xdr:nvSpPr>
        <xdr:cNvPr id="405" name="楕円 404"/>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147083</xdr:rowOff>
    </xdr:from>
    <xdr:ext cx="762000" cy="259045"/>
    <xdr:sp macro="" textlink="">
      <xdr:nvSpPr>
        <xdr:cNvPr id="406" name="テキスト ボックス 405"/>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07" name="楕円 406"/>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08" name="テキスト ボックス 407"/>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地方債の新規発行額を当該年度の元金償還額以内に抑制してきたことによる地方債残高の減少や，</a:t>
          </a:r>
          <a:r>
            <a:rPr kumimoji="1" lang="ja-JP" altLang="en-US" sz="1100" baseline="0">
              <a:solidFill>
                <a:schemeClr val="dk1"/>
              </a:solidFill>
              <a:effectLst/>
              <a:latin typeface="+mn-lt"/>
              <a:ea typeface="+mn-ea"/>
              <a:cs typeface="+mn-cs"/>
            </a:rPr>
            <a:t>土地開発公社からの買い戻しを計画的に進めてきたことなど</a:t>
          </a:r>
          <a:r>
            <a:rPr kumimoji="1" lang="ja-JP" altLang="ja-JP" sz="1100" baseline="0">
              <a:solidFill>
                <a:schemeClr val="dk1"/>
              </a:solidFill>
              <a:effectLst/>
              <a:latin typeface="+mn-lt"/>
              <a:ea typeface="+mn-ea"/>
              <a:cs typeface="+mn-cs"/>
            </a:rPr>
            <a:t>から，将来負担額は減少した。その結果，充当可能財源等の額が将来負担額を上回った。</a:t>
          </a:r>
          <a:endParaRPr lang="ja-JP" altLang="ja-JP" sz="1400">
            <a:effectLst/>
          </a:endParaRPr>
        </a:p>
        <a:p>
          <a:r>
            <a:rPr kumimoji="1" lang="ja-JP" altLang="ja-JP" sz="1100" baseline="0">
              <a:solidFill>
                <a:schemeClr val="dk1"/>
              </a:solidFill>
              <a:effectLst/>
              <a:latin typeface="+mn-lt"/>
              <a:ea typeface="+mn-ea"/>
              <a:cs typeface="+mn-cs"/>
            </a:rPr>
            <a:t>　今後も将来負担に留意した借入や，土地開発公社の経営健全化計画に沿った計画的な買戻しを進めながら，財政の健全化を図る。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157099</xdr:rowOff>
    </xdr:from>
    <xdr:to>
      <xdr:col>68</xdr:col>
      <xdr:colOff>152400</xdr:colOff>
      <xdr:row>14</xdr:row>
      <xdr:rowOff>104690</xdr:rowOff>
    </xdr:to>
    <xdr:cxnSp macro="">
      <xdr:nvCxnSpPr>
        <xdr:cNvPr id="442" name="直線コネクタ 441"/>
        <xdr:cNvCxnSpPr/>
      </xdr:nvCxnSpPr>
      <xdr:spPr>
        <a:xfrm flipV="1">
          <a:off x="13512800" y="2385949"/>
          <a:ext cx="8890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3"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5" name="フローチャート: 判断 444"/>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6" name="テキスト ボックス 445"/>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61002</xdr:rowOff>
    </xdr:from>
    <xdr:to>
      <xdr:col>73</xdr:col>
      <xdr:colOff>44450</xdr:colOff>
      <xdr:row>15</xdr:row>
      <xdr:rowOff>162602</xdr:rowOff>
    </xdr:to>
    <xdr:sp macro="" textlink="">
      <xdr:nvSpPr>
        <xdr:cNvPr id="447" name="フローチャート: 判断 446"/>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48" name="テキスト ボックス 447"/>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81111</xdr:rowOff>
    </xdr:from>
    <xdr:to>
      <xdr:col>68</xdr:col>
      <xdr:colOff>203200</xdr:colOff>
      <xdr:row>16</xdr:row>
      <xdr:rowOff>11261</xdr:rowOff>
    </xdr:to>
    <xdr:sp macro="" textlink="">
      <xdr:nvSpPr>
        <xdr:cNvPr id="449" name="フローチャート: 判断 448"/>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167488</xdr:rowOff>
    </xdr:from>
    <xdr:ext cx="762000" cy="259045"/>
    <xdr:sp macro="" textlink="">
      <xdr:nvSpPr>
        <xdr:cNvPr id="450" name="テキスト ボックス 449"/>
        <xdr:cNvSpPr txBox="1"/>
      </xdr:nvSpPr>
      <xdr:spPr>
        <a:xfrm>
          <a:off x="14020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1" name="フローチャート: 判断 450"/>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41080</xdr:rowOff>
    </xdr:from>
    <xdr:ext cx="762000" cy="259045"/>
    <xdr:sp macro="" textlink="">
      <xdr:nvSpPr>
        <xdr:cNvPr id="452" name="テキスト ボックス 451"/>
        <xdr:cNvSpPr txBox="1"/>
      </xdr:nvSpPr>
      <xdr:spPr>
        <a:xfrm>
          <a:off x="13131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106299</xdr:rowOff>
    </xdr:from>
    <xdr:to>
      <xdr:col>68</xdr:col>
      <xdr:colOff>203200</xdr:colOff>
      <xdr:row>14</xdr:row>
      <xdr:rowOff>36449</xdr:rowOff>
    </xdr:to>
    <xdr:sp macro="" textlink="">
      <xdr:nvSpPr>
        <xdr:cNvPr id="458" name="楕円 457"/>
        <xdr:cNvSpPr/>
      </xdr:nvSpPr>
      <xdr:spPr>
        <a:xfrm>
          <a:off x="143510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46626</xdr:rowOff>
    </xdr:from>
    <xdr:ext cx="762000" cy="259045"/>
    <xdr:sp macro="" textlink="">
      <xdr:nvSpPr>
        <xdr:cNvPr id="459" name="テキスト ボックス 458"/>
        <xdr:cNvSpPr txBox="1"/>
      </xdr:nvSpPr>
      <xdr:spPr>
        <a:xfrm>
          <a:off x="14020800" y="210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53890</xdr:rowOff>
    </xdr:from>
    <xdr:to>
      <xdr:col>64</xdr:col>
      <xdr:colOff>152400</xdr:colOff>
      <xdr:row>14</xdr:row>
      <xdr:rowOff>155490</xdr:rowOff>
    </xdr:to>
    <xdr:sp macro="" textlink="">
      <xdr:nvSpPr>
        <xdr:cNvPr id="460" name="楕円 459"/>
        <xdr:cNvSpPr/>
      </xdr:nvSpPr>
      <xdr:spPr>
        <a:xfrm>
          <a:off x="13462000" y="24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165667</xdr:rowOff>
    </xdr:from>
    <xdr:ext cx="762000" cy="259045"/>
    <xdr:sp macro="" textlink="">
      <xdr:nvSpPr>
        <xdr:cNvPr id="461" name="テキスト ボックス 460"/>
        <xdr:cNvSpPr txBox="1"/>
      </xdr:nvSpPr>
      <xdr:spPr>
        <a:xfrm>
          <a:off x="13131800" y="222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420,028
411,091
114.74
128,603,320
122,983,861
4,445,964
78,283,038
88,478,165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職員定数の適正化や人事院勧告に準じた給与水準の見直し等により，人件費にかかる経常収支比率は減少傾向にある。</a:t>
          </a:r>
          <a:r>
            <a:rPr lang="ja-JP" altLang="en-US" sz="1100" b="0" i="0" baseline="0">
              <a:solidFill>
                <a:schemeClr val="dk1"/>
              </a:solidFill>
              <a:effectLst/>
              <a:latin typeface="+mn-lt"/>
              <a:ea typeface="+mn-ea"/>
              <a:cs typeface="+mn-cs"/>
            </a:rPr>
            <a:t>また，平成３０年度は退職者の減に伴い退職手当が減少したことなどから，</a:t>
          </a:r>
          <a:r>
            <a:rPr lang="ja-JP" altLang="ja-JP" sz="1100" b="0" i="0" baseline="0">
              <a:solidFill>
                <a:schemeClr val="dk1"/>
              </a:solidFill>
              <a:effectLst/>
              <a:latin typeface="+mn-lt"/>
              <a:ea typeface="+mn-ea"/>
              <a:cs typeface="+mn-cs"/>
            </a:rPr>
            <a:t>比率は</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ポイント減り，類似団体平均を下回った。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引き続き定員管理及び給与水準の適正化に努め，人件費の抑制に努める。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119380</xdr:rowOff>
    </xdr:to>
    <xdr:cxnSp macro="">
      <xdr:nvCxnSpPr>
        <xdr:cNvPr id="66" name="直線コネクタ 65"/>
        <xdr:cNvCxnSpPr/>
      </xdr:nvCxnSpPr>
      <xdr:spPr>
        <a:xfrm flipV="1">
          <a:off x="3987800" y="6200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36</xdr:row>
      <xdr:rowOff>165100</xdr:rowOff>
    </xdr:to>
    <xdr:cxnSp macro="">
      <xdr:nvCxnSpPr>
        <xdr:cNvPr id="69" name="直線コネクタ 68"/>
        <xdr:cNvCxnSpPr/>
      </xdr:nvCxnSpPr>
      <xdr:spPr>
        <a:xfrm flipV="1">
          <a:off x="3098800" y="629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69850</xdr:rowOff>
    </xdr:to>
    <xdr:cxnSp macro="">
      <xdr:nvCxnSpPr>
        <xdr:cNvPr id="72" name="直線コネクタ 71"/>
        <xdr:cNvCxnSpPr/>
      </xdr:nvCxnSpPr>
      <xdr:spPr>
        <a:xfrm flipV="1">
          <a:off x="2209800" y="633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115570</xdr:rowOff>
    </xdr:to>
    <xdr:cxnSp macro="">
      <xdr:nvCxnSpPr>
        <xdr:cNvPr id="75" name="直線コネクタ 74"/>
        <xdr:cNvCxnSpPr/>
      </xdr:nvCxnSpPr>
      <xdr:spPr>
        <a:xfrm flipV="1">
          <a:off x="1320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市民サービスの向上と行政コストの縮減を図るため，臨時職員の活用や，業務の民間委託化・指定管理者制度の導入を進めてきたことから，職員人件費等から委託料へのシフトが起こり，比率は</a:t>
          </a:r>
          <a:r>
            <a:rPr kumimoji="1" lang="ja-JP" altLang="en-US" sz="1100">
              <a:solidFill>
                <a:schemeClr val="dk1"/>
              </a:solidFill>
              <a:effectLst/>
              <a:latin typeface="+mn-lt"/>
              <a:ea typeface="+mn-ea"/>
              <a:cs typeface="+mn-cs"/>
            </a:rPr>
            <a:t>上昇傾向にあり，</a:t>
          </a:r>
          <a:r>
            <a:rPr kumimoji="1" lang="ja-JP" altLang="ja-JP" sz="1100">
              <a:solidFill>
                <a:schemeClr val="dk1"/>
              </a:solidFill>
              <a:effectLst/>
              <a:latin typeface="+mn-lt"/>
              <a:ea typeface="+mn-ea"/>
              <a:cs typeface="+mn-cs"/>
            </a:rPr>
            <a:t>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今後も，柏市第二次行政経営方針に基づき，事務事業コストの縮減等により物件費の抑制に努める。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0</xdr:rowOff>
    </xdr:from>
    <xdr:to>
      <xdr:col>82</xdr:col>
      <xdr:colOff>107950</xdr:colOff>
      <xdr:row>20</xdr:row>
      <xdr:rowOff>127000</xdr:rowOff>
    </xdr:to>
    <xdr:cxnSp macro="">
      <xdr:nvCxnSpPr>
        <xdr:cNvPr id="127" name="直線コネクタ 126"/>
        <xdr:cNvCxnSpPr/>
      </xdr:nvCxnSpPr>
      <xdr:spPr>
        <a:xfrm>
          <a:off x="15671800" y="3429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0</xdr:rowOff>
    </xdr:from>
    <xdr:to>
      <xdr:col>78</xdr:col>
      <xdr:colOff>69850</xdr:colOff>
      <xdr:row>20</xdr:row>
      <xdr:rowOff>12700</xdr:rowOff>
    </xdr:to>
    <xdr:cxnSp macro="">
      <xdr:nvCxnSpPr>
        <xdr:cNvPr id="130" name="直線コネクタ 129"/>
        <xdr:cNvCxnSpPr/>
      </xdr:nvCxnSpPr>
      <xdr:spPr>
        <a:xfrm flipV="1">
          <a:off x="14782800" y="342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32" name="テキスト ボックス 131"/>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20</xdr:row>
      <xdr:rowOff>12700</xdr:rowOff>
    </xdr:to>
    <xdr:cxnSp macro="">
      <xdr:nvCxnSpPr>
        <xdr:cNvPr id="133" name="直線コネクタ 132"/>
        <xdr:cNvCxnSpPr/>
      </xdr:nvCxnSpPr>
      <xdr:spPr>
        <a:xfrm>
          <a:off x="13893800" y="3327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35" name="テキスト ボックス 134"/>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44450</xdr:rowOff>
    </xdr:from>
    <xdr:to>
      <xdr:col>69</xdr:col>
      <xdr:colOff>92075</xdr:colOff>
      <xdr:row>19</xdr:row>
      <xdr:rowOff>69850</xdr:rowOff>
    </xdr:to>
    <xdr:cxnSp macro="">
      <xdr:nvCxnSpPr>
        <xdr:cNvPr id="136" name="直線コネクタ 135"/>
        <xdr:cNvCxnSpPr/>
      </xdr:nvCxnSpPr>
      <xdr:spPr>
        <a:xfrm>
          <a:off x="13004800" y="330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38" name="テキスト ボックス 137"/>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146" name="楕円 145"/>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156227</xdr:rowOff>
    </xdr:from>
    <xdr:ext cx="762000" cy="259045"/>
    <xdr:sp macro="" textlink="">
      <xdr:nvSpPr>
        <xdr:cNvPr id="147" name="物件費該当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120650</xdr:rowOff>
    </xdr:from>
    <xdr:to>
      <xdr:col>78</xdr:col>
      <xdr:colOff>120650</xdr:colOff>
      <xdr:row>20</xdr:row>
      <xdr:rowOff>50800</xdr:rowOff>
    </xdr:to>
    <xdr:sp macro="" textlink="">
      <xdr:nvSpPr>
        <xdr:cNvPr id="148" name="楕円 147"/>
        <xdr:cNvSpPr/>
      </xdr:nvSpPr>
      <xdr:spPr>
        <a:xfrm>
          <a:off x="15621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35577</xdr:rowOff>
    </xdr:from>
    <xdr:ext cx="736600" cy="259045"/>
    <xdr:sp macro="" textlink="">
      <xdr:nvSpPr>
        <xdr:cNvPr id="149" name="テキスト ボックス 148"/>
        <xdr:cNvSpPr txBox="1"/>
      </xdr:nvSpPr>
      <xdr:spPr>
        <a:xfrm>
          <a:off x="15290800" y="346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0" name="楕円 149"/>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51" name="テキスト ボックス 150"/>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2" name="楕円 151"/>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3" name="テキスト ボックス 152"/>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165100</xdr:rowOff>
    </xdr:from>
    <xdr:to>
      <xdr:col>65</xdr:col>
      <xdr:colOff>53975</xdr:colOff>
      <xdr:row>19</xdr:row>
      <xdr:rowOff>95250</xdr:rowOff>
    </xdr:to>
    <xdr:sp macro="" textlink="">
      <xdr:nvSpPr>
        <xdr:cNvPr id="154" name="楕円 153"/>
        <xdr:cNvSpPr/>
      </xdr:nvSpPr>
      <xdr:spPr>
        <a:xfrm>
          <a:off x="12954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80027</xdr:rowOff>
    </xdr:from>
    <xdr:ext cx="762000" cy="259045"/>
    <xdr:sp macro="" textlink="">
      <xdr:nvSpPr>
        <xdr:cNvPr id="155" name="テキスト ボックス 154"/>
        <xdr:cNvSpPr txBox="1"/>
      </xdr:nvSpPr>
      <xdr:spPr>
        <a:xfrm>
          <a:off x="12623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低い水準にあるが，比率は上昇傾向にあることから，引き続き適正な福祉サービスの水準を維持しながら，市単独事業や国・県の水準を上回る事業について見直しを進め，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56</xdr:row>
      <xdr:rowOff>152400</xdr:rowOff>
    </xdr:to>
    <xdr:cxnSp macro="">
      <xdr:nvCxnSpPr>
        <xdr:cNvPr id="188" name="直線コネクタ 187"/>
        <xdr:cNvCxnSpPr/>
      </xdr:nvCxnSpPr>
      <xdr:spPr>
        <a:xfrm>
          <a:off x="3987800" y="9702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101600</xdr:rowOff>
    </xdr:to>
    <xdr:cxnSp macro="">
      <xdr:nvCxnSpPr>
        <xdr:cNvPr id="191" name="直線コネクタ 190"/>
        <xdr:cNvCxnSpPr/>
      </xdr:nvCxnSpPr>
      <xdr:spPr>
        <a:xfrm>
          <a:off x="3098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63500</xdr:rowOff>
    </xdr:to>
    <xdr:cxnSp macro="">
      <xdr:nvCxnSpPr>
        <xdr:cNvPr id="194" name="直線コネクタ 193"/>
        <xdr:cNvCxnSpPr/>
      </xdr:nvCxnSpPr>
      <xdr:spPr>
        <a:xfrm>
          <a:off x="2209800" y="957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0</xdr:rowOff>
    </xdr:to>
    <xdr:cxnSp macro="">
      <xdr:nvCxnSpPr>
        <xdr:cNvPr id="197" name="直線コネクタ 196"/>
        <xdr:cNvCxnSpPr/>
      </xdr:nvCxnSpPr>
      <xdr:spPr>
        <a:xfrm flipV="1">
          <a:off x="1320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7" name="楕円 206"/>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8"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09" name="楕円 208"/>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10" name="テキスト ボックス 209"/>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11" name="楕円 210"/>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12" name="テキスト ボックス 211"/>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3" name="楕円 212"/>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4" name="テキスト ボックス 213"/>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5" name="楕円 214"/>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6" name="テキスト ボックス 215"/>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主な支出は，特別会計等への繰出金である。社会保障給付費の増加に伴い，介護保険事業や後期高齢者医療事業への繰出金等が増加したことにより，比率が増加した。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81280</xdr:rowOff>
    </xdr:to>
    <xdr:cxnSp macro="">
      <xdr:nvCxnSpPr>
        <xdr:cNvPr id="249" name="直線コネクタ 248"/>
        <xdr:cNvCxnSpPr/>
      </xdr:nvCxnSpPr>
      <xdr:spPr>
        <a:xfrm>
          <a:off x="15671800" y="96062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5080</xdr:rowOff>
    </xdr:to>
    <xdr:cxnSp macro="">
      <xdr:nvCxnSpPr>
        <xdr:cNvPr id="252" name="直線コネクタ 251"/>
        <xdr:cNvCxnSpPr/>
      </xdr:nvCxnSpPr>
      <xdr:spPr>
        <a:xfrm>
          <a:off x="14782800" y="956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138430</xdr:rowOff>
    </xdr:to>
    <xdr:cxnSp macro="">
      <xdr:nvCxnSpPr>
        <xdr:cNvPr id="255" name="直線コネクタ 254"/>
        <xdr:cNvCxnSpPr/>
      </xdr:nvCxnSpPr>
      <xdr:spPr>
        <a:xfrm>
          <a:off x="13893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130810</xdr:rowOff>
    </xdr:to>
    <xdr:cxnSp macro="">
      <xdr:nvCxnSpPr>
        <xdr:cNvPr id="258" name="直線コネクタ 257"/>
        <xdr:cNvCxnSpPr/>
      </xdr:nvCxnSpPr>
      <xdr:spPr>
        <a:xfrm>
          <a:off x="13004800" y="951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8" name="楕円 267"/>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9"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70" name="楕円 269"/>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71" name="テキスト ボックス 270"/>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2" name="楕円 271"/>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3" name="テキスト ボックス 272"/>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4" name="楕円 273"/>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5" name="テキスト ボックス 274"/>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6" name="楕円 275"/>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7" name="テキスト ボックス 276"/>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補助金の見直し等の効果によりほぼ横ばいで推移している。平成３０年度も，決算額が微増に留まったため，結果的に構成比は微減となった。</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補助金については，</a:t>
          </a:r>
          <a:r>
            <a:rPr kumimoji="1" lang="ja-JP" altLang="ja-JP" sz="1050">
              <a:solidFill>
                <a:schemeClr val="dk1"/>
              </a:solidFill>
              <a:effectLst/>
              <a:latin typeface="+mn-lt"/>
              <a:ea typeface="+mn-ea"/>
              <a:cs typeface="+mn-cs"/>
            </a:rPr>
            <a:t>平成２４年２月に「補助金の適正化ガイドライン」を策定し，毎年度の予算編成を通じて見直しを行って</a:t>
          </a:r>
          <a:r>
            <a:rPr kumimoji="1" lang="ja-JP" altLang="en-US" sz="1050">
              <a:solidFill>
                <a:schemeClr val="dk1"/>
              </a:solidFill>
              <a:effectLst/>
              <a:latin typeface="+mn-lt"/>
              <a:ea typeface="+mn-ea"/>
              <a:cs typeface="+mn-cs"/>
            </a:rPr>
            <a:t>おり，</a:t>
          </a:r>
          <a:r>
            <a:rPr kumimoji="1" lang="ja-JP" altLang="ja-JP" sz="1050">
              <a:solidFill>
                <a:schemeClr val="dk1"/>
              </a:solidFill>
              <a:effectLst/>
              <a:latin typeface="+mn-lt"/>
              <a:ea typeface="+mn-ea"/>
              <a:cs typeface="+mn-cs"/>
            </a:rPr>
            <a:t>今後もガイドラインに基づく定期的な見直しにより，</a:t>
          </a:r>
          <a:r>
            <a:rPr kumimoji="1" lang="ja-JP" altLang="en-US" sz="1050">
              <a:solidFill>
                <a:schemeClr val="dk1"/>
              </a:solidFill>
              <a:effectLst/>
              <a:latin typeface="+mn-lt"/>
              <a:ea typeface="+mn-ea"/>
              <a:cs typeface="+mn-cs"/>
            </a:rPr>
            <a:t>引き続き</a:t>
          </a:r>
          <a:r>
            <a:rPr kumimoji="1" lang="ja-JP" altLang="ja-JP" sz="1050">
              <a:solidFill>
                <a:schemeClr val="dk1"/>
              </a:solidFill>
              <a:effectLst/>
              <a:latin typeface="+mn-lt"/>
              <a:ea typeface="+mn-ea"/>
              <a:cs typeface="+mn-cs"/>
            </a:rPr>
            <a:t>総額の抑制に努める。</a:t>
          </a:r>
          <a:endParaRPr lang="ja-JP" altLang="ja-JP" sz="105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165100</xdr:rowOff>
    </xdr:from>
    <xdr:to>
      <xdr:col>82</xdr:col>
      <xdr:colOff>107950</xdr:colOff>
      <xdr:row>35</xdr:row>
      <xdr:rowOff>6350</xdr:rowOff>
    </xdr:to>
    <xdr:cxnSp macro="">
      <xdr:nvCxnSpPr>
        <xdr:cNvPr id="310" name="直線コネクタ 309"/>
        <xdr:cNvCxnSpPr/>
      </xdr:nvCxnSpPr>
      <xdr:spPr>
        <a:xfrm flipV="1">
          <a:off x="15671800" y="5994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6350</xdr:rowOff>
    </xdr:from>
    <xdr:to>
      <xdr:col>78</xdr:col>
      <xdr:colOff>69850</xdr:colOff>
      <xdr:row>35</xdr:row>
      <xdr:rowOff>6350</xdr:rowOff>
    </xdr:to>
    <xdr:cxnSp macro="">
      <xdr:nvCxnSpPr>
        <xdr:cNvPr id="313" name="直線コネクタ 312"/>
        <xdr:cNvCxnSpPr/>
      </xdr:nvCxnSpPr>
      <xdr:spPr>
        <a:xfrm>
          <a:off x="14782800" y="60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139700</xdr:rowOff>
    </xdr:from>
    <xdr:to>
      <xdr:col>73</xdr:col>
      <xdr:colOff>180975</xdr:colOff>
      <xdr:row>35</xdr:row>
      <xdr:rowOff>6350</xdr:rowOff>
    </xdr:to>
    <xdr:cxnSp macro="">
      <xdr:nvCxnSpPr>
        <xdr:cNvPr id="316" name="直線コネクタ 315"/>
        <xdr:cNvCxnSpPr/>
      </xdr:nvCxnSpPr>
      <xdr:spPr>
        <a:xfrm>
          <a:off x="13893800" y="596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139700</xdr:rowOff>
    </xdr:from>
    <xdr:to>
      <xdr:col>69</xdr:col>
      <xdr:colOff>92075</xdr:colOff>
      <xdr:row>34</xdr:row>
      <xdr:rowOff>165100</xdr:rowOff>
    </xdr:to>
    <xdr:cxnSp macro="">
      <xdr:nvCxnSpPr>
        <xdr:cNvPr id="319" name="直線コネクタ 318"/>
        <xdr:cNvCxnSpPr/>
      </xdr:nvCxnSpPr>
      <xdr:spPr>
        <a:xfrm flipV="1">
          <a:off x="13004800" y="596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21" name="テキスト ボックス 320"/>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23" name="テキスト ボックス 322"/>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114300</xdr:rowOff>
    </xdr:from>
    <xdr:to>
      <xdr:col>82</xdr:col>
      <xdr:colOff>158750</xdr:colOff>
      <xdr:row>35</xdr:row>
      <xdr:rowOff>44450</xdr:rowOff>
    </xdr:to>
    <xdr:sp macro="" textlink="">
      <xdr:nvSpPr>
        <xdr:cNvPr id="329" name="楕円 328"/>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130827</xdr:rowOff>
    </xdr:from>
    <xdr:ext cx="762000" cy="259045"/>
    <xdr:sp macro="" textlink="">
      <xdr:nvSpPr>
        <xdr:cNvPr id="330" name="補助費等該当値テキスト"/>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127000</xdr:rowOff>
    </xdr:from>
    <xdr:to>
      <xdr:col>78</xdr:col>
      <xdr:colOff>120650</xdr:colOff>
      <xdr:row>35</xdr:row>
      <xdr:rowOff>57150</xdr:rowOff>
    </xdr:to>
    <xdr:sp macro="" textlink="">
      <xdr:nvSpPr>
        <xdr:cNvPr id="331" name="楕円 330"/>
        <xdr:cNvSpPr/>
      </xdr:nvSpPr>
      <xdr:spPr>
        <a:xfrm>
          <a:off x="15621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67327</xdr:rowOff>
    </xdr:from>
    <xdr:ext cx="736600" cy="259045"/>
    <xdr:sp macro="" textlink="">
      <xdr:nvSpPr>
        <xdr:cNvPr id="332" name="テキスト ボックス 331"/>
        <xdr:cNvSpPr txBox="1"/>
      </xdr:nvSpPr>
      <xdr:spPr>
        <a:xfrm>
          <a:off x="15290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127000</xdr:rowOff>
    </xdr:from>
    <xdr:to>
      <xdr:col>74</xdr:col>
      <xdr:colOff>31750</xdr:colOff>
      <xdr:row>35</xdr:row>
      <xdr:rowOff>57150</xdr:rowOff>
    </xdr:to>
    <xdr:sp macro="" textlink="">
      <xdr:nvSpPr>
        <xdr:cNvPr id="333" name="楕円 332"/>
        <xdr:cNvSpPr/>
      </xdr:nvSpPr>
      <xdr:spPr>
        <a:xfrm>
          <a:off x="14732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67327</xdr:rowOff>
    </xdr:from>
    <xdr:ext cx="762000" cy="259045"/>
    <xdr:sp macro="" textlink="">
      <xdr:nvSpPr>
        <xdr:cNvPr id="334" name="テキスト ボックス 333"/>
        <xdr:cNvSpPr txBox="1"/>
      </xdr:nvSpPr>
      <xdr:spPr>
        <a:xfrm>
          <a:off x="14401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88900</xdr:rowOff>
    </xdr:from>
    <xdr:to>
      <xdr:col>69</xdr:col>
      <xdr:colOff>142875</xdr:colOff>
      <xdr:row>35</xdr:row>
      <xdr:rowOff>19050</xdr:rowOff>
    </xdr:to>
    <xdr:sp macro="" textlink="">
      <xdr:nvSpPr>
        <xdr:cNvPr id="335" name="楕円 334"/>
        <xdr:cNvSpPr/>
      </xdr:nvSpPr>
      <xdr:spPr>
        <a:xfrm>
          <a:off x="13843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29227</xdr:rowOff>
    </xdr:from>
    <xdr:ext cx="762000" cy="259045"/>
    <xdr:sp macro="" textlink="">
      <xdr:nvSpPr>
        <xdr:cNvPr id="336" name="テキスト ボックス 335"/>
        <xdr:cNvSpPr txBox="1"/>
      </xdr:nvSpPr>
      <xdr:spPr>
        <a:xfrm>
          <a:off x="13512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37" name="楕円 336"/>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38" name="テキスト ボックス 337"/>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地方債の新規発行額を当該年度の元金償還額以内として地方債残高の縮減を図っており，前年度比で</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に比べ低い数値となっているものの，過去の大型公共事業に伴う借入が大きいため，公債費に係る経常収支比率は高い水準で推移しており，引き続き地方債の新規発行を抑制し，将来負担に留意した借入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157480</xdr:rowOff>
    </xdr:to>
    <xdr:cxnSp macro="">
      <xdr:nvCxnSpPr>
        <xdr:cNvPr id="371" name="直線コネクタ 370"/>
        <xdr:cNvCxnSpPr/>
      </xdr:nvCxnSpPr>
      <xdr:spPr>
        <a:xfrm flipV="1">
          <a:off x="3987800" y="131343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62230</xdr:rowOff>
    </xdr:to>
    <xdr:cxnSp macro="">
      <xdr:nvCxnSpPr>
        <xdr:cNvPr id="374" name="直線コネクタ 373"/>
        <xdr:cNvCxnSpPr/>
      </xdr:nvCxnSpPr>
      <xdr:spPr>
        <a:xfrm flipV="1">
          <a:off x="3098800" y="13187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6" name="テキスト ボックス 375"/>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161289</xdr:rowOff>
    </xdr:to>
    <xdr:cxnSp macro="">
      <xdr:nvCxnSpPr>
        <xdr:cNvPr id="377" name="直線コネクタ 376"/>
        <xdr:cNvCxnSpPr/>
      </xdr:nvCxnSpPr>
      <xdr:spPr>
        <a:xfrm flipV="1">
          <a:off x="2209800" y="132638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77</xdr:row>
      <xdr:rowOff>161289</xdr:rowOff>
    </xdr:to>
    <xdr:cxnSp macro="">
      <xdr:nvCxnSpPr>
        <xdr:cNvPr id="380" name="直線コネクタ 379"/>
        <xdr:cNvCxnSpPr/>
      </xdr:nvCxnSpPr>
      <xdr:spPr>
        <a:xfrm>
          <a:off x="1320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2" name="テキスト ボックス 381"/>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4" name="テキスト ボックス 383"/>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0" name="楕円 389"/>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1"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92" name="楕円 391"/>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93" name="テキスト ボックス 392"/>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4" name="楕円 393"/>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95" name="テキスト ボックス 394"/>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6" name="楕円 395"/>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97" name="テキスト ボックス 396"/>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8" name="楕円 397"/>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99" name="テキスト ボックス 39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人件費が減少した一方で，扶助費や物件費等が増加したため，公債費を除く経常収支比率は増加した。</a:t>
          </a:r>
          <a:endParaRPr kumimoji="1" lang="en-US" altLang="ja-JP" sz="1100" baseline="0">
            <a:solidFill>
              <a:schemeClr val="dk1"/>
            </a:solidFill>
            <a:effectLst/>
            <a:latin typeface="+mn-lt"/>
            <a:ea typeface="+mn-ea"/>
            <a:cs typeface="+mn-cs"/>
          </a:endParaRPr>
        </a:p>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類似団体平均を上回って</a:t>
          </a:r>
          <a:r>
            <a:rPr kumimoji="1" lang="ja-JP" altLang="en-US" sz="1100" baseline="0">
              <a:solidFill>
                <a:schemeClr val="dk1"/>
              </a:solidFill>
              <a:effectLst/>
              <a:latin typeface="+mn-lt"/>
              <a:ea typeface="+mn-ea"/>
              <a:cs typeface="+mn-cs"/>
            </a:rPr>
            <a:t>いるため</a:t>
          </a:r>
          <a:r>
            <a:rPr kumimoji="1" lang="ja-JP" altLang="ja-JP"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引き続き柏市第二次行政経営方針に基づく歳出削減，収納対策の強化や受益者負担の適正化による歳入の</a:t>
          </a:r>
          <a:r>
            <a:rPr kumimoji="1" lang="ja-JP" altLang="en-US" sz="1100">
              <a:solidFill>
                <a:schemeClr val="dk1"/>
              </a:solidFill>
              <a:effectLst/>
              <a:latin typeface="+mn-lt"/>
              <a:ea typeface="+mn-ea"/>
              <a:cs typeface="+mn-cs"/>
            </a:rPr>
            <a:t>確保</a:t>
          </a:r>
          <a:r>
            <a:rPr kumimoji="1" lang="ja-JP" altLang="ja-JP" sz="1100">
              <a:solidFill>
                <a:schemeClr val="dk1"/>
              </a:solidFill>
              <a:effectLst/>
              <a:latin typeface="+mn-lt"/>
              <a:ea typeface="+mn-ea"/>
              <a:cs typeface="+mn-cs"/>
            </a:rPr>
            <a:t>に努め，財政の健全化を図る。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17272</xdr:rowOff>
    </xdr:to>
    <xdr:cxnSp macro="">
      <xdr:nvCxnSpPr>
        <xdr:cNvPr id="430" name="直線コネクタ 429"/>
        <xdr:cNvCxnSpPr/>
      </xdr:nvCxnSpPr>
      <xdr:spPr>
        <a:xfrm>
          <a:off x="15671800" y="133400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77</xdr:row>
      <xdr:rowOff>138430</xdr:rowOff>
    </xdr:to>
    <xdr:cxnSp macro="">
      <xdr:nvCxnSpPr>
        <xdr:cNvPr id="433" name="直線コネクタ 432"/>
        <xdr:cNvCxnSpPr/>
      </xdr:nvCxnSpPr>
      <xdr:spPr>
        <a:xfrm>
          <a:off x="14782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133858</xdr:rowOff>
    </xdr:to>
    <xdr:cxnSp macro="">
      <xdr:nvCxnSpPr>
        <xdr:cNvPr id="436" name="直線コネクタ 435"/>
        <xdr:cNvCxnSpPr/>
      </xdr:nvCxnSpPr>
      <xdr:spPr>
        <a:xfrm>
          <a:off x="13893800" y="132897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8" name="テキスト ボックス 437"/>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77</xdr:row>
      <xdr:rowOff>97282</xdr:rowOff>
    </xdr:to>
    <xdr:cxnSp macro="">
      <xdr:nvCxnSpPr>
        <xdr:cNvPr id="439" name="直線コネクタ 438"/>
        <xdr:cNvCxnSpPr/>
      </xdr:nvCxnSpPr>
      <xdr:spPr>
        <a:xfrm flipV="1">
          <a:off x="13004800" y="132897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9" name="楕円 448"/>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50" name="公債費以外該当値テキスト"/>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1" name="楕円 450"/>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2" name="テキスト ボックス 451"/>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3" name="楕円 452"/>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4" name="テキスト ボックス 453"/>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5" name="楕円 454"/>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6" name="テキスト ボックス 455"/>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7" name="楕円 456"/>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58" name="テキスト ボックス 457"/>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8250</xdr:rowOff>
    </xdr:from>
    <xdr:to>
      <xdr:col>29</xdr:col>
      <xdr:colOff>127000</xdr:colOff>
      <xdr:row>19</xdr:row>
      <xdr:rowOff>14194</xdr:rowOff>
    </xdr:to>
    <xdr:cxnSp macro="">
      <xdr:nvCxnSpPr>
        <xdr:cNvPr id="48" name="直線コネクタ 47"/>
        <xdr:cNvCxnSpPr/>
      </xdr:nvCxnSpPr>
      <xdr:spPr bwMode="auto">
        <a:xfrm flipV="1">
          <a:off x="5003800" y="3313425"/>
          <a:ext cx="6477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10719</xdr:rowOff>
    </xdr:from>
    <xdr:to>
      <xdr:col>26</xdr:col>
      <xdr:colOff>50800</xdr:colOff>
      <xdr:row>19</xdr:row>
      <xdr:rowOff>14194</xdr:rowOff>
    </xdr:to>
    <xdr:cxnSp macro="">
      <xdr:nvCxnSpPr>
        <xdr:cNvPr id="51" name="直線コネクタ 50"/>
        <xdr:cNvCxnSpPr/>
      </xdr:nvCxnSpPr>
      <xdr:spPr bwMode="auto">
        <a:xfrm>
          <a:off x="4305300" y="3315894"/>
          <a:ext cx="698500" cy="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129728</xdr:rowOff>
    </xdr:from>
    <xdr:to>
      <xdr:col>22</xdr:col>
      <xdr:colOff>114300</xdr:colOff>
      <xdr:row>19</xdr:row>
      <xdr:rowOff>10719</xdr:rowOff>
    </xdr:to>
    <xdr:cxnSp macro="">
      <xdr:nvCxnSpPr>
        <xdr:cNvPr id="54" name="直線コネクタ 53"/>
        <xdr:cNvCxnSpPr/>
      </xdr:nvCxnSpPr>
      <xdr:spPr bwMode="auto">
        <a:xfrm>
          <a:off x="3606800" y="3263453"/>
          <a:ext cx="698500" cy="5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89115</xdr:rowOff>
    </xdr:from>
    <xdr:ext cx="762000" cy="259045"/>
    <xdr:sp macro="" textlink="">
      <xdr:nvSpPr>
        <xdr:cNvPr id="56" name="テキスト ボックス 55"/>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102067</xdr:rowOff>
    </xdr:from>
    <xdr:to>
      <xdr:col>18</xdr:col>
      <xdr:colOff>177800</xdr:colOff>
      <xdr:row>18</xdr:row>
      <xdr:rowOff>129728</xdr:rowOff>
    </xdr:to>
    <xdr:cxnSp macro="">
      <xdr:nvCxnSpPr>
        <xdr:cNvPr id="57" name="直線コネクタ 56"/>
        <xdr:cNvCxnSpPr/>
      </xdr:nvCxnSpPr>
      <xdr:spPr bwMode="auto">
        <a:xfrm>
          <a:off x="2908300" y="3235792"/>
          <a:ext cx="6985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86326</xdr:rowOff>
    </xdr:from>
    <xdr:ext cx="762000" cy="259045"/>
    <xdr:sp macro="" textlink="">
      <xdr:nvSpPr>
        <xdr:cNvPr id="59" name="テキスト ボックス 58"/>
        <xdr:cNvSpPr txBox="1"/>
      </xdr:nvSpPr>
      <xdr:spPr>
        <a:xfrm>
          <a:off x="32258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103243</xdr:rowOff>
    </xdr:from>
    <xdr:ext cx="762000" cy="259045"/>
    <xdr:sp macro="" textlink="">
      <xdr:nvSpPr>
        <xdr:cNvPr id="61" name="テキスト ボックス 60"/>
        <xdr:cNvSpPr txBox="1"/>
      </xdr:nvSpPr>
      <xdr:spPr>
        <a:xfrm>
          <a:off x="2527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128900</xdr:rowOff>
    </xdr:from>
    <xdr:to>
      <xdr:col>29</xdr:col>
      <xdr:colOff>177800</xdr:colOff>
      <xdr:row>19</xdr:row>
      <xdr:rowOff>59050</xdr:rowOff>
    </xdr:to>
    <xdr:sp macro="" textlink="">
      <xdr:nvSpPr>
        <xdr:cNvPr id="67" name="楕円 66"/>
        <xdr:cNvSpPr/>
      </xdr:nvSpPr>
      <xdr:spPr bwMode="auto">
        <a:xfrm>
          <a:off x="5600700" y="326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100977</xdr:rowOff>
    </xdr:from>
    <xdr:ext cx="762000" cy="259045"/>
    <xdr:sp macro="" textlink="">
      <xdr:nvSpPr>
        <xdr:cNvPr id="68" name="人口1人当たり決算額の推移該当値テキスト130"/>
        <xdr:cNvSpPr txBox="1"/>
      </xdr:nvSpPr>
      <xdr:spPr>
        <a:xfrm>
          <a:off x="5740400" y="323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134844</xdr:rowOff>
    </xdr:from>
    <xdr:to>
      <xdr:col>26</xdr:col>
      <xdr:colOff>101600</xdr:colOff>
      <xdr:row>19</xdr:row>
      <xdr:rowOff>64994</xdr:rowOff>
    </xdr:to>
    <xdr:sp macro="" textlink="">
      <xdr:nvSpPr>
        <xdr:cNvPr id="69" name="楕円 68"/>
        <xdr:cNvSpPr/>
      </xdr:nvSpPr>
      <xdr:spPr bwMode="auto">
        <a:xfrm>
          <a:off x="4953000" y="326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49771</xdr:rowOff>
    </xdr:from>
    <xdr:ext cx="736600" cy="259045"/>
    <xdr:sp macro="" textlink="">
      <xdr:nvSpPr>
        <xdr:cNvPr id="70" name="テキスト ボックス 69"/>
        <xdr:cNvSpPr txBox="1"/>
      </xdr:nvSpPr>
      <xdr:spPr>
        <a:xfrm>
          <a:off x="4622800" y="33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131369</xdr:rowOff>
    </xdr:from>
    <xdr:to>
      <xdr:col>22</xdr:col>
      <xdr:colOff>165100</xdr:colOff>
      <xdr:row>19</xdr:row>
      <xdr:rowOff>61519</xdr:rowOff>
    </xdr:to>
    <xdr:sp macro="" textlink="">
      <xdr:nvSpPr>
        <xdr:cNvPr id="71" name="楕円 70"/>
        <xdr:cNvSpPr/>
      </xdr:nvSpPr>
      <xdr:spPr bwMode="auto">
        <a:xfrm>
          <a:off x="4254500" y="3265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46296</xdr:rowOff>
    </xdr:from>
    <xdr:ext cx="762000" cy="259045"/>
    <xdr:sp macro="" textlink="">
      <xdr:nvSpPr>
        <xdr:cNvPr id="72" name="テキスト ボックス 71"/>
        <xdr:cNvSpPr txBox="1"/>
      </xdr:nvSpPr>
      <xdr:spPr>
        <a:xfrm>
          <a:off x="3924300" y="335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78928</xdr:rowOff>
    </xdr:from>
    <xdr:to>
      <xdr:col>19</xdr:col>
      <xdr:colOff>38100</xdr:colOff>
      <xdr:row>19</xdr:row>
      <xdr:rowOff>9078</xdr:rowOff>
    </xdr:to>
    <xdr:sp macro="" textlink="">
      <xdr:nvSpPr>
        <xdr:cNvPr id="73" name="楕円 72"/>
        <xdr:cNvSpPr/>
      </xdr:nvSpPr>
      <xdr:spPr bwMode="auto">
        <a:xfrm>
          <a:off x="3556000" y="3212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165305</xdr:rowOff>
    </xdr:from>
    <xdr:ext cx="762000" cy="259045"/>
    <xdr:sp macro="" textlink="">
      <xdr:nvSpPr>
        <xdr:cNvPr id="74" name="テキスト ボックス 73"/>
        <xdr:cNvSpPr txBox="1"/>
      </xdr:nvSpPr>
      <xdr:spPr>
        <a:xfrm>
          <a:off x="3225800" y="329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51267</xdr:rowOff>
    </xdr:from>
    <xdr:to>
      <xdr:col>15</xdr:col>
      <xdr:colOff>101600</xdr:colOff>
      <xdr:row>18</xdr:row>
      <xdr:rowOff>152867</xdr:rowOff>
    </xdr:to>
    <xdr:sp macro="" textlink="">
      <xdr:nvSpPr>
        <xdr:cNvPr id="75" name="楕円 74"/>
        <xdr:cNvSpPr/>
      </xdr:nvSpPr>
      <xdr:spPr bwMode="auto">
        <a:xfrm>
          <a:off x="2857500" y="3184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137644</xdr:rowOff>
    </xdr:from>
    <xdr:ext cx="762000" cy="259045"/>
    <xdr:sp macro="" textlink="">
      <xdr:nvSpPr>
        <xdr:cNvPr id="76" name="テキスト ボックス 75"/>
        <xdr:cNvSpPr txBox="1"/>
      </xdr:nvSpPr>
      <xdr:spPr>
        <a:xfrm>
          <a:off x="2527300" y="327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129469</xdr:rowOff>
    </xdr:from>
    <xdr:to>
      <xdr:col>29</xdr:col>
      <xdr:colOff>127000</xdr:colOff>
      <xdr:row>37</xdr:row>
      <xdr:rowOff>165542</xdr:rowOff>
    </xdr:to>
    <xdr:cxnSp macro="">
      <xdr:nvCxnSpPr>
        <xdr:cNvPr id="108" name="直線コネクタ 107"/>
        <xdr:cNvCxnSpPr/>
      </xdr:nvCxnSpPr>
      <xdr:spPr bwMode="auto">
        <a:xfrm flipV="1">
          <a:off x="5003800" y="7254169"/>
          <a:ext cx="647700" cy="36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105466</xdr:rowOff>
    </xdr:from>
    <xdr:to>
      <xdr:col>26</xdr:col>
      <xdr:colOff>50800</xdr:colOff>
      <xdr:row>37</xdr:row>
      <xdr:rowOff>165542</xdr:rowOff>
    </xdr:to>
    <xdr:cxnSp macro="">
      <xdr:nvCxnSpPr>
        <xdr:cNvPr id="111" name="直線コネクタ 110"/>
        <xdr:cNvCxnSpPr/>
      </xdr:nvCxnSpPr>
      <xdr:spPr bwMode="auto">
        <a:xfrm>
          <a:off x="4305300" y="7230166"/>
          <a:ext cx="698500" cy="60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47310</xdr:rowOff>
    </xdr:from>
    <xdr:to>
      <xdr:col>22</xdr:col>
      <xdr:colOff>114300</xdr:colOff>
      <xdr:row>37</xdr:row>
      <xdr:rowOff>105466</xdr:rowOff>
    </xdr:to>
    <xdr:cxnSp macro="">
      <xdr:nvCxnSpPr>
        <xdr:cNvPr id="114" name="直線コネクタ 113"/>
        <xdr:cNvCxnSpPr/>
      </xdr:nvCxnSpPr>
      <xdr:spPr bwMode="auto">
        <a:xfrm>
          <a:off x="3606800" y="7000560"/>
          <a:ext cx="698500" cy="229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47310</xdr:rowOff>
    </xdr:from>
    <xdr:to>
      <xdr:col>18</xdr:col>
      <xdr:colOff>177800</xdr:colOff>
      <xdr:row>37</xdr:row>
      <xdr:rowOff>115981</xdr:rowOff>
    </xdr:to>
    <xdr:cxnSp macro="">
      <xdr:nvCxnSpPr>
        <xdr:cNvPr id="117" name="直線コネクタ 116"/>
        <xdr:cNvCxnSpPr/>
      </xdr:nvCxnSpPr>
      <xdr:spPr bwMode="auto">
        <a:xfrm flipV="1">
          <a:off x="2908300" y="7000560"/>
          <a:ext cx="698500" cy="24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78669</xdr:rowOff>
    </xdr:from>
    <xdr:to>
      <xdr:col>29</xdr:col>
      <xdr:colOff>177800</xdr:colOff>
      <xdr:row>37</xdr:row>
      <xdr:rowOff>180269</xdr:rowOff>
    </xdr:to>
    <xdr:sp macro="" textlink="">
      <xdr:nvSpPr>
        <xdr:cNvPr id="127" name="楕円 126"/>
        <xdr:cNvSpPr/>
      </xdr:nvSpPr>
      <xdr:spPr bwMode="auto">
        <a:xfrm>
          <a:off x="5600700" y="7203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50746</xdr:rowOff>
    </xdr:from>
    <xdr:ext cx="762000" cy="259045"/>
    <xdr:sp macro="" textlink="">
      <xdr:nvSpPr>
        <xdr:cNvPr id="128" name="人口1人当たり決算額の推移該当値テキスト445"/>
        <xdr:cNvSpPr txBox="1"/>
      </xdr:nvSpPr>
      <xdr:spPr>
        <a:xfrm>
          <a:off x="5740400" y="717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114742</xdr:rowOff>
    </xdr:from>
    <xdr:to>
      <xdr:col>26</xdr:col>
      <xdr:colOff>101600</xdr:colOff>
      <xdr:row>37</xdr:row>
      <xdr:rowOff>216342</xdr:rowOff>
    </xdr:to>
    <xdr:sp macro="" textlink="">
      <xdr:nvSpPr>
        <xdr:cNvPr id="129" name="楕円 128"/>
        <xdr:cNvSpPr/>
      </xdr:nvSpPr>
      <xdr:spPr bwMode="auto">
        <a:xfrm>
          <a:off x="4953000" y="7239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201119</xdr:rowOff>
    </xdr:from>
    <xdr:ext cx="736600" cy="259045"/>
    <xdr:sp macro="" textlink="">
      <xdr:nvSpPr>
        <xdr:cNvPr id="130" name="テキスト ボックス 129"/>
        <xdr:cNvSpPr txBox="1"/>
      </xdr:nvSpPr>
      <xdr:spPr>
        <a:xfrm>
          <a:off x="4622800" y="7325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54666</xdr:rowOff>
    </xdr:from>
    <xdr:to>
      <xdr:col>22</xdr:col>
      <xdr:colOff>165100</xdr:colOff>
      <xdr:row>37</xdr:row>
      <xdr:rowOff>156266</xdr:rowOff>
    </xdr:to>
    <xdr:sp macro="" textlink="">
      <xdr:nvSpPr>
        <xdr:cNvPr id="131" name="楕円 130"/>
        <xdr:cNvSpPr/>
      </xdr:nvSpPr>
      <xdr:spPr bwMode="auto">
        <a:xfrm>
          <a:off x="4254500" y="717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141043</xdr:rowOff>
    </xdr:from>
    <xdr:ext cx="762000" cy="259045"/>
    <xdr:sp macro="" textlink="">
      <xdr:nvSpPr>
        <xdr:cNvPr id="132" name="テキスト ボックス 131"/>
        <xdr:cNvSpPr txBox="1"/>
      </xdr:nvSpPr>
      <xdr:spPr>
        <a:xfrm>
          <a:off x="3924300" y="726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339410</xdr:rowOff>
    </xdr:from>
    <xdr:to>
      <xdr:col>19</xdr:col>
      <xdr:colOff>38100</xdr:colOff>
      <xdr:row>36</xdr:row>
      <xdr:rowOff>98110</xdr:rowOff>
    </xdr:to>
    <xdr:sp macro="" textlink="">
      <xdr:nvSpPr>
        <xdr:cNvPr id="133" name="楕円 132"/>
        <xdr:cNvSpPr/>
      </xdr:nvSpPr>
      <xdr:spPr bwMode="auto">
        <a:xfrm>
          <a:off x="3556000" y="694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82887</xdr:rowOff>
    </xdr:from>
    <xdr:ext cx="762000" cy="259045"/>
    <xdr:sp macro="" textlink="">
      <xdr:nvSpPr>
        <xdr:cNvPr id="134" name="テキスト ボックス 133"/>
        <xdr:cNvSpPr txBox="1"/>
      </xdr:nvSpPr>
      <xdr:spPr>
        <a:xfrm>
          <a:off x="3225800" y="703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65181</xdr:rowOff>
    </xdr:from>
    <xdr:to>
      <xdr:col>15</xdr:col>
      <xdr:colOff>101600</xdr:colOff>
      <xdr:row>37</xdr:row>
      <xdr:rowOff>166781</xdr:rowOff>
    </xdr:to>
    <xdr:sp macro="" textlink="">
      <xdr:nvSpPr>
        <xdr:cNvPr id="135" name="楕円 134"/>
        <xdr:cNvSpPr/>
      </xdr:nvSpPr>
      <xdr:spPr bwMode="auto">
        <a:xfrm>
          <a:off x="2857500" y="7189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151558</xdr:rowOff>
    </xdr:from>
    <xdr:ext cx="762000" cy="259045"/>
    <xdr:sp macro="" textlink="">
      <xdr:nvSpPr>
        <xdr:cNvPr id="136" name="テキスト ボックス 135"/>
        <xdr:cNvSpPr txBox="1"/>
      </xdr:nvSpPr>
      <xdr:spPr>
        <a:xfrm>
          <a:off x="2527300" y="727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420,028
411,091
114.74
128,603,320
122,983,861
4,445,964
78,283,038
88,478,165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163094</xdr:rowOff>
    </xdr:from>
    <xdr:to>
      <xdr:col>24</xdr:col>
      <xdr:colOff>63500</xdr:colOff>
      <xdr:row>37</xdr:row>
      <xdr:rowOff>79273</xdr:rowOff>
    </xdr:to>
    <xdr:cxnSp macro="">
      <xdr:nvCxnSpPr>
        <xdr:cNvPr id="61" name="直線コネクタ 60"/>
        <xdr:cNvCxnSpPr/>
      </xdr:nvCxnSpPr>
      <xdr:spPr>
        <a:xfrm>
          <a:off x="3797300" y="6335294"/>
          <a:ext cx="83820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163094</xdr:rowOff>
    </xdr:from>
    <xdr:to>
      <xdr:col>19</xdr:col>
      <xdr:colOff>177800</xdr:colOff>
      <xdr:row>36</xdr:row>
      <xdr:rowOff>166218</xdr:rowOff>
    </xdr:to>
    <xdr:cxnSp macro="">
      <xdr:nvCxnSpPr>
        <xdr:cNvPr id="64" name="直線コネクタ 63"/>
        <xdr:cNvCxnSpPr/>
      </xdr:nvCxnSpPr>
      <xdr:spPr>
        <a:xfrm flipV="1">
          <a:off x="2908300" y="6335294"/>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50965</xdr:rowOff>
    </xdr:from>
    <xdr:to>
      <xdr:col>15</xdr:col>
      <xdr:colOff>50800</xdr:colOff>
      <xdr:row>36</xdr:row>
      <xdr:rowOff>166218</xdr:rowOff>
    </xdr:to>
    <xdr:cxnSp macro="">
      <xdr:nvCxnSpPr>
        <xdr:cNvPr id="67" name="直線コネクタ 66"/>
        <xdr:cNvCxnSpPr/>
      </xdr:nvCxnSpPr>
      <xdr:spPr>
        <a:xfrm>
          <a:off x="2019300" y="6223165"/>
          <a:ext cx="889000" cy="1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49974</xdr:rowOff>
    </xdr:from>
    <xdr:to>
      <xdr:col>10</xdr:col>
      <xdr:colOff>114300</xdr:colOff>
      <xdr:row>36</xdr:row>
      <xdr:rowOff>50965</xdr:rowOff>
    </xdr:to>
    <xdr:cxnSp macro="">
      <xdr:nvCxnSpPr>
        <xdr:cNvPr id="70" name="直線コネクタ 69"/>
        <xdr:cNvCxnSpPr/>
      </xdr:nvCxnSpPr>
      <xdr:spPr>
        <a:xfrm>
          <a:off x="1130300" y="6222174"/>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xdr:cNvSpPr txBox="1"/>
      </xdr:nvSpPr>
      <xdr:spPr>
        <a:xfrm>
          <a:off x="1752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123740</xdr:rowOff>
    </xdr:from>
    <xdr:ext cx="534377" cy="259045"/>
    <xdr:sp macro="" textlink="">
      <xdr:nvSpPr>
        <xdr:cNvPr id="74" name="テキスト ボックス 73"/>
        <xdr:cNvSpPr txBox="1"/>
      </xdr:nvSpPr>
      <xdr:spPr>
        <a:xfrm>
          <a:off x="863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28473</xdr:rowOff>
    </xdr:from>
    <xdr:to>
      <xdr:col>24</xdr:col>
      <xdr:colOff>114300</xdr:colOff>
      <xdr:row>37</xdr:row>
      <xdr:rowOff>130073</xdr:rowOff>
    </xdr:to>
    <xdr:sp macro="" textlink="">
      <xdr:nvSpPr>
        <xdr:cNvPr id="80" name="楕円 79"/>
        <xdr:cNvSpPr/>
      </xdr:nvSpPr>
      <xdr:spPr>
        <a:xfrm>
          <a:off x="4584700" y="63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6900</xdr:rowOff>
    </xdr:from>
    <xdr:ext cx="534377" cy="259045"/>
    <xdr:sp macro="" textlink="">
      <xdr:nvSpPr>
        <xdr:cNvPr id="81" name="人件費該当値テキスト"/>
        <xdr:cNvSpPr txBox="1"/>
      </xdr:nvSpPr>
      <xdr:spPr>
        <a:xfrm>
          <a:off x="4686300" y="635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112294</xdr:rowOff>
    </xdr:from>
    <xdr:to>
      <xdr:col>20</xdr:col>
      <xdr:colOff>38100</xdr:colOff>
      <xdr:row>37</xdr:row>
      <xdr:rowOff>42444</xdr:rowOff>
    </xdr:to>
    <xdr:sp macro="" textlink="">
      <xdr:nvSpPr>
        <xdr:cNvPr id="82" name="楕円 81"/>
        <xdr:cNvSpPr/>
      </xdr:nvSpPr>
      <xdr:spPr>
        <a:xfrm>
          <a:off x="3746500" y="62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33571</xdr:rowOff>
    </xdr:from>
    <xdr:ext cx="534377" cy="259045"/>
    <xdr:sp macro="" textlink="">
      <xdr:nvSpPr>
        <xdr:cNvPr id="83" name="テキスト ボックス 82"/>
        <xdr:cNvSpPr txBox="1"/>
      </xdr:nvSpPr>
      <xdr:spPr>
        <a:xfrm>
          <a:off x="3530111" y="637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115418</xdr:rowOff>
    </xdr:from>
    <xdr:to>
      <xdr:col>15</xdr:col>
      <xdr:colOff>101600</xdr:colOff>
      <xdr:row>37</xdr:row>
      <xdr:rowOff>45568</xdr:rowOff>
    </xdr:to>
    <xdr:sp macro="" textlink="">
      <xdr:nvSpPr>
        <xdr:cNvPr id="84" name="楕円 83"/>
        <xdr:cNvSpPr/>
      </xdr:nvSpPr>
      <xdr:spPr>
        <a:xfrm>
          <a:off x="2857500" y="62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36695</xdr:rowOff>
    </xdr:from>
    <xdr:ext cx="534377" cy="259045"/>
    <xdr:sp macro="" textlink="">
      <xdr:nvSpPr>
        <xdr:cNvPr id="85" name="テキスト ボックス 84"/>
        <xdr:cNvSpPr txBox="1"/>
      </xdr:nvSpPr>
      <xdr:spPr>
        <a:xfrm>
          <a:off x="2641111" y="63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xdr:rowOff>
    </xdr:from>
    <xdr:to>
      <xdr:col>10</xdr:col>
      <xdr:colOff>165100</xdr:colOff>
      <xdr:row>36</xdr:row>
      <xdr:rowOff>101765</xdr:rowOff>
    </xdr:to>
    <xdr:sp macro="" textlink="">
      <xdr:nvSpPr>
        <xdr:cNvPr id="86" name="楕円 85"/>
        <xdr:cNvSpPr/>
      </xdr:nvSpPr>
      <xdr:spPr>
        <a:xfrm>
          <a:off x="1968500" y="61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92892</xdr:rowOff>
    </xdr:from>
    <xdr:ext cx="534377" cy="259045"/>
    <xdr:sp macro="" textlink="">
      <xdr:nvSpPr>
        <xdr:cNvPr id="87" name="テキスト ボックス 86"/>
        <xdr:cNvSpPr txBox="1"/>
      </xdr:nvSpPr>
      <xdr:spPr>
        <a:xfrm>
          <a:off x="1752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170624</xdr:rowOff>
    </xdr:from>
    <xdr:to>
      <xdr:col>6</xdr:col>
      <xdr:colOff>38100</xdr:colOff>
      <xdr:row>36</xdr:row>
      <xdr:rowOff>100774</xdr:rowOff>
    </xdr:to>
    <xdr:sp macro="" textlink="">
      <xdr:nvSpPr>
        <xdr:cNvPr id="88" name="楕円 87"/>
        <xdr:cNvSpPr/>
      </xdr:nvSpPr>
      <xdr:spPr>
        <a:xfrm>
          <a:off x="1079500" y="61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91901</xdr:rowOff>
    </xdr:from>
    <xdr:ext cx="534377" cy="259045"/>
    <xdr:sp macro="" textlink="">
      <xdr:nvSpPr>
        <xdr:cNvPr id="89" name="テキスト ボックス 88"/>
        <xdr:cNvSpPr txBox="1"/>
      </xdr:nvSpPr>
      <xdr:spPr>
        <a:xfrm>
          <a:off x="863111" y="626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100711</xdr:rowOff>
    </xdr:from>
    <xdr:to>
      <xdr:col>24</xdr:col>
      <xdr:colOff>63500</xdr:colOff>
      <xdr:row>57</xdr:row>
      <xdr:rowOff>135382</xdr:rowOff>
    </xdr:to>
    <xdr:cxnSp macro="">
      <xdr:nvCxnSpPr>
        <xdr:cNvPr id="119" name="直線コネクタ 118"/>
        <xdr:cNvCxnSpPr/>
      </xdr:nvCxnSpPr>
      <xdr:spPr>
        <a:xfrm flipV="1">
          <a:off x="3797300" y="9873361"/>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135154</xdr:rowOff>
    </xdr:from>
    <xdr:to>
      <xdr:col>19</xdr:col>
      <xdr:colOff>177800</xdr:colOff>
      <xdr:row>57</xdr:row>
      <xdr:rowOff>135382</xdr:rowOff>
    </xdr:to>
    <xdr:cxnSp macro="">
      <xdr:nvCxnSpPr>
        <xdr:cNvPr id="122" name="直線コネクタ 121"/>
        <xdr:cNvCxnSpPr/>
      </xdr:nvCxnSpPr>
      <xdr:spPr>
        <a:xfrm>
          <a:off x="2908300" y="990780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121234</xdr:rowOff>
    </xdr:from>
    <xdr:to>
      <xdr:col>15</xdr:col>
      <xdr:colOff>50800</xdr:colOff>
      <xdr:row>57</xdr:row>
      <xdr:rowOff>135154</xdr:rowOff>
    </xdr:to>
    <xdr:cxnSp macro="">
      <xdr:nvCxnSpPr>
        <xdr:cNvPr id="125" name="直線コネクタ 124"/>
        <xdr:cNvCxnSpPr/>
      </xdr:nvCxnSpPr>
      <xdr:spPr>
        <a:xfrm>
          <a:off x="2019300" y="9893884"/>
          <a:ext cx="889000" cy="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25354</xdr:rowOff>
    </xdr:from>
    <xdr:ext cx="534377" cy="259045"/>
    <xdr:sp macro="" textlink="">
      <xdr:nvSpPr>
        <xdr:cNvPr id="127" name="テキスト ボックス 126"/>
        <xdr:cNvSpPr txBox="1"/>
      </xdr:nvSpPr>
      <xdr:spPr>
        <a:xfrm>
          <a:off x="2641111" y="9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121234</xdr:rowOff>
    </xdr:from>
    <xdr:to>
      <xdr:col>10</xdr:col>
      <xdr:colOff>114300</xdr:colOff>
      <xdr:row>57</xdr:row>
      <xdr:rowOff>160947</xdr:rowOff>
    </xdr:to>
    <xdr:cxnSp macro="">
      <xdr:nvCxnSpPr>
        <xdr:cNvPr id="128" name="直線コネクタ 127"/>
        <xdr:cNvCxnSpPr/>
      </xdr:nvCxnSpPr>
      <xdr:spPr>
        <a:xfrm flipV="1">
          <a:off x="1130300" y="9893884"/>
          <a:ext cx="8890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34777</xdr:rowOff>
    </xdr:from>
    <xdr:ext cx="534377" cy="259045"/>
    <xdr:sp macro="" textlink="">
      <xdr:nvSpPr>
        <xdr:cNvPr id="130" name="テキスト ボックス 129"/>
        <xdr:cNvSpPr txBox="1"/>
      </xdr:nvSpPr>
      <xdr:spPr>
        <a:xfrm>
          <a:off x="1752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36860</xdr:rowOff>
    </xdr:from>
    <xdr:ext cx="534377" cy="259045"/>
    <xdr:sp macro="" textlink="">
      <xdr:nvSpPr>
        <xdr:cNvPr id="132" name="テキスト ボックス 131"/>
        <xdr:cNvSpPr txBox="1"/>
      </xdr:nvSpPr>
      <xdr:spPr>
        <a:xfrm>
          <a:off x="863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49911</xdr:rowOff>
    </xdr:from>
    <xdr:to>
      <xdr:col>24</xdr:col>
      <xdr:colOff>114300</xdr:colOff>
      <xdr:row>57</xdr:row>
      <xdr:rowOff>151511</xdr:rowOff>
    </xdr:to>
    <xdr:sp macro="" textlink="">
      <xdr:nvSpPr>
        <xdr:cNvPr id="138" name="楕円 137"/>
        <xdr:cNvSpPr/>
      </xdr:nvSpPr>
      <xdr:spPr>
        <a:xfrm>
          <a:off x="4584700" y="982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72788</xdr:rowOff>
    </xdr:from>
    <xdr:ext cx="534377" cy="259045"/>
    <xdr:sp macro="" textlink="">
      <xdr:nvSpPr>
        <xdr:cNvPr id="139" name="物件費該当値テキスト"/>
        <xdr:cNvSpPr txBox="1"/>
      </xdr:nvSpPr>
      <xdr:spPr>
        <a:xfrm>
          <a:off x="4686300" y="96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84582</xdr:rowOff>
    </xdr:from>
    <xdr:to>
      <xdr:col>20</xdr:col>
      <xdr:colOff>38100</xdr:colOff>
      <xdr:row>58</xdr:row>
      <xdr:rowOff>14732</xdr:rowOff>
    </xdr:to>
    <xdr:sp macro="" textlink="">
      <xdr:nvSpPr>
        <xdr:cNvPr id="140" name="楕円 139"/>
        <xdr:cNvSpPr/>
      </xdr:nvSpPr>
      <xdr:spPr>
        <a:xfrm>
          <a:off x="3746500" y="985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31259</xdr:rowOff>
    </xdr:from>
    <xdr:ext cx="534377" cy="259045"/>
    <xdr:sp macro="" textlink="">
      <xdr:nvSpPr>
        <xdr:cNvPr id="141" name="テキスト ボックス 140"/>
        <xdr:cNvSpPr txBox="1"/>
      </xdr:nvSpPr>
      <xdr:spPr>
        <a:xfrm>
          <a:off x="3530111" y="96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84354</xdr:rowOff>
    </xdr:from>
    <xdr:to>
      <xdr:col>15</xdr:col>
      <xdr:colOff>101600</xdr:colOff>
      <xdr:row>58</xdr:row>
      <xdr:rowOff>14504</xdr:rowOff>
    </xdr:to>
    <xdr:sp macro="" textlink="">
      <xdr:nvSpPr>
        <xdr:cNvPr id="142" name="楕円 141"/>
        <xdr:cNvSpPr/>
      </xdr:nvSpPr>
      <xdr:spPr>
        <a:xfrm>
          <a:off x="2857500" y="98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31031</xdr:rowOff>
    </xdr:from>
    <xdr:ext cx="534377" cy="259045"/>
    <xdr:sp macro="" textlink="">
      <xdr:nvSpPr>
        <xdr:cNvPr id="143" name="テキスト ボックス 142"/>
        <xdr:cNvSpPr txBox="1"/>
      </xdr:nvSpPr>
      <xdr:spPr>
        <a:xfrm>
          <a:off x="2641111" y="96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70434</xdr:rowOff>
    </xdr:from>
    <xdr:to>
      <xdr:col>10</xdr:col>
      <xdr:colOff>165100</xdr:colOff>
      <xdr:row>58</xdr:row>
      <xdr:rowOff>584</xdr:rowOff>
    </xdr:to>
    <xdr:sp macro="" textlink="">
      <xdr:nvSpPr>
        <xdr:cNvPr id="144" name="楕円 143"/>
        <xdr:cNvSpPr/>
      </xdr:nvSpPr>
      <xdr:spPr>
        <a:xfrm>
          <a:off x="1968500" y="98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17111</xdr:rowOff>
    </xdr:from>
    <xdr:ext cx="534377" cy="259045"/>
    <xdr:sp macro="" textlink="">
      <xdr:nvSpPr>
        <xdr:cNvPr id="145" name="テキスト ボックス 144"/>
        <xdr:cNvSpPr txBox="1"/>
      </xdr:nvSpPr>
      <xdr:spPr>
        <a:xfrm>
          <a:off x="1752111" y="961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110147</xdr:rowOff>
    </xdr:from>
    <xdr:to>
      <xdr:col>6</xdr:col>
      <xdr:colOff>38100</xdr:colOff>
      <xdr:row>58</xdr:row>
      <xdr:rowOff>40297</xdr:rowOff>
    </xdr:to>
    <xdr:sp macro="" textlink="">
      <xdr:nvSpPr>
        <xdr:cNvPr id="146" name="楕円 145"/>
        <xdr:cNvSpPr/>
      </xdr:nvSpPr>
      <xdr:spPr>
        <a:xfrm>
          <a:off x="1079500" y="98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56824</xdr:rowOff>
    </xdr:from>
    <xdr:ext cx="534377" cy="259045"/>
    <xdr:sp macro="" textlink="">
      <xdr:nvSpPr>
        <xdr:cNvPr id="147" name="テキスト ボックス 146"/>
        <xdr:cNvSpPr txBox="1"/>
      </xdr:nvSpPr>
      <xdr:spPr>
        <a:xfrm>
          <a:off x="863111" y="965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128705</xdr:rowOff>
    </xdr:from>
    <xdr:to>
      <xdr:col>24</xdr:col>
      <xdr:colOff>63500</xdr:colOff>
      <xdr:row>77</xdr:row>
      <xdr:rowOff>141224</xdr:rowOff>
    </xdr:to>
    <xdr:cxnSp macro="">
      <xdr:nvCxnSpPr>
        <xdr:cNvPr id="178" name="直線コネクタ 177"/>
        <xdr:cNvCxnSpPr/>
      </xdr:nvCxnSpPr>
      <xdr:spPr>
        <a:xfrm flipV="1">
          <a:off x="3797300" y="13330355"/>
          <a:ext cx="8382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141224</xdr:rowOff>
    </xdr:from>
    <xdr:to>
      <xdr:col>19</xdr:col>
      <xdr:colOff>177800</xdr:colOff>
      <xdr:row>77</xdr:row>
      <xdr:rowOff>147538</xdr:rowOff>
    </xdr:to>
    <xdr:cxnSp macro="">
      <xdr:nvCxnSpPr>
        <xdr:cNvPr id="181" name="直線コネクタ 180"/>
        <xdr:cNvCxnSpPr/>
      </xdr:nvCxnSpPr>
      <xdr:spPr>
        <a:xfrm flipV="1">
          <a:off x="2908300" y="13342874"/>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147538</xdr:rowOff>
    </xdr:from>
    <xdr:to>
      <xdr:col>15</xdr:col>
      <xdr:colOff>50800</xdr:colOff>
      <xdr:row>77</xdr:row>
      <xdr:rowOff>158314</xdr:rowOff>
    </xdr:to>
    <xdr:cxnSp macro="">
      <xdr:nvCxnSpPr>
        <xdr:cNvPr id="184" name="直線コネクタ 183"/>
        <xdr:cNvCxnSpPr/>
      </xdr:nvCxnSpPr>
      <xdr:spPr>
        <a:xfrm flipV="1">
          <a:off x="2019300" y="13349188"/>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124134</xdr:rowOff>
    </xdr:from>
    <xdr:to>
      <xdr:col>10</xdr:col>
      <xdr:colOff>114300</xdr:colOff>
      <xdr:row>77</xdr:row>
      <xdr:rowOff>158314</xdr:rowOff>
    </xdr:to>
    <xdr:cxnSp macro="">
      <xdr:nvCxnSpPr>
        <xdr:cNvPr id="187" name="直線コネクタ 186"/>
        <xdr:cNvCxnSpPr/>
      </xdr:nvCxnSpPr>
      <xdr:spPr>
        <a:xfrm>
          <a:off x="1130300" y="13325784"/>
          <a:ext cx="889000" cy="3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77905</xdr:rowOff>
    </xdr:from>
    <xdr:to>
      <xdr:col>24</xdr:col>
      <xdr:colOff>114300</xdr:colOff>
      <xdr:row>78</xdr:row>
      <xdr:rowOff>8055</xdr:rowOff>
    </xdr:to>
    <xdr:sp macro="" textlink="">
      <xdr:nvSpPr>
        <xdr:cNvPr id="197" name="楕円 196"/>
        <xdr:cNvSpPr/>
      </xdr:nvSpPr>
      <xdr:spPr>
        <a:xfrm>
          <a:off x="4584700" y="132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56332</xdr:rowOff>
    </xdr:from>
    <xdr:ext cx="469744" cy="259045"/>
    <xdr:sp macro="" textlink="">
      <xdr:nvSpPr>
        <xdr:cNvPr id="198" name="維持補修費該当値テキスト"/>
        <xdr:cNvSpPr txBox="1"/>
      </xdr:nvSpPr>
      <xdr:spPr>
        <a:xfrm>
          <a:off x="4686300" y="1325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90424</xdr:rowOff>
    </xdr:from>
    <xdr:to>
      <xdr:col>20</xdr:col>
      <xdr:colOff>38100</xdr:colOff>
      <xdr:row>78</xdr:row>
      <xdr:rowOff>20574</xdr:rowOff>
    </xdr:to>
    <xdr:sp macro="" textlink="">
      <xdr:nvSpPr>
        <xdr:cNvPr id="199" name="楕円 198"/>
        <xdr:cNvSpPr/>
      </xdr:nvSpPr>
      <xdr:spPr>
        <a:xfrm>
          <a:off x="3746500" y="132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11701</xdr:rowOff>
    </xdr:from>
    <xdr:ext cx="469744" cy="259045"/>
    <xdr:sp macro="" textlink="">
      <xdr:nvSpPr>
        <xdr:cNvPr id="200" name="テキスト ボックス 199"/>
        <xdr:cNvSpPr txBox="1"/>
      </xdr:nvSpPr>
      <xdr:spPr>
        <a:xfrm>
          <a:off x="3562428" y="133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96738</xdr:rowOff>
    </xdr:from>
    <xdr:to>
      <xdr:col>15</xdr:col>
      <xdr:colOff>101600</xdr:colOff>
      <xdr:row>78</xdr:row>
      <xdr:rowOff>26888</xdr:rowOff>
    </xdr:to>
    <xdr:sp macro="" textlink="">
      <xdr:nvSpPr>
        <xdr:cNvPr id="201" name="楕円 200"/>
        <xdr:cNvSpPr/>
      </xdr:nvSpPr>
      <xdr:spPr>
        <a:xfrm>
          <a:off x="2857500" y="1329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18015</xdr:rowOff>
    </xdr:from>
    <xdr:ext cx="469744" cy="259045"/>
    <xdr:sp macro="" textlink="">
      <xdr:nvSpPr>
        <xdr:cNvPr id="202" name="テキスト ボックス 201"/>
        <xdr:cNvSpPr txBox="1"/>
      </xdr:nvSpPr>
      <xdr:spPr>
        <a:xfrm>
          <a:off x="2673428" y="133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107514</xdr:rowOff>
    </xdr:from>
    <xdr:to>
      <xdr:col>10</xdr:col>
      <xdr:colOff>165100</xdr:colOff>
      <xdr:row>78</xdr:row>
      <xdr:rowOff>37664</xdr:rowOff>
    </xdr:to>
    <xdr:sp macro="" textlink="">
      <xdr:nvSpPr>
        <xdr:cNvPr id="203" name="楕円 202"/>
        <xdr:cNvSpPr/>
      </xdr:nvSpPr>
      <xdr:spPr>
        <a:xfrm>
          <a:off x="1968500" y="133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28791</xdr:rowOff>
    </xdr:from>
    <xdr:ext cx="469744" cy="259045"/>
    <xdr:sp macro="" textlink="">
      <xdr:nvSpPr>
        <xdr:cNvPr id="204" name="テキスト ボックス 203"/>
        <xdr:cNvSpPr txBox="1"/>
      </xdr:nvSpPr>
      <xdr:spPr>
        <a:xfrm>
          <a:off x="1784428" y="1340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73334</xdr:rowOff>
    </xdr:from>
    <xdr:to>
      <xdr:col>6</xdr:col>
      <xdr:colOff>38100</xdr:colOff>
      <xdr:row>78</xdr:row>
      <xdr:rowOff>3484</xdr:rowOff>
    </xdr:to>
    <xdr:sp macro="" textlink="">
      <xdr:nvSpPr>
        <xdr:cNvPr id="205" name="楕円 204"/>
        <xdr:cNvSpPr/>
      </xdr:nvSpPr>
      <xdr:spPr>
        <a:xfrm>
          <a:off x="1079500" y="1327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166061</xdr:rowOff>
    </xdr:from>
    <xdr:ext cx="469744" cy="259045"/>
    <xdr:sp macro="" textlink="">
      <xdr:nvSpPr>
        <xdr:cNvPr id="206" name="テキスト ボックス 205"/>
        <xdr:cNvSpPr txBox="1"/>
      </xdr:nvSpPr>
      <xdr:spPr>
        <a:xfrm>
          <a:off x="895428" y="1336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130811</xdr:rowOff>
    </xdr:from>
    <xdr:to>
      <xdr:col>24</xdr:col>
      <xdr:colOff>63500</xdr:colOff>
      <xdr:row>97</xdr:row>
      <xdr:rowOff>152248</xdr:rowOff>
    </xdr:to>
    <xdr:cxnSp macro="">
      <xdr:nvCxnSpPr>
        <xdr:cNvPr id="236" name="直線コネクタ 235"/>
        <xdr:cNvCxnSpPr/>
      </xdr:nvCxnSpPr>
      <xdr:spPr>
        <a:xfrm flipV="1">
          <a:off x="3797300" y="16761461"/>
          <a:ext cx="838200" cy="2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152248</xdr:rowOff>
    </xdr:from>
    <xdr:to>
      <xdr:col>19</xdr:col>
      <xdr:colOff>177800</xdr:colOff>
      <xdr:row>97</xdr:row>
      <xdr:rowOff>159296</xdr:rowOff>
    </xdr:to>
    <xdr:cxnSp macro="">
      <xdr:nvCxnSpPr>
        <xdr:cNvPr id="239" name="直線コネクタ 238"/>
        <xdr:cNvCxnSpPr/>
      </xdr:nvCxnSpPr>
      <xdr:spPr>
        <a:xfrm flipV="1">
          <a:off x="2908300" y="16782898"/>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159296</xdr:rowOff>
    </xdr:from>
    <xdr:to>
      <xdr:col>15</xdr:col>
      <xdr:colOff>50800</xdr:colOff>
      <xdr:row>98</xdr:row>
      <xdr:rowOff>61316</xdr:rowOff>
    </xdr:to>
    <xdr:cxnSp macro="">
      <xdr:nvCxnSpPr>
        <xdr:cNvPr id="242" name="直線コネクタ 241"/>
        <xdr:cNvCxnSpPr/>
      </xdr:nvCxnSpPr>
      <xdr:spPr>
        <a:xfrm flipV="1">
          <a:off x="2019300" y="16789946"/>
          <a:ext cx="889000" cy="7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61316</xdr:rowOff>
    </xdr:from>
    <xdr:to>
      <xdr:col>10</xdr:col>
      <xdr:colOff>114300</xdr:colOff>
      <xdr:row>98</xdr:row>
      <xdr:rowOff>107911</xdr:rowOff>
    </xdr:to>
    <xdr:cxnSp macro="">
      <xdr:nvCxnSpPr>
        <xdr:cNvPr id="245" name="直線コネクタ 244"/>
        <xdr:cNvCxnSpPr/>
      </xdr:nvCxnSpPr>
      <xdr:spPr>
        <a:xfrm flipV="1">
          <a:off x="1130300" y="16863416"/>
          <a:ext cx="889000" cy="4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80011</xdr:rowOff>
    </xdr:from>
    <xdr:to>
      <xdr:col>24</xdr:col>
      <xdr:colOff>114300</xdr:colOff>
      <xdr:row>98</xdr:row>
      <xdr:rowOff>10161</xdr:rowOff>
    </xdr:to>
    <xdr:sp macro="" textlink="">
      <xdr:nvSpPr>
        <xdr:cNvPr id="255" name="楕円 254"/>
        <xdr:cNvSpPr/>
      </xdr:nvSpPr>
      <xdr:spPr>
        <a:xfrm>
          <a:off x="4584700" y="167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58438</xdr:rowOff>
    </xdr:from>
    <xdr:ext cx="534377" cy="259045"/>
    <xdr:sp macro="" textlink="">
      <xdr:nvSpPr>
        <xdr:cNvPr id="256" name="扶助費該当値テキスト"/>
        <xdr:cNvSpPr txBox="1"/>
      </xdr:nvSpPr>
      <xdr:spPr>
        <a:xfrm>
          <a:off x="4686300" y="166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101448</xdr:rowOff>
    </xdr:from>
    <xdr:to>
      <xdr:col>20</xdr:col>
      <xdr:colOff>38100</xdr:colOff>
      <xdr:row>98</xdr:row>
      <xdr:rowOff>31598</xdr:rowOff>
    </xdr:to>
    <xdr:sp macro="" textlink="">
      <xdr:nvSpPr>
        <xdr:cNvPr id="257" name="楕円 256"/>
        <xdr:cNvSpPr/>
      </xdr:nvSpPr>
      <xdr:spPr>
        <a:xfrm>
          <a:off x="3746500" y="167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22725</xdr:rowOff>
    </xdr:from>
    <xdr:ext cx="534377" cy="259045"/>
    <xdr:sp macro="" textlink="">
      <xdr:nvSpPr>
        <xdr:cNvPr id="258" name="テキスト ボックス 257"/>
        <xdr:cNvSpPr txBox="1"/>
      </xdr:nvSpPr>
      <xdr:spPr>
        <a:xfrm>
          <a:off x="3530111" y="168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108496</xdr:rowOff>
    </xdr:from>
    <xdr:to>
      <xdr:col>15</xdr:col>
      <xdr:colOff>101600</xdr:colOff>
      <xdr:row>98</xdr:row>
      <xdr:rowOff>38646</xdr:rowOff>
    </xdr:to>
    <xdr:sp macro="" textlink="">
      <xdr:nvSpPr>
        <xdr:cNvPr id="259" name="楕円 258"/>
        <xdr:cNvSpPr/>
      </xdr:nvSpPr>
      <xdr:spPr>
        <a:xfrm>
          <a:off x="2857500" y="167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29773</xdr:rowOff>
    </xdr:from>
    <xdr:ext cx="534377" cy="259045"/>
    <xdr:sp macro="" textlink="">
      <xdr:nvSpPr>
        <xdr:cNvPr id="260" name="テキスト ボックス 259"/>
        <xdr:cNvSpPr txBox="1"/>
      </xdr:nvSpPr>
      <xdr:spPr>
        <a:xfrm>
          <a:off x="2641111" y="1683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10516</xdr:rowOff>
    </xdr:from>
    <xdr:to>
      <xdr:col>10</xdr:col>
      <xdr:colOff>165100</xdr:colOff>
      <xdr:row>98</xdr:row>
      <xdr:rowOff>112116</xdr:rowOff>
    </xdr:to>
    <xdr:sp macro="" textlink="">
      <xdr:nvSpPr>
        <xdr:cNvPr id="261" name="楕円 260"/>
        <xdr:cNvSpPr/>
      </xdr:nvSpPr>
      <xdr:spPr>
        <a:xfrm>
          <a:off x="1968500" y="1681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103243</xdr:rowOff>
    </xdr:from>
    <xdr:ext cx="534377" cy="259045"/>
    <xdr:sp macro="" textlink="">
      <xdr:nvSpPr>
        <xdr:cNvPr id="262" name="テキスト ボックス 261"/>
        <xdr:cNvSpPr txBox="1"/>
      </xdr:nvSpPr>
      <xdr:spPr>
        <a:xfrm>
          <a:off x="1752111" y="169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57111</xdr:rowOff>
    </xdr:from>
    <xdr:to>
      <xdr:col>6</xdr:col>
      <xdr:colOff>38100</xdr:colOff>
      <xdr:row>98</xdr:row>
      <xdr:rowOff>158711</xdr:rowOff>
    </xdr:to>
    <xdr:sp macro="" textlink="">
      <xdr:nvSpPr>
        <xdr:cNvPr id="263" name="楕円 262"/>
        <xdr:cNvSpPr/>
      </xdr:nvSpPr>
      <xdr:spPr>
        <a:xfrm>
          <a:off x="1079500" y="168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149838</xdr:rowOff>
    </xdr:from>
    <xdr:ext cx="534377" cy="259045"/>
    <xdr:sp macro="" textlink="">
      <xdr:nvSpPr>
        <xdr:cNvPr id="264" name="テキスト ボックス 263"/>
        <xdr:cNvSpPr txBox="1"/>
      </xdr:nvSpPr>
      <xdr:spPr>
        <a:xfrm>
          <a:off x="863111" y="1695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93085</xdr:rowOff>
    </xdr:from>
    <xdr:to>
      <xdr:col>55</xdr:col>
      <xdr:colOff>0</xdr:colOff>
      <xdr:row>37</xdr:row>
      <xdr:rowOff>102210</xdr:rowOff>
    </xdr:to>
    <xdr:cxnSp macro="">
      <xdr:nvCxnSpPr>
        <xdr:cNvPr id="293" name="直線コネクタ 292"/>
        <xdr:cNvCxnSpPr/>
      </xdr:nvCxnSpPr>
      <xdr:spPr>
        <a:xfrm flipV="1">
          <a:off x="9639300" y="6436735"/>
          <a:ext cx="8382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91770</xdr:rowOff>
    </xdr:from>
    <xdr:to>
      <xdr:col>50</xdr:col>
      <xdr:colOff>114300</xdr:colOff>
      <xdr:row>37</xdr:row>
      <xdr:rowOff>102210</xdr:rowOff>
    </xdr:to>
    <xdr:cxnSp macro="">
      <xdr:nvCxnSpPr>
        <xdr:cNvPr id="296" name="直線コネクタ 295"/>
        <xdr:cNvCxnSpPr/>
      </xdr:nvCxnSpPr>
      <xdr:spPr>
        <a:xfrm>
          <a:off x="8750300" y="6435420"/>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91770</xdr:rowOff>
    </xdr:from>
    <xdr:to>
      <xdr:col>45</xdr:col>
      <xdr:colOff>177800</xdr:colOff>
      <xdr:row>37</xdr:row>
      <xdr:rowOff>109468</xdr:rowOff>
    </xdr:to>
    <xdr:cxnSp macro="">
      <xdr:nvCxnSpPr>
        <xdr:cNvPr id="299" name="直線コネクタ 298"/>
        <xdr:cNvCxnSpPr/>
      </xdr:nvCxnSpPr>
      <xdr:spPr>
        <a:xfrm flipV="1">
          <a:off x="7861300" y="6435420"/>
          <a:ext cx="889000" cy="1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109468</xdr:rowOff>
    </xdr:from>
    <xdr:to>
      <xdr:col>41</xdr:col>
      <xdr:colOff>50800</xdr:colOff>
      <xdr:row>37</xdr:row>
      <xdr:rowOff>118192</xdr:rowOff>
    </xdr:to>
    <xdr:cxnSp macro="">
      <xdr:nvCxnSpPr>
        <xdr:cNvPr id="302" name="直線コネクタ 301"/>
        <xdr:cNvCxnSpPr/>
      </xdr:nvCxnSpPr>
      <xdr:spPr>
        <a:xfrm flipV="1">
          <a:off x="6972300" y="6453118"/>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77906</xdr:rowOff>
    </xdr:from>
    <xdr:ext cx="534377" cy="259045"/>
    <xdr:sp macro="" textlink="">
      <xdr:nvSpPr>
        <xdr:cNvPr id="304" name="テキスト ボックス 303"/>
        <xdr:cNvSpPr txBox="1"/>
      </xdr:nvSpPr>
      <xdr:spPr>
        <a:xfrm>
          <a:off x="7594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42285</xdr:rowOff>
    </xdr:from>
    <xdr:to>
      <xdr:col>55</xdr:col>
      <xdr:colOff>50800</xdr:colOff>
      <xdr:row>37</xdr:row>
      <xdr:rowOff>143885</xdr:rowOff>
    </xdr:to>
    <xdr:sp macro="" textlink="">
      <xdr:nvSpPr>
        <xdr:cNvPr id="312" name="楕円 311"/>
        <xdr:cNvSpPr/>
      </xdr:nvSpPr>
      <xdr:spPr>
        <a:xfrm>
          <a:off x="10426700" y="638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128662</xdr:rowOff>
    </xdr:from>
    <xdr:ext cx="534377" cy="259045"/>
    <xdr:sp macro="" textlink="">
      <xdr:nvSpPr>
        <xdr:cNvPr id="313" name="補助費等該当値テキスト"/>
        <xdr:cNvSpPr txBox="1"/>
      </xdr:nvSpPr>
      <xdr:spPr>
        <a:xfrm>
          <a:off x="10528300" y="63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51410</xdr:rowOff>
    </xdr:from>
    <xdr:to>
      <xdr:col>50</xdr:col>
      <xdr:colOff>165100</xdr:colOff>
      <xdr:row>37</xdr:row>
      <xdr:rowOff>153010</xdr:rowOff>
    </xdr:to>
    <xdr:sp macro="" textlink="">
      <xdr:nvSpPr>
        <xdr:cNvPr id="314" name="楕円 313"/>
        <xdr:cNvSpPr/>
      </xdr:nvSpPr>
      <xdr:spPr>
        <a:xfrm>
          <a:off x="9588500" y="63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144136</xdr:rowOff>
    </xdr:from>
    <xdr:ext cx="534377" cy="259045"/>
    <xdr:sp macro="" textlink="">
      <xdr:nvSpPr>
        <xdr:cNvPr id="315" name="テキスト ボックス 314"/>
        <xdr:cNvSpPr txBox="1"/>
      </xdr:nvSpPr>
      <xdr:spPr>
        <a:xfrm>
          <a:off x="9372111" y="648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40970</xdr:rowOff>
    </xdr:from>
    <xdr:to>
      <xdr:col>46</xdr:col>
      <xdr:colOff>38100</xdr:colOff>
      <xdr:row>37</xdr:row>
      <xdr:rowOff>142570</xdr:rowOff>
    </xdr:to>
    <xdr:sp macro="" textlink="">
      <xdr:nvSpPr>
        <xdr:cNvPr id="316" name="楕円 315"/>
        <xdr:cNvSpPr/>
      </xdr:nvSpPr>
      <xdr:spPr>
        <a:xfrm>
          <a:off x="8699500" y="63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133697</xdr:rowOff>
    </xdr:from>
    <xdr:ext cx="534377" cy="259045"/>
    <xdr:sp macro="" textlink="">
      <xdr:nvSpPr>
        <xdr:cNvPr id="317" name="テキスト ボックス 316"/>
        <xdr:cNvSpPr txBox="1"/>
      </xdr:nvSpPr>
      <xdr:spPr>
        <a:xfrm>
          <a:off x="8483111" y="64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58668</xdr:rowOff>
    </xdr:from>
    <xdr:to>
      <xdr:col>41</xdr:col>
      <xdr:colOff>101600</xdr:colOff>
      <xdr:row>37</xdr:row>
      <xdr:rowOff>160268</xdr:rowOff>
    </xdr:to>
    <xdr:sp macro="" textlink="">
      <xdr:nvSpPr>
        <xdr:cNvPr id="318" name="楕円 317"/>
        <xdr:cNvSpPr/>
      </xdr:nvSpPr>
      <xdr:spPr>
        <a:xfrm>
          <a:off x="7810500" y="640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151395</xdr:rowOff>
    </xdr:from>
    <xdr:ext cx="534377" cy="259045"/>
    <xdr:sp macro="" textlink="">
      <xdr:nvSpPr>
        <xdr:cNvPr id="319" name="テキスト ボックス 318"/>
        <xdr:cNvSpPr txBox="1"/>
      </xdr:nvSpPr>
      <xdr:spPr>
        <a:xfrm>
          <a:off x="7594111" y="64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67392</xdr:rowOff>
    </xdr:from>
    <xdr:to>
      <xdr:col>36</xdr:col>
      <xdr:colOff>165100</xdr:colOff>
      <xdr:row>37</xdr:row>
      <xdr:rowOff>168993</xdr:rowOff>
    </xdr:to>
    <xdr:sp macro="" textlink="">
      <xdr:nvSpPr>
        <xdr:cNvPr id="320" name="楕円 319"/>
        <xdr:cNvSpPr/>
      </xdr:nvSpPr>
      <xdr:spPr>
        <a:xfrm>
          <a:off x="6921500" y="6411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160120</xdr:rowOff>
    </xdr:from>
    <xdr:ext cx="534377" cy="259045"/>
    <xdr:sp macro="" textlink="">
      <xdr:nvSpPr>
        <xdr:cNvPr id="321" name="テキスト ボックス 320"/>
        <xdr:cNvSpPr txBox="1"/>
      </xdr:nvSpPr>
      <xdr:spPr>
        <a:xfrm>
          <a:off x="6705111" y="650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49727</xdr:rowOff>
    </xdr:from>
    <xdr:to>
      <xdr:col>55</xdr:col>
      <xdr:colOff>0</xdr:colOff>
      <xdr:row>58</xdr:row>
      <xdr:rowOff>70301</xdr:rowOff>
    </xdr:to>
    <xdr:cxnSp macro="">
      <xdr:nvCxnSpPr>
        <xdr:cNvPr id="351" name="直線コネクタ 350"/>
        <xdr:cNvCxnSpPr/>
      </xdr:nvCxnSpPr>
      <xdr:spPr>
        <a:xfrm>
          <a:off x="9639300" y="9822377"/>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49727</xdr:rowOff>
    </xdr:from>
    <xdr:to>
      <xdr:col>50</xdr:col>
      <xdr:colOff>114300</xdr:colOff>
      <xdr:row>57</xdr:row>
      <xdr:rowOff>158845</xdr:rowOff>
    </xdr:to>
    <xdr:cxnSp macro="">
      <xdr:nvCxnSpPr>
        <xdr:cNvPr id="354" name="直線コネクタ 353"/>
        <xdr:cNvCxnSpPr/>
      </xdr:nvCxnSpPr>
      <xdr:spPr>
        <a:xfrm flipV="1">
          <a:off x="8750300" y="9822377"/>
          <a:ext cx="889000" cy="10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4655</xdr:rowOff>
    </xdr:from>
    <xdr:to>
      <xdr:col>45</xdr:col>
      <xdr:colOff>177800</xdr:colOff>
      <xdr:row>57</xdr:row>
      <xdr:rowOff>158845</xdr:rowOff>
    </xdr:to>
    <xdr:cxnSp macro="">
      <xdr:nvCxnSpPr>
        <xdr:cNvPr id="357" name="直線コネクタ 356"/>
        <xdr:cNvCxnSpPr/>
      </xdr:nvCxnSpPr>
      <xdr:spPr>
        <a:xfrm>
          <a:off x="7861300" y="9777305"/>
          <a:ext cx="889000" cy="15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4655</xdr:rowOff>
    </xdr:from>
    <xdr:to>
      <xdr:col>41</xdr:col>
      <xdr:colOff>50800</xdr:colOff>
      <xdr:row>58</xdr:row>
      <xdr:rowOff>9513</xdr:rowOff>
    </xdr:to>
    <xdr:cxnSp macro="">
      <xdr:nvCxnSpPr>
        <xdr:cNvPr id="360" name="直線コネクタ 359"/>
        <xdr:cNvCxnSpPr/>
      </xdr:nvCxnSpPr>
      <xdr:spPr>
        <a:xfrm flipV="1">
          <a:off x="6972300" y="9777305"/>
          <a:ext cx="889000" cy="17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19501</xdr:rowOff>
    </xdr:from>
    <xdr:to>
      <xdr:col>55</xdr:col>
      <xdr:colOff>50800</xdr:colOff>
      <xdr:row>58</xdr:row>
      <xdr:rowOff>121101</xdr:rowOff>
    </xdr:to>
    <xdr:sp macro="" textlink="">
      <xdr:nvSpPr>
        <xdr:cNvPr id="370" name="楕円 369"/>
        <xdr:cNvSpPr/>
      </xdr:nvSpPr>
      <xdr:spPr>
        <a:xfrm>
          <a:off x="10426700" y="996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105878</xdr:rowOff>
    </xdr:from>
    <xdr:ext cx="534377" cy="259045"/>
    <xdr:sp macro="" textlink="">
      <xdr:nvSpPr>
        <xdr:cNvPr id="371" name="普通建設事業費該当値テキスト"/>
        <xdr:cNvSpPr txBox="1"/>
      </xdr:nvSpPr>
      <xdr:spPr>
        <a:xfrm>
          <a:off x="10528300" y="9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170377</xdr:rowOff>
    </xdr:from>
    <xdr:to>
      <xdr:col>50</xdr:col>
      <xdr:colOff>165100</xdr:colOff>
      <xdr:row>57</xdr:row>
      <xdr:rowOff>100527</xdr:rowOff>
    </xdr:to>
    <xdr:sp macro="" textlink="">
      <xdr:nvSpPr>
        <xdr:cNvPr id="372" name="楕円 371"/>
        <xdr:cNvSpPr/>
      </xdr:nvSpPr>
      <xdr:spPr>
        <a:xfrm>
          <a:off x="9588500" y="97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91654</xdr:rowOff>
    </xdr:from>
    <xdr:ext cx="534377" cy="259045"/>
    <xdr:sp macro="" textlink="">
      <xdr:nvSpPr>
        <xdr:cNvPr id="373" name="テキスト ボックス 372"/>
        <xdr:cNvSpPr txBox="1"/>
      </xdr:nvSpPr>
      <xdr:spPr>
        <a:xfrm>
          <a:off x="9372111" y="986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108045</xdr:rowOff>
    </xdr:from>
    <xdr:to>
      <xdr:col>46</xdr:col>
      <xdr:colOff>38100</xdr:colOff>
      <xdr:row>58</xdr:row>
      <xdr:rowOff>38195</xdr:rowOff>
    </xdr:to>
    <xdr:sp macro="" textlink="">
      <xdr:nvSpPr>
        <xdr:cNvPr id="374" name="楕円 373"/>
        <xdr:cNvSpPr/>
      </xdr:nvSpPr>
      <xdr:spPr>
        <a:xfrm>
          <a:off x="8699500" y="98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29322</xdr:rowOff>
    </xdr:from>
    <xdr:ext cx="534377" cy="259045"/>
    <xdr:sp macro="" textlink="">
      <xdr:nvSpPr>
        <xdr:cNvPr id="375" name="テキスト ボックス 374"/>
        <xdr:cNvSpPr txBox="1"/>
      </xdr:nvSpPr>
      <xdr:spPr>
        <a:xfrm>
          <a:off x="8483111" y="99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125305</xdr:rowOff>
    </xdr:from>
    <xdr:to>
      <xdr:col>41</xdr:col>
      <xdr:colOff>101600</xdr:colOff>
      <xdr:row>57</xdr:row>
      <xdr:rowOff>55455</xdr:rowOff>
    </xdr:to>
    <xdr:sp macro="" textlink="">
      <xdr:nvSpPr>
        <xdr:cNvPr id="376" name="楕円 375"/>
        <xdr:cNvSpPr/>
      </xdr:nvSpPr>
      <xdr:spPr>
        <a:xfrm>
          <a:off x="7810500" y="97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46582</xdr:rowOff>
    </xdr:from>
    <xdr:ext cx="534377" cy="259045"/>
    <xdr:sp macro="" textlink="">
      <xdr:nvSpPr>
        <xdr:cNvPr id="377" name="テキスト ボックス 376"/>
        <xdr:cNvSpPr txBox="1"/>
      </xdr:nvSpPr>
      <xdr:spPr>
        <a:xfrm>
          <a:off x="7594111" y="981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130163</xdr:rowOff>
    </xdr:from>
    <xdr:to>
      <xdr:col>36</xdr:col>
      <xdr:colOff>165100</xdr:colOff>
      <xdr:row>58</xdr:row>
      <xdr:rowOff>60313</xdr:rowOff>
    </xdr:to>
    <xdr:sp macro="" textlink="">
      <xdr:nvSpPr>
        <xdr:cNvPr id="378" name="楕円 377"/>
        <xdr:cNvSpPr/>
      </xdr:nvSpPr>
      <xdr:spPr>
        <a:xfrm>
          <a:off x="6921500" y="99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51440</xdr:rowOff>
    </xdr:from>
    <xdr:ext cx="534377" cy="259045"/>
    <xdr:sp macro="" textlink="">
      <xdr:nvSpPr>
        <xdr:cNvPr id="379" name="テキスト ボックス 378"/>
        <xdr:cNvSpPr txBox="1"/>
      </xdr:nvSpPr>
      <xdr:spPr>
        <a:xfrm>
          <a:off x="6705111" y="99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7406</xdr:rowOff>
    </xdr:from>
    <xdr:to>
      <xdr:col>55</xdr:col>
      <xdr:colOff>0</xdr:colOff>
      <xdr:row>78</xdr:row>
      <xdr:rowOff>8091</xdr:rowOff>
    </xdr:to>
    <xdr:cxnSp macro="">
      <xdr:nvCxnSpPr>
        <xdr:cNvPr id="410" name="直線コネクタ 409"/>
        <xdr:cNvCxnSpPr/>
      </xdr:nvCxnSpPr>
      <xdr:spPr>
        <a:xfrm>
          <a:off x="9639300" y="13037606"/>
          <a:ext cx="838200" cy="34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7406</xdr:rowOff>
    </xdr:from>
    <xdr:to>
      <xdr:col>50</xdr:col>
      <xdr:colOff>114300</xdr:colOff>
      <xdr:row>78</xdr:row>
      <xdr:rowOff>8320</xdr:rowOff>
    </xdr:to>
    <xdr:cxnSp macro="">
      <xdr:nvCxnSpPr>
        <xdr:cNvPr id="413" name="直線コネクタ 412"/>
        <xdr:cNvCxnSpPr/>
      </xdr:nvCxnSpPr>
      <xdr:spPr>
        <a:xfrm flipV="1">
          <a:off x="8750300" y="13037606"/>
          <a:ext cx="889000" cy="3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114746</xdr:rowOff>
    </xdr:from>
    <xdr:ext cx="534377" cy="259045"/>
    <xdr:sp macro="" textlink="">
      <xdr:nvSpPr>
        <xdr:cNvPr id="415" name="テキスト ボックス 414"/>
        <xdr:cNvSpPr txBox="1"/>
      </xdr:nvSpPr>
      <xdr:spPr>
        <a:xfrm>
          <a:off x="9372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137185</xdr:rowOff>
    </xdr:from>
    <xdr:to>
      <xdr:col>45</xdr:col>
      <xdr:colOff>177800</xdr:colOff>
      <xdr:row>78</xdr:row>
      <xdr:rowOff>8320</xdr:rowOff>
    </xdr:to>
    <xdr:cxnSp macro="">
      <xdr:nvCxnSpPr>
        <xdr:cNvPr id="416" name="直線コネクタ 415"/>
        <xdr:cNvCxnSpPr/>
      </xdr:nvCxnSpPr>
      <xdr:spPr>
        <a:xfrm>
          <a:off x="7861300" y="13338835"/>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137185</xdr:rowOff>
    </xdr:from>
    <xdr:to>
      <xdr:col>41</xdr:col>
      <xdr:colOff>50800</xdr:colOff>
      <xdr:row>78</xdr:row>
      <xdr:rowOff>31866</xdr:rowOff>
    </xdr:to>
    <xdr:cxnSp macro="">
      <xdr:nvCxnSpPr>
        <xdr:cNvPr id="419" name="直線コネクタ 418"/>
        <xdr:cNvCxnSpPr/>
      </xdr:nvCxnSpPr>
      <xdr:spPr>
        <a:xfrm flipV="1">
          <a:off x="6972300" y="13338835"/>
          <a:ext cx="889000" cy="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128741</xdr:rowOff>
    </xdr:from>
    <xdr:to>
      <xdr:col>55</xdr:col>
      <xdr:colOff>50800</xdr:colOff>
      <xdr:row>78</xdr:row>
      <xdr:rowOff>58891</xdr:rowOff>
    </xdr:to>
    <xdr:sp macro="" textlink="">
      <xdr:nvSpPr>
        <xdr:cNvPr id="429" name="楕円 428"/>
        <xdr:cNvSpPr/>
      </xdr:nvSpPr>
      <xdr:spPr>
        <a:xfrm>
          <a:off x="10426700" y="133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107168</xdr:rowOff>
    </xdr:from>
    <xdr:ext cx="469744" cy="259045"/>
    <xdr:sp macro="" textlink="">
      <xdr:nvSpPr>
        <xdr:cNvPr id="430" name="普通建設事業費 （ うち新規整備　）該当値テキスト"/>
        <xdr:cNvSpPr txBox="1"/>
      </xdr:nvSpPr>
      <xdr:spPr>
        <a:xfrm>
          <a:off x="10528300" y="1330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128056</xdr:rowOff>
    </xdr:from>
    <xdr:to>
      <xdr:col>50</xdr:col>
      <xdr:colOff>165100</xdr:colOff>
      <xdr:row>76</xdr:row>
      <xdr:rowOff>58206</xdr:rowOff>
    </xdr:to>
    <xdr:sp macro="" textlink="">
      <xdr:nvSpPr>
        <xdr:cNvPr id="431" name="楕円 430"/>
        <xdr:cNvSpPr/>
      </xdr:nvSpPr>
      <xdr:spPr>
        <a:xfrm>
          <a:off x="9588500" y="129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74733</xdr:rowOff>
    </xdr:from>
    <xdr:ext cx="534377" cy="259045"/>
    <xdr:sp macro="" textlink="">
      <xdr:nvSpPr>
        <xdr:cNvPr id="432" name="テキスト ボックス 431"/>
        <xdr:cNvSpPr txBox="1"/>
      </xdr:nvSpPr>
      <xdr:spPr>
        <a:xfrm>
          <a:off x="9372111" y="1276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128970</xdr:rowOff>
    </xdr:from>
    <xdr:to>
      <xdr:col>46</xdr:col>
      <xdr:colOff>38100</xdr:colOff>
      <xdr:row>78</xdr:row>
      <xdr:rowOff>59120</xdr:rowOff>
    </xdr:to>
    <xdr:sp macro="" textlink="">
      <xdr:nvSpPr>
        <xdr:cNvPr id="433" name="楕円 432"/>
        <xdr:cNvSpPr/>
      </xdr:nvSpPr>
      <xdr:spPr>
        <a:xfrm>
          <a:off x="8699500" y="133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50247</xdr:rowOff>
    </xdr:from>
    <xdr:ext cx="469744" cy="259045"/>
    <xdr:sp macro="" textlink="">
      <xdr:nvSpPr>
        <xdr:cNvPr id="434" name="テキスト ボックス 433"/>
        <xdr:cNvSpPr txBox="1"/>
      </xdr:nvSpPr>
      <xdr:spPr>
        <a:xfrm>
          <a:off x="8515428" y="13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86385</xdr:rowOff>
    </xdr:from>
    <xdr:to>
      <xdr:col>41</xdr:col>
      <xdr:colOff>101600</xdr:colOff>
      <xdr:row>78</xdr:row>
      <xdr:rowOff>16535</xdr:rowOff>
    </xdr:to>
    <xdr:sp macro="" textlink="">
      <xdr:nvSpPr>
        <xdr:cNvPr id="435" name="楕円 434"/>
        <xdr:cNvSpPr/>
      </xdr:nvSpPr>
      <xdr:spPr>
        <a:xfrm>
          <a:off x="7810500" y="132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7662</xdr:rowOff>
    </xdr:from>
    <xdr:ext cx="469744" cy="259045"/>
    <xdr:sp macro="" textlink="">
      <xdr:nvSpPr>
        <xdr:cNvPr id="436" name="テキスト ボックス 435"/>
        <xdr:cNvSpPr txBox="1"/>
      </xdr:nvSpPr>
      <xdr:spPr>
        <a:xfrm>
          <a:off x="7626428" y="1338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152516</xdr:rowOff>
    </xdr:from>
    <xdr:to>
      <xdr:col>36</xdr:col>
      <xdr:colOff>165100</xdr:colOff>
      <xdr:row>78</xdr:row>
      <xdr:rowOff>82666</xdr:rowOff>
    </xdr:to>
    <xdr:sp macro="" textlink="">
      <xdr:nvSpPr>
        <xdr:cNvPr id="437" name="楕円 436"/>
        <xdr:cNvSpPr/>
      </xdr:nvSpPr>
      <xdr:spPr>
        <a:xfrm>
          <a:off x="6921500" y="133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73793</xdr:rowOff>
    </xdr:from>
    <xdr:ext cx="469744" cy="259045"/>
    <xdr:sp macro="" textlink="">
      <xdr:nvSpPr>
        <xdr:cNvPr id="438" name="テキスト ボックス 437"/>
        <xdr:cNvSpPr txBox="1"/>
      </xdr:nvSpPr>
      <xdr:spPr>
        <a:xfrm>
          <a:off x="6737428" y="1344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21743</xdr:rowOff>
    </xdr:from>
    <xdr:to>
      <xdr:col>55</xdr:col>
      <xdr:colOff>0</xdr:colOff>
      <xdr:row>98</xdr:row>
      <xdr:rowOff>41802</xdr:rowOff>
    </xdr:to>
    <xdr:cxnSp macro="">
      <xdr:nvCxnSpPr>
        <xdr:cNvPr id="467" name="直線コネクタ 466"/>
        <xdr:cNvCxnSpPr/>
      </xdr:nvCxnSpPr>
      <xdr:spPr>
        <a:xfrm>
          <a:off x="9639300" y="16823843"/>
          <a:ext cx="8382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21743</xdr:rowOff>
    </xdr:from>
    <xdr:to>
      <xdr:col>50</xdr:col>
      <xdr:colOff>114300</xdr:colOff>
      <xdr:row>98</xdr:row>
      <xdr:rowOff>37878</xdr:rowOff>
    </xdr:to>
    <xdr:cxnSp macro="">
      <xdr:nvCxnSpPr>
        <xdr:cNvPr id="470" name="直線コネクタ 469"/>
        <xdr:cNvCxnSpPr/>
      </xdr:nvCxnSpPr>
      <xdr:spPr>
        <a:xfrm flipV="1">
          <a:off x="8750300" y="16823843"/>
          <a:ext cx="8890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37878</xdr:rowOff>
    </xdr:from>
    <xdr:to>
      <xdr:col>45</xdr:col>
      <xdr:colOff>177800</xdr:colOff>
      <xdr:row>98</xdr:row>
      <xdr:rowOff>73216</xdr:rowOff>
    </xdr:to>
    <xdr:cxnSp macro="">
      <xdr:nvCxnSpPr>
        <xdr:cNvPr id="473" name="直線コネクタ 472"/>
        <xdr:cNvCxnSpPr/>
      </xdr:nvCxnSpPr>
      <xdr:spPr>
        <a:xfrm flipV="1">
          <a:off x="7861300" y="16839978"/>
          <a:ext cx="889000" cy="3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133565</xdr:rowOff>
    </xdr:from>
    <xdr:to>
      <xdr:col>41</xdr:col>
      <xdr:colOff>50800</xdr:colOff>
      <xdr:row>98</xdr:row>
      <xdr:rowOff>73216</xdr:rowOff>
    </xdr:to>
    <xdr:cxnSp macro="">
      <xdr:nvCxnSpPr>
        <xdr:cNvPr id="476" name="直線コネクタ 475"/>
        <xdr:cNvCxnSpPr/>
      </xdr:nvCxnSpPr>
      <xdr:spPr>
        <a:xfrm>
          <a:off x="6972300" y="16764215"/>
          <a:ext cx="889000" cy="11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162452</xdr:rowOff>
    </xdr:from>
    <xdr:to>
      <xdr:col>55</xdr:col>
      <xdr:colOff>50800</xdr:colOff>
      <xdr:row>98</xdr:row>
      <xdr:rowOff>92602</xdr:rowOff>
    </xdr:to>
    <xdr:sp macro="" textlink="">
      <xdr:nvSpPr>
        <xdr:cNvPr id="486" name="楕円 485"/>
        <xdr:cNvSpPr/>
      </xdr:nvSpPr>
      <xdr:spPr>
        <a:xfrm>
          <a:off x="10426700" y="1679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77379</xdr:rowOff>
    </xdr:from>
    <xdr:ext cx="469744" cy="259045"/>
    <xdr:sp macro="" textlink="">
      <xdr:nvSpPr>
        <xdr:cNvPr id="487" name="普通建設事業費 （ うち更新整備　）該当値テキスト"/>
        <xdr:cNvSpPr txBox="1"/>
      </xdr:nvSpPr>
      <xdr:spPr>
        <a:xfrm>
          <a:off x="10528300" y="1670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142393</xdr:rowOff>
    </xdr:from>
    <xdr:to>
      <xdr:col>50</xdr:col>
      <xdr:colOff>165100</xdr:colOff>
      <xdr:row>98</xdr:row>
      <xdr:rowOff>72543</xdr:rowOff>
    </xdr:to>
    <xdr:sp macro="" textlink="">
      <xdr:nvSpPr>
        <xdr:cNvPr id="488" name="楕円 487"/>
        <xdr:cNvSpPr/>
      </xdr:nvSpPr>
      <xdr:spPr>
        <a:xfrm>
          <a:off x="9588500" y="167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63670</xdr:rowOff>
    </xdr:from>
    <xdr:ext cx="534377" cy="259045"/>
    <xdr:sp macro="" textlink="">
      <xdr:nvSpPr>
        <xdr:cNvPr id="489" name="テキスト ボックス 488"/>
        <xdr:cNvSpPr txBox="1"/>
      </xdr:nvSpPr>
      <xdr:spPr>
        <a:xfrm>
          <a:off x="9372111" y="1686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158528</xdr:rowOff>
    </xdr:from>
    <xdr:to>
      <xdr:col>46</xdr:col>
      <xdr:colOff>38100</xdr:colOff>
      <xdr:row>98</xdr:row>
      <xdr:rowOff>88678</xdr:rowOff>
    </xdr:to>
    <xdr:sp macro="" textlink="">
      <xdr:nvSpPr>
        <xdr:cNvPr id="490" name="楕円 489"/>
        <xdr:cNvSpPr/>
      </xdr:nvSpPr>
      <xdr:spPr>
        <a:xfrm>
          <a:off x="8699500" y="167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79805</xdr:rowOff>
    </xdr:from>
    <xdr:ext cx="469744" cy="259045"/>
    <xdr:sp macro="" textlink="">
      <xdr:nvSpPr>
        <xdr:cNvPr id="491" name="テキスト ボックス 490"/>
        <xdr:cNvSpPr txBox="1"/>
      </xdr:nvSpPr>
      <xdr:spPr>
        <a:xfrm>
          <a:off x="8515428" y="1688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22416</xdr:rowOff>
    </xdr:from>
    <xdr:to>
      <xdr:col>41</xdr:col>
      <xdr:colOff>101600</xdr:colOff>
      <xdr:row>98</xdr:row>
      <xdr:rowOff>124016</xdr:rowOff>
    </xdr:to>
    <xdr:sp macro="" textlink="">
      <xdr:nvSpPr>
        <xdr:cNvPr id="492" name="楕円 491"/>
        <xdr:cNvSpPr/>
      </xdr:nvSpPr>
      <xdr:spPr>
        <a:xfrm>
          <a:off x="7810500" y="1682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115143</xdr:rowOff>
    </xdr:from>
    <xdr:ext cx="469744" cy="259045"/>
    <xdr:sp macro="" textlink="">
      <xdr:nvSpPr>
        <xdr:cNvPr id="493" name="テキスト ボックス 492"/>
        <xdr:cNvSpPr txBox="1"/>
      </xdr:nvSpPr>
      <xdr:spPr>
        <a:xfrm>
          <a:off x="7626428" y="1691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82765</xdr:rowOff>
    </xdr:from>
    <xdr:to>
      <xdr:col>36</xdr:col>
      <xdr:colOff>165100</xdr:colOff>
      <xdr:row>98</xdr:row>
      <xdr:rowOff>12915</xdr:rowOff>
    </xdr:to>
    <xdr:sp macro="" textlink="">
      <xdr:nvSpPr>
        <xdr:cNvPr id="494" name="楕円 493"/>
        <xdr:cNvSpPr/>
      </xdr:nvSpPr>
      <xdr:spPr>
        <a:xfrm>
          <a:off x="6921500" y="167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4042</xdr:rowOff>
    </xdr:from>
    <xdr:ext cx="534377" cy="259045"/>
    <xdr:sp macro="" textlink="">
      <xdr:nvSpPr>
        <xdr:cNvPr id="495" name="テキスト ボックス 494"/>
        <xdr:cNvSpPr txBox="1"/>
      </xdr:nvSpPr>
      <xdr:spPr>
        <a:xfrm>
          <a:off x="6705111" y="1680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44069</xdr:rowOff>
    </xdr:from>
    <xdr:to>
      <xdr:col>85</xdr:col>
      <xdr:colOff>127000</xdr:colOff>
      <xdr:row>39</xdr:row>
      <xdr:rowOff>44450</xdr:rowOff>
    </xdr:to>
    <xdr:cxnSp macro="">
      <xdr:nvCxnSpPr>
        <xdr:cNvPr id="524" name="直線コネクタ 523"/>
        <xdr:cNvCxnSpPr/>
      </xdr:nvCxnSpPr>
      <xdr:spPr>
        <a:xfrm flipV="1">
          <a:off x="15481300" y="6730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7" name="直線コネクタ 52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44107</xdr:rowOff>
    </xdr:from>
    <xdr:to>
      <xdr:col>76</xdr:col>
      <xdr:colOff>114300</xdr:colOff>
      <xdr:row>39</xdr:row>
      <xdr:rowOff>44450</xdr:rowOff>
    </xdr:to>
    <xdr:cxnSp macro="">
      <xdr:nvCxnSpPr>
        <xdr:cNvPr id="530" name="直線コネクタ 529"/>
        <xdr:cNvCxnSpPr/>
      </xdr:nvCxnSpPr>
      <xdr:spPr>
        <a:xfrm>
          <a:off x="13703300" y="67306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43841</xdr:rowOff>
    </xdr:from>
    <xdr:to>
      <xdr:col>71</xdr:col>
      <xdr:colOff>177800</xdr:colOff>
      <xdr:row>39</xdr:row>
      <xdr:rowOff>44107</xdr:rowOff>
    </xdr:to>
    <xdr:cxnSp macro="">
      <xdr:nvCxnSpPr>
        <xdr:cNvPr id="533" name="直線コネクタ 532"/>
        <xdr:cNvCxnSpPr/>
      </xdr:nvCxnSpPr>
      <xdr:spPr>
        <a:xfrm>
          <a:off x="12814300" y="6730391"/>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164719</xdr:rowOff>
    </xdr:from>
    <xdr:to>
      <xdr:col>85</xdr:col>
      <xdr:colOff>177800</xdr:colOff>
      <xdr:row>39</xdr:row>
      <xdr:rowOff>94869</xdr:rowOff>
    </xdr:to>
    <xdr:sp macro="" textlink="">
      <xdr:nvSpPr>
        <xdr:cNvPr id="543" name="楕円 542"/>
        <xdr:cNvSpPr/>
      </xdr:nvSpPr>
      <xdr:spPr>
        <a:xfrm>
          <a:off x="16268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79646</xdr:rowOff>
    </xdr:from>
    <xdr:ext cx="313932" cy="259045"/>
    <xdr:sp macro="" textlink="">
      <xdr:nvSpPr>
        <xdr:cNvPr id="544" name="災害復旧事業費該当値テキスト"/>
        <xdr:cNvSpPr txBox="1"/>
      </xdr:nvSpPr>
      <xdr:spPr>
        <a:xfrm>
          <a:off x="16370300" y="6594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164757</xdr:rowOff>
    </xdr:from>
    <xdr:to>
      <xdr:col>72</xdr:col>
      <xdr:colOff>38100</xdr:colOff>
      <xdr:row>39</xdr:row>
      <xdr:rowOff>94907</xdr:rowOff>
    </xdr:to>
    <xdr:sp macro="" textlink="">
      <xdr:nvSpPr>
        <xdr:cNvPr id="549" name="楕円 548"/>
        <xdr:cNvSpPr/>
      </xdr:nvSpPr>
      <xdr:spPr>
        <a:xfrm>
          <a:off x="13652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86034</xdr:rowOff>
    </xdr:from>
    <xdr:ext cx="249299" cy="259045"/>
    <xdr:sp macro="" textlink="">
      <xdr:nvSpPr>
        <xdr:cNvPr id="550" name="テキスト ボックス 549"/>
        <xdr:cNvSpPr txBox="1"/>
      </xdr:nvSpPr>
      <xdr:spPr>
        <a:xfrm>
          <a:off x="13578650"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164491</xdr:rowOff>
    </xdr:from>
    <xdr:to>
      <xdr:col>67</xdr:col>
      <xdr:colOff>101600</xdr:colOff>
      <xdr:row>39</xdr:row>
      <xdr:rowOff>94641</xdr:rowOff>
    </xdr:to>
    <xdr:sp macro="" textlink="">
      <xdr:nvSpPr>
        <xdr:cNvPr id="551" name="楕円 550"/>
        <xdr:cNvSpPr/>
      </xdr:nvSpPr>
      <xdr:spPr>
        <a:xfrm>
          <a:off x="12763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85768</xdr:rowOff>
    </xdr:from>
    <xdr:ext cx="313932" cy="259045"/>
    <xdr:sp macro="" textlink="">
      <xdr:nvSpPr>
        <xdr:cNvPr id="552" name="テキスト ボックス 551"/>
        <xdr:cNvSpPr txBox="1"/>
      </xdr:nvSpPr>
      <xdr:spPr>
        <a:xfrm>
          <a:off x="12657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22228</xdr:rowOff>
    </xdr:from>
    <xdr:to>
      <xdr:col>85</xdr:col>
      <xdr:colOff>127000</xdr:colOff>
      <xdr:row>77</xdr:row>
      <xdr:rowOff>49831</xdr:rowOff>
    </xdr:to>
    <xdr:cxnSp macro="">
      <xdr:nvCxnSpPr>
        <xdr:cNvPr id="627" name="直線コネクタ 626"/>
        <xdr:cNvCxnSpPr/>
      </xdr:nvCxnSpPr>
      <xdr:spPr>
        <a:xfrm>
          <a:off x="15481300" y="13223878"/>
          <a:ext cx="8382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150501</xdr:rowOff>
    </xdr:from>
    <xdr:to>
      <xdr:col>81</xdr:col>
      <xdr:colOff>50800</xdr:colOff>
      <xdr:row>77</xdr:row>
      <xdr:rowOff>22228</xdr:rowOff>
    </xdr:to>
    <xdr:cxnSp macro="">
      <xdr:nvCxnSpPr>
        <xdr:cNvPr id="630" name="直線コネクタ 629"/>
        <xdr:cNvCxnSpPr/>
      </xdr:nvCxnSpPr>
      <xdr:spPr>
        <a:xfrm>
          <a:off x="14592300" y="13180701"/>
          <a:ext cx="889000" cy="4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67605</xdr:rowOff>
    </xdr:from>
    <xdr:to>
      <xdr:col>76</xdr:col>
      <xdr:colOff>114300</xdr:colOff>
      <xdr:row>76</xdr:row>
      <xdr:rowOff>150501</xdr:rowOff>
    </xdr:to>
    <xdr:cxnSp macro="">
      <xdr:nvCxnSpPr>
        <xdr:cNvPr id="633" name="直線コネクタ 632"/>
        <xdr:cNvCxnSpPr/>
      </xdr:nvCxnSpPr>
      <xdr:spPr>
        <a:xfrm>
          <a:off x="13703300" y="13097805"/>
          <a:ext cx="889000" cy="8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67605</xdr:rowOff>
    </xdr:from>
    <xdr:to>
      <xdr:col>71</xdr:col>
      <xdr:colOff>177800</xdr:colOff>
      <xdr:row>76</xdr:row>
      <xdr:rowOff>84093</xdr:rowOff>
    </xdr:to>
    <xdr:cxnSp macro="">
      <xdr:nvCxnSpPr>
        <xdr:cNvPr id="636" name="直線コネクタ 635"/>
        <xdr:cNvCxnSpPr/>
      </xdr:nvCxnSpPr>
      <xdr:spPr>
        <a:xfrm flipV="1">
          <a:off x="12814300" y="13097805"/>
          <a:ext cx="889000" cy="1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0" name="テキスト ボックス 639"/>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170481</xdr:rowOff>
    </xdr:from>
    <xdr:to>
      <xdr:col>85</xdr:col>
      <xdr:colOff>177800</xdr:colOff>
      <xdr:row>77</xdr:row>
      <xdr:rowOff>100631</xdr:rowOff>
    </xdr:to>
    <xdr:sp macro="" textlink="">
      <xdr:nvSpPr>
        <xdr:cNvPr id="646" name="楕円 645"/>
        <xdr:cNvSpPr/>
      </xdr:nvSpPr>
      <xdr:spPr>
        <a:xfrm>
          <a:off x="16268700" y="1320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148908</xdr:rowOff>
    </xdr:from>
    <xdr:ext cx="534377" cy="259045"/>
    <xdr:sp macro="" textlink="">
      <xdr:nvSpPr>
        <xdr:cNvPr id="647" name="公債費該当値テキスト"/>
        <xdr:cNvSpPr txBox="1"/>
      </xdr:nvSpPr>
      <xdr:spPr>
        <a:xfrm>
          <a:off x="16370300" y="131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142878</xdr:rowOff>
    </xdr:from>
    <xdr:to>
      <xdr:col>81</xdr:col>
      <xdr:colOff>101600</xdr:colOff>
      <xdr:row>77</xdr:row>
      <xdr:rowOff>73028</xdr:rowOff>
    </xdr:to>
    <xdr:sp macro="" textlink="">
      <xdr:nvSpPr>
        <xdr:cNvPr id="648" name="楕円 647"/>
        <xdr:cNvSpPr/>
      </xdr:nvSpPr>
      <xdr:spPr>
        <a:xfrm>
          <a:off x="15430500" y="1317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64155</xdr:rowOff>
    </xdr:from>
    <xdr:ext cx="534377" cy="259045"/>
    <xdr:sp macro="" textlink="">
      <xdr:nvSpPr>
        <xdr:cNvPr id="649" name="テキスト ボックス 648"/>
        <xdr:cNvSpPr txBox="1"/>
      </xdr:nvSpPr>
      <xdr:spPr>
        <a:xfrm>
          <a:off x="15214111" y="132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99701</xdr:rowOff>
    </xdr:from>
    <xdr:to>
      <xdr:col>76</xdr:col>
      <xdr:colOff>165100</xdr:colOff>
      <xdr:row>77</xdr:row>
      <xdr:rowOff>29851</xdr:rowOff>
    </xdr:to>
    <xdr:sp macro="" textlink="">
      <xdr:nvSpPr>
        <xdr:cNvPr id="650" name="楕円 649"/>
        <xdr:cNvSpPr/>
      </xdr:nvSpPr>
      <xdr:spPr>
        <a:xfrm>
          <a:off x="14541500" y="1312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20978</xdr:rowOff>
    </xdr:from>
    <xdr:ext cx="534377" cy="259045"/>
    <xdr:sp macro="" textlink="">
      <xdr:nvSpPr>
        <xdr:cNvPr id="651" name="テキスト ボックス 650"/>
        <xdr:cNvSpPr txBox="1"/>
      </xdr:nvSpPr>
      <xdr:spPr>
        <a:xfrm>
          <a:off x="14325111" y="1322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16805</xdr:rowOff>
    </xdr:from>
    <xdr:to>
      <xdr:col>72</xdr:col>
      <xdr:colOff>38100</xdr:colOff>
      <xdr:row>76</xdr:row>
      <xdr:rowOff>118405</xdr:rowOff>
    </xdr:to>
    <xdr:sp macro="" textlink="">
      <xdr:nvSpPr>
        <xdr:cNvPr id="652" name="楕円 651"/>
        <xdr:cNvSpPr/>
      </xdr:nvSpPr>
      <xdr:spPr>
        <a:xfrm>
          <a:off x="13652500" y="1304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109532</xdr:rowOff>
    </xdr:from>
    <xdr:ext cx="534377" cy="259045"/>
    <xdr:sp macro="" textlink="">
      <xdr:nvSpPr>
        <xdr:cNvPr id="653" name="テキスト ボックス 652"/>
        <xdr:cNvSpPr txBox="1"/>
      </xdr:nvSpPr>
      <xdr:spPr>
        <a:xfrm>
          <a:off x="13436111" y="1313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33293</xdr:rowOff>
    </xdr:from>
    <xdr:to>
      <xdr:col>67</xdr:col>
      <xdr:colOff>101600</xdr:colOff>
      <xdr:row>76</xdr:row>
      <xdr:rowOff>134893</xdr:rowOff>
    </xdr:to>
    <xdr:sp macro="" textlink="">
      <xdr:nvSpPr>
        <xdr:cNvPr id="654" name="楕円 653"/>
        <xdr:cNvSpPr/>
      </xdr:nvSpPr>
      <xdr:spPr>
        <a:xfrm>
          <a:off x="12763500" y="130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126020</xdr:rowOff>
    </xdr:from>
    <xdr:ext cx="534377" cy="259045"/>
    <xdr:sp macro="" textlink="">
      <xdr:nvSpPr>
        <xdr:cNvPr id="655" name="テキスト ボックス 654"/>
        <xdr:cNvSpPr txBox="1"/>
      </xdr:nvSpPr>
      <xdr:spPr>
        <a:xfrm>
          <a:off x="12547111" y="1315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31938</xdr:rowOff>
    </xdr:from>
    <xdr:to>
      <xdr:col>85</xdr:col>
      <xdr:colOff>127000</xdr:colOff>
      <xdr:row>97</xdr:row>
      <xdr:rowOff>16484</xdr:rowOff>
    </xdr:to>
    <xdr:cxnSp macro="">
      <xdr:nvCxnSpPr>
        <xdr:cNvPr id="682" name="直線コネクタ 681"/>
        <xdr:cNvCxnSpPr/>
      </xdr:nvCxnSpPr>
      <xdr:spPr>
        <a:xfrm flipV="1">
          <a:off x="15481300" y="16491138"/>
          <a:ext cx="838200" cy="15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3" name="積立金平均値テキスト"/>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16484</xdr:rowOff>
    </xdr:from>
    <xdr:to>
      <xdr:col>81</xdr:col>
      <xdr:colOff>50800</xdr:colOff>
      <xdr:row>97</xdr:row>
      <xdr:rowOff>51186</xdr:rowOff>
    </xdr:to>
    <xdr:cxnSp macro="">
      <xdr:nvCxnSpPr>
        <xdr:cNvPr id="685" name="直線コネクタ 684"/>
        <xdr:cNvCxnSpPr/>
      </xdr:nvCxnSpPr>
      <xdr:spPr>
        <a:xfrm flipV="1">
          <a:off x="14592300" y="16647134"/>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95400</xdr:rowOff>
    </xdr:from>
    <xdr:ext cx="469744" cy="259045"/>
    <xdr:sp macro="" textlink="">
      <xdr:nvSpPr>
        <xdr:cNvPr id="687" name="テキスト ボックス 686"/>
        <xdr:cNvSpPr txBox="1"/>
      </xdr:nvSpPr>
      <xdr:spPr>
        <a:xfrm>
          <a:off x="15246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79167</xdr:rowOff>
    </xdr:from>
    <xdr:to>
      <xdr:col>76</xdr:col>
      <xdr:colOff>114300</xdr:colOff>
      <xdr:row>97</xdr:row>
      <xdr:rowOff>51186</xdr:rowOff>
    </xdr:to>
    <xdr:cxnSp macro="">
      <xdr:nvCxnSpPr>
        <xdr:cNvPr id="688" name="直線コネクタ 687"/>
        <xdr:cNvCxnSpPr/>
      </xdr:nvCxnSpPr>
      <xdr:spPr>
        <a:xfrm>
          <a:off x="13703300" y="16366917"/>
          <a:ext cx="889000" cy="31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79167</xdr:rowOff>
    </xdr:from>
    <xdr:to>
      <xdr:col>71</xdr:col>
      <xdr:colOff>177800</xdr:colOff>
      <xdr:row>97</xdr:row>
      <xdr:rowOff>112680</xdr:rowOff>
    </xdr:to>
    <xdr:cxnSp macro="">
      <xdr:nvCxnSpPr>
        <xdr:cNvPr id="691" name="直線コネクタ 690"/>
        <xdr:cNvCxnSpPr/>
      </xdr:nvCxnSpPr>
      <xdr:spPr>
        <a:xfrm flipV="1">
          <a:off x="12814300" y="16366917"/>
          <a:ext cx="889000" cy="3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42639</xdr:rowOff>
    </xdr:from>
    <xdr:ext cx="469744" cy="259045"/>
    <xdr:sp macro="" textlink="">
      <xdr:nvSpPr>
        <xdr:cNvPr id="693" name="テキスト ボックス 692"/>
        <xdr:cNvSpPr txBox="1"/>
      </xdr:nvSpPr>
      <xdr:spPr>
        <a:xfrm>
          <a:off x="13468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152588</xdr:rowOff>
    </xdr:from>
    <xdr:to>
      <xdr:col>85</xdr:col>
      <xdr:colOff>177800</xdr:colOff>
      <xdr:row>96</xdr:row>
      <xdr:rowOff>82738</xdr:rowOff>
    </xdr:to>
    <xdr:sp macro="" textlink="">
      <xdr:nvSpPr>
        <xdr:cNvPr id="701" name="楕円 700"/>
        <xdr:cNvSpPr/>
      </xdr:nvSpPr>
      <xdr:spPr>
        <a:xfrm>
          <a:off x="16268700" y="1644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4015</xdr:rowOff>
    </xdr:from>
    <xdr:ext cx="469744" cy="259045"/>
    <xdr:sp macro="" textlink="">
      <xdr:nvSpPr>
        <xdr:cNvPr id="702" name="積立金該当値テキスト"/>
        <xdr:cNvSpPr txBox="1"/>
      </xdr:nvSpPr>
      <xdr:spPr>
        <a:xfrm>
          <a:off x="16370300" y="1629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137134</xdr:rowOff>
    </xdr:from>
    <xdr:to>
      <xdr:col>81</xdr:col>
      <xdr:colOff>101600</xdr:colOff>
      <xdr:row>97</xdr:row>
      <xdr:rowOff>67284</xdr:rowOff>
    </xdr:to>
    <xdr:sp macro="" textlink="">
      <xdr:nvSpPr>
        <xdr:cNvPr id="703" name="楕円 702"/>
        <xdr:cNvSpPr/>
      </xdr:nvSpPr>
      <xdr:spPr>
        <a:xfrm>
          <a:off x="15430500" y="165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83811</xdr:rowOff>
    </xdr:from>
    <xdr:ext cx="469744" cy="259045"/>
    <xdr:sp macro="" textlink="">
      <xdr:nvSpPr>
        <xdr:cNvPr id="704" name="テキスト ボックス 703"/>
        <xdr:cNvSpPr txBox="1"/>
      </xdr:nvSpPr>
      <xdr:spPr>
        <a:xfrm>
          <a:off x="15246428" y="1637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386</xdr:rowOff>
    </xdr:from>
    <xdr:to>
      <xdr:col>76</xdr:col>
      <xdr:colOff>165100</xdr:colOff>
      <xdr:row>97</xdr:row>
      <xdr:rowOff>101986</xdr:rowOff>
    </xdr:to>
    <xdr:sp macro="" textlink="">
      <xdr:nvSpPr>
        <xdr:cNvPr id="705" name="楕円 704"/>
        <xdr:cNvSpPr/>
      </xdr:nvSpPr>
      <xdr:spPr>
        <a:xfrm>
          <a:off x="14541500" y="16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93113</xdr:rowOff>
    </xdr:from>
    <xdr:ext cx="469744" cy="259045"/>
    <xdr:sp macro="" textlink="">
      <xdr:nvSpPr>
        <xdr:cNvPr id="706" name="テキスト ボックス 705"/>
        <xdr:cNvSpPr txBox="1"/>
      </xdr:nvSpPr>
      <xdr:spPr>
        <a:xfrm>
          <a:off x="14357428" y="1672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28367</xdr:rowOff>
    </xdr:from>
    <xdr:to>
      <xdr:col>72</xdr:col>
      <xdr:colOff>38100</xdr:colOff>
      <xdr:row>95</xdr:row>
      <xdr:rowOff>129967</xdr:rowOff>
    </xdr:to>
    <xdr:sp macro="" textlink="">
      <xdr:nvSpPr>
        <xdr:cNvPr id="707" name="楕円 706"/>
        <xdr:cNvSpPr/>
      </xdr:nvSpPr>
      <xdr:spPr>
        <a:xfrm>
          <a:off x="13652500" y="163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146494</xdr:rowOff>
    </xdr:from>
    <xdr:ext cx="534377" cy="259045"/>
    <xdr:sp macro="" textlink="">
      <xdr:nvSpPr>
        <xdr:cNvPr id="708" name="テキスト ボックス 707"/>
        <xdr:cNvSpPr txBox="1"/>
      </xdr:nvSpPr>
      <xdr:spPr>
        <a:xfrm>
          <a:off x="13436111" y="160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61880</xdr:rowOff>
    </xdr:from>
    <xdr:to>
      <xdr:col>67</xdr:col>
      <xdr:colOff>101600</xdr:colOff>
      <xdr:row>97</xdr:row>
      <xdr:rowOff>163480</xdr:rowOff>
    </xdr:to>
    <xdr:sp macro="" textlink="">
      <xdr:nvSpPr>
        <xdr:cNvPr id="709" name="楕円 708"/>
        <xdr:cNvSpPr/>
      </xdr:nvSpPr>
      <xdr:spPr>
        <a:xfrm>
          <a:off x="12763500" y="166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154607</xdr:rowOff>
    </xdr:from>
    <xdr:ext cx="469744" cy="259045"/>
    <xdr:sp macro="" textlink="">
      <xdr:nvSpPr>
        <xdr:cNvPr id="710" name="テキスト ボックス 709"/>
        <xdr:cNvSpPr txBox="1"/>
      </xdr:nvSpPr>
      <xdr:spPr>
        <a:xfrm>
          <a:off x="12579428" y="167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13153</xdr:rowOff>
    </xdr:from>
    <xdr:to>
      <xdr:col>116</xdr:col>
      <xdr:colOff>63500</xdr:colOff>
      <xdr:row>36</xdr:row>
      <xdr:rowOff>51036</xdr:rowOff>
    </xdr:to>
    <xdr:cxnSp macro="">
      <xdr:nvCxnSpPr>
        <xdr:cNvPr id="741" name="直線コネクタ 740"/>
        <xdr:cNvCxnSpPr/>
      </xdr:nvCxnSpPr>
      <xdr:spPr>
        <a:xfrm>
          <a:off x="21323300" y="6185353"/>
          <a:ext cx="8382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29608</xdr:rowOff>
    </xdr:from>
    <xdr:ext cx="469744" cy="259045"/>
    <xdr:sp macro="" textlink="">
      <xdr:nvSpPr>
        <xdr:cNvPr id="742" name="投資及び出資金平均値テキスト"/>
        <xdr:cNvSpPr txBox="1"/>
      </xdr:nvSpPr>
      <xdr:spPr>
        <a:xfrm>
          <a:off x="22212300" y="637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97246</xdr:rowOff>
    </xdr:from>
    <xdr:to>
      <xdr:col>111</xdr:col>
      <xdr:colOff>177800</xdr:colOff>
      <xdr:row>36</xdr:row>
      <xdr:rowOff>13153</xdr:rowOff>
    </xdr:to>
    <xdr:cxnSp macro="">
      <xdr:nvCxnSpPr>
        <xdr:cNvPr id="744" name="直線コネクタ 743"/>
        <xdr:cNvCxnSpPr/>
      </xdr:nvCxnSpPr>
      <xdr:spPr>
        <a:xfrm>
          <a:off x="20434300" y="6097996"/>
          <a:ext cx="889000" cy="8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167258</xdr:rowOff>
    </xdr:from>
    <xdr:ext cx="469744" cy="259045"/>
    <xdr:sp macro="" textlink="">
      <xdr:nvSpPr>
        <xdr:cNvPr id="746" name="テキスト ボックス 745"/>
        <xdr:cNvSpPr txBox="1"/>
      </xdr:nvSpPr>
      <xdr:spPr>
        <a:xfrm>
          <a:off x="21088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97246</xdr:rowOff>
    </xdr:from>
    <xdr:to>
      <xdr:col>107</xdr:col>
      <xdr:colOff>50800</xdr:colOff>
      <xdr:row>35</xdr:row>
      <xdr:rowOff>133659</xdr:rowOff>
    </xdr:to>
    <xdr:cxnSp macro="">
      <xdr:nvCxnSpPr>
        <xdr:cNvPr id="747" name="直線コネクタ 746"/>
        <xdr:cNvCxnSpPr/>
      </xdr:nvCxnSpPr>
      <xdr:spPr>
        <a:xfrm flipV="1">
          <a:off x="19545300" y="6097996"/>
          <a:ext cx="8890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543</xdr:rowOff>
    </xdr:from>
    <xdr:ext cx="469744" cy="259045"/>
    <xdr:sp macro="" textlink="">
      <xdr:nvSpPr>
        <xdr:cNvPr id="749" name="テキスト ボックス 748"/>
        <xdr:cNvSpPr txBox="1"/>
      </xdr:nvSpPr>
      <xdr:spPr>
        <a:xfrm>
          <a:off x="20199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73569</xdr:rowOff>
    </xdr:from>
    <xdr:to>
      <xdr:col>102</xdr:col>
      <xdr:colOff>114300</xdr:colOff>
      <xdr:row>35</xdr:row>
      <xdr:rowOff>133659</xdr:rowOff>
    </xdr:to>
    <xdr:cxnSp macro="">
      <xdr:nvCxnSpPr>
        <xdr:cNvPr id="750" name="直線コネクタ 749"/>
        <xdr:cNvCxnSpPr/>
      </xdr:nvCxnSpPr>
      <xdr:spPr>
        <a:xfrm>
          <a:off x="18656300" y="5902869"/>
          <a:ext cx="889000" cy="23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12463</xdr:rowOff>
    </xdr:from>
    <xdr:ext cx="469744" cy="259045"/>
    <xdr:sp macro="" textlink="">
      <xdr:nvSpPr>
        <xdr:cNvPr id="752" name="テキスト ボックス 751"/>
        <xdr:cNvSpPr txBox="1"/>
      </xdr:nvSpPr>
      <xdr:spPr>
        <a:xfrm>
          <a:off x="19310428"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164645</xdr:rowOff>
    </xdr:from>
    <xdr:ext cx="469744" cy="259045"/>
    <xdr:sp macro="" textlink="">
      <xdr:nvSpPr>
        <xdr:cNvPr id="754" name="テキスト ボックス 753"/>
        <xdr:cNvSpPr txBox="1"/>
      </xdr:nvSpPr>
      <xdr:spPr>
        <a:xfrm>
          <a:off x="18421428"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236</xdr:rowOff>
    </xdr:from>
    <xdr:to>
      <xdr:col>116</xdr:col>
      <xdr:colOff>114300</xdr:colOff>
      <xdr:row>36</xdr:row>
      <xdr:rowOff>101836</xdr:rowOff>
    </xdr:to>
    <xdr:sp macro="" textlink="">
      <xdr:nvSpPr>
        <xdr:cNvPr id="760" name="楕円 759"/>
        <xdr:cNvSpPr/>
      </xdr:nvSpPr>
      <xdr:spPr>
        <a:xfrm>
          <a:off x="22110700" y="61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23113</xdr:rowOff>
    </xdr:from>
    <xdr:ext cx="469744" cy="259045"/>
    <xdr:sp macro="" textlink="">
      <xdr:nvSpPr>
        <xdr:cNvPr id="761" name="投資及び出資金該当値テキスト"/>
        <xdr:cNvSpPr txBox="1"/>
      </xdr:nvSpPr>
      <xdr:spPr>
        <a:xfrm>
          <a:off x="22212300" y="602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133803</xdr:rowOff>
    </xdr:from>
    <xdr:to>
      <xdr:col>112</xdr:col>
      <xdr:colOff>38100</xdr:colOff>
      <xdr:row>36</xdr:row>
      <xdr:rowOff>63953</xdr:rowOff>
    </xdr:to>
    <xdr:sp macro="" textlink="">
      <xdr:nvSpPr>
        <xdr:cNvPr id="762" name="楕円 761"/>
        <xdr:cNvSpPr/>
      </xdr:nvSpPr>
      <xdr:spPr>
        <a:xfrm>
          <a:off x="21272500" y="613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80480</xdr:rowOff>
    </xdr:from>
    <xdr:ext cx="469744" cy="259045"/>
    <xdr:sp macro="" textlink="">
      <xdr:nvSpPr>
        <xdr:cNvPr id="763" name="テキスト ボックス 762"/>
        <xdr:cNvSpPr txBox="1"/>
      </xdr:nvSpPr>
      <xdr:spPr>
        <a:xfrm>
          <a:off x="21088428" y="590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46446</xdr:rowOff>
    </xdr:from>
    <xdr:to>
      <xdr:col>107</xdr:col>
      <xdr:colOff>101600</xdr:colOff>
      <xdr:row>35</xdr:row>
      <xdr:rowOff>148046</xdr:rowOff>
    </xdr:to>
    <xdr:sp macro="" textlink="">
      <xdr:nvSpPr>
        <xdr:cNvPr id="764" name="楕円 763"/>
        <xdr:cNvSpPr/>
      </xdr:nvSpPr>
      <xdr:spPr>
        <a:xfrm>
          <a:off x="20383500" y="604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164573</xdr:rowOff>
    </xdr:from>
    <xdr:ext cx="469744" cy="259045"/>
    <xdr:sp macro="" textlink="">
      <xdr:nvSpPr>
        <xdr:cNvPr id="765" name="テキスト ボックス 764"/>
        <xdr:cNvSpPr txBox="1"/>
      </xdr:nvSpPr>
      <xdr:spPr>
        <a:xfrm>
          <a:off x="20199428" y="582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82859</xdr:rowOff>
    </xdr:from>
    <xdr:to>
      <xdr:col>102</xdr:col>
      <xdr:colOff>165100</xdr:colOff>
      <xdr:row>36</xdr:row>
      <xdr:rowOff>13009</xdr:rowOff>
    </xdr:to>
    <xdr:sp macro="" textlink="">
      <xdr:nvSpPr>
        <xdr:cNvPr id="766" name="楕円 765"/>
        <xdr:cNvSpPr/>
      </xdr:nvSpPr>
      <xdr:spPr>
        <a:xfrm>
          <a:off x="19494500" y="60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29536</xdr:rowOff>
    </xdr:from>
    <xdr:ext cx="469744" cy="259045"/>
    <xdr:sp macro="" textlink="">
      <xdr:nvSpPr>
        <xdr:cNvPr id="767" name="テキスト ボックス 766"/>
        <xdr:cNvSpPr txBox="1"/>
      </xdr:nvSpPr>
      <xdr:spPr>
        <a:xfrm>
          <a:off x="19310428" y="585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22769</xdr:rowOff>
    </xdr:from>
    <xdr:to>
      <xdr:col>98</xdr:col>
      <xdr:colOff>38100</xdr:colOff>
      <xdr:row>34</xdr:row>
      <xdr:rowOff>124369</xdr:rowOff>
    </xdr:to>
    <xdr:sp macro="" textlink="">
      <xdr:nvSpPr>
        <xdr:cNvPr id="768" name="楕円 767"/>
        <xdr:cNvSpPr/>
      </xdr:nvSpPr>
      <xdr:spPr>
        <a:xfrm>
          <a:off x="18605500" y="58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140896</xdr:rowOff>
    </xdr:from>
    <xdr:ext cx="469744" cy="259045"/>
    <xdr:sp macro="" textlink="">
      <xdr:nvSpPr>
        <xdr:cNvPr id="769" name="テキスト ボックス 768"/>
        <xdr:cNvSpPr txBox="1"/>
      </xdr:nvSpPr>
      <xdr:spPr>
        <a:xfrm>
          <a:off x="18421428" y="562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158869</xdr:rowOff>
    </xdr:from>
    <xdr:to>
      <xdr:col>116</xdr:col>
      <xdr:colOff>63500</xdr:colOff>
      <xdr:row>58</xdr:row>
      <xdr:rowOff>163703</xdr:rowOff>
    </xdr:to>
    <xdr:cxnSp macro="">
      <xdr:nvCxnSpPr>
        <xdr:cNvPr id="800" name="直線コネクタ 799"/>
        <xdr:cNvCxnSpPr/>
      </xdr:nvCxnSpPr>
      <xdr:spPr>
        <a:xfrm>
          <a:off x="21323300" y="10102969"/>
          <a:ext cx="8382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158869</xdr:rowOff>
    </xdr:from>
    <xdr:to>
      <xdr:col>111</xdr:col>
      <xdr:colOff>177800</xdr:colOff>
      <xdr:row>58</xdr:row>
      <xdr:rowOff>159196</xdr:rowOff>
    </xdr:to>
    <xdr:cxnSp macro="">
      <xdr:nvCxnSpPr>
        <xdr:cNvPr id="803" name="直線コネクタ 802"/>
        <xdr:cNvCxnSpPr/>
      </xdr:nvCxnSpPr>
      <xdr:spPr>
        <a:xfrm flipV="1">
          <a:off x="20434300" y="1010296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158707</xdr:rowOff>
    </xdr:from>
    <xdr:to>
      <xdr:col>107</xdr:col>
      <xdr:colOff>50800</xdr:colOff>
      <xdr:row>58</xdr:row>
      <xdr:rowOff>159196</xdr:rowOff>
    </xdr:to>
    <xdr:cxnSp macro="">
      <xdr:nvCxnSpPr>
        <xdr:cNvPr id="806" name="直線コネクタ 805"/>
        <xdr:cNvCxnSpPr/>
      </xdr:nvCxnSpPr>
      <xdr:spPr>
        <a:xfrm>
          <a:off x="19545300" y="10102807"/>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149987</xdr:rowOff>
    </xdr:from>
    <xdr:to>
      <xdr:col>102</xdr:col>
      <xdr:colOff>114300</xdr:colOff>
      <xdr:row>58</xdr:row>
      <xdr:rowOff>158707</xdr:rowOff>
    </xdr:to>
    <xdr:cxnSp macro="">
      <xdr:nvCxnSpPr>
        <xdr:cNvPr id="809" name="直線コネクタ 808"/>
        <xdr:cNvCxnSpPr/>
      </xdr:nvCxnSpPr>
      <xdr:spPr>
        <a:xfrm>
          <a:off x="18656300" y="10094087"/>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112903</xdr:rowOff>
    </xdr:from>
    <xdr:to>
      <xdr:col>116</xdr:col>
      <xdr:colOff>114300</xdr:colOff>
      <xdr:row>59</xdr:row>
      <xdr:rowOff>43053</xdr:rowOff>
    </xdr:to>
    <xdr:sp macro="" textlink="">
      <xdr:nvSpPr>
        <xdr:cNvPr id="819" name="楕円 818"/>
        <xdr:cNvSpPr/>
      </xdr:nvSpPr>
      <xdr:spPr>
        <a:xfrm>
          <a:off x="22110700" y="100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27830</xdr:rowOff>
    </xdr:from>
    <xdr:ext cx="469744" cy="259045"/>
    <xdr:sp macro="" textlink="">
      <xdr:nvSpPr>
        <xdr:cNvPr id="820" name="貸付金該当値テキスト"/>
        <xdr:cNvSpPr txBox="1"/>
      </xdr:nvSpPr>
      <xdr:spPr>
        <a:xfrm>
          <a:off x="22212300" y="997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108069</xdr:rowOff>
    </xdr:from>
    <xdr:to>
      <xdr:col>112</xdr:col>
      <xdr:colOff>38100</xdr:colOff>
      <xdr:row>59</xdr:row>
      <xdr:rowOff>38219</xdr:rowOff>
    </xdr:to>
    <xdr:sp macro="" textlink="">
      <xdr:nvSpPr>
        <xdr:cNvPr id="821" name="楕円 820"/>
        <xdr:cNvSpPr/>
      </xdr:nvSpPr>
      <xdr:spPr>
        <a:xfrm>
          <a:off x="21272500" y="1005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29346</xdr:rowOff>
    </xdr:from>
    <xdr:ext cx="469744" cy="259045"/>
    <xdr:sp macro="" textlink="">
      <xdr:nvSpPr>
        <xdr:cNvPr id="822" name="テキスト ボックス 821"/>
        <xdr:cNvSpPr txBox="1"/>
      </xdr:nvSpPr>
      <xdr:spPr>
        <a:xfrm>
          <a:off x="21088428" y="1014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108396</xdr:rowOff>
    </xdr:from>
    <xdr:to>
      <xdr:col>107</xdr:col>
      <xdr:colOff>101600</xdr:colOff>
      <xdr:row>59</xdr:row>
      <xdr:rowOff>38546</xdr:rowOff>
    </xdr:to>
    <xdr:sp macro="" textlink="">
      <xdr:nvSpPr>
        <xdr:cNvPr id="823" name="楕円 822"/>
        <xdr:cNvSpPr/>
      </xdr:nvSpPr>
      <xdr:spPr>
        <a:xfrm>
          <a:off x="20383500" y="1005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29673</xdr:rowOff>
    </xdr:from>
    <xdr:ext cx="469744" cy="259045"/>
    <xdr:sp macro="" textlink="">
      <xdr:nvSpPr>
        <xdr:cNvPr id="824" name="テキスト ボックス 823"/>
        <xdr:cNvSpPr txBox="1"/>
      </xdr:nvSpPr>
      <xdr:spPr>
        <a:xfrm>
          <a:off x="20199428" y="1014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107907</xdr:rowOff>
    </xdr:from>
    <xdr:to>
      <xdr:col>102</xdr:col>
      <xdr:colOff>165100</xdr:colOff>
      <xdr:row>59</xdr:row>
      <xdr:rowOff>38057</xdr:rowOff>
    </xdr:to>
    <xdr:sp macro="" textlink="">
      <xdr:nvSpPr>
        <xdr:cNvPr id="825" name="楕円 824"/>
        <xdr:cNvSpPr/>
      </xdr:nvSpPr>
      <xdr:spPr>
        <a:xfrm>
          <a:off x="19494500" y="1005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29184</xdr:rowOff>
    </xdr:from>
    <xdr:ext cx="469744" cy="259045"/>
    <xdr:sp macro="" textlink="">
      <xdr:nvSpPr>
        <xdr:cNvPr id="826" name="テキスト ボックス 825"/>
        <xdr:cNvSpPr txBox="1"/>
      </xdr:nvSpPr>
      <xdr:spPr>
        <a:xfrm>
          <a:off x="19310428" y="1014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99187</xdr:rowOff>
    </xdr:from>
    <xdr:to>
      <xdr:col>98</xdr:col>
      <xdr:colOff>38100</xdr:colOff>
      <xdr:row>59</xdr:row>
      <xdr:rowOff>29337</xdr:rowOff>
    </xdr:to>
    <xdr:sp macro="" textlink="">
      <xdr:nvSpPr>
        <xdr:cNvPr id="827" name="楕円 826"/>
        <xdr:cNvSpPr/>
      </xdr:nvSpPr>
      <xdr:spPr>
        <a:xfrm>
          <a:off x="18605500" y="100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20464</xdr:rowOff>
    </xdr:from>
    <xdr:ext cx="469744" cy="259045"/>
    <xdr:sp macro="" textlink="">
      <xdr:nvSpPr>
        <xdr:cNvPr id="828" name="テキスト ボックス 827"/>
        <xdr:cNvSpPr txBox="1"/>
      </xdr:nvSpPr>
      <xdr:spPr>
        <a:xfrm>
          <a:off x="18421428" y="101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53747</xdr:rowOff>
    </xdr:from>
    <xdr:to>
      <xdr:col>116</xdr:col>
      <xdr:colOff>63500</xdr:colOff>
      <xdr:row>78</xdr:row>
      <xdr:rowOff>62204</xdr:rowOff>
    </xdr:to>
    <xdr:cxnSp macro="">
      <xdr:nvCxnSpPr>
        <xdr:cNvPr id="858" name="直線コネクタ 857"/>
        <xdr:cNvCxnSpPr/>
      </xdr:nvCxnSpPr>
      <xdr:spPr>
        <a:xfrm flipV="1">
          <a:off x="21323300" y="13426847"/>
          <a:ext cx="8382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11455</xdr:rowOff>
    </xdr:from>
    <xdr:to>
      <xdr:col>111</xdr:col>
      <xdr:colOff>177800</xdr:colOff>
      <xdr:row>78</xdr:row>
      <xdr:rowOff>62204</xdr:rowOff>
    </xdr:to>
    <xdr:cxnSp macro="">
      <xdr:nvCxnSpPr>
        <xdr:cNvPr id="861" name="直線コネクタ 860"/>
        <xdr:cNvCxnSpPr/>
      </xdr:nvCxnSpPr>
      <xdr:spPr>
        <a:xfrm>
          <a:off x="20434300" y="13384555"/>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11455</xdr:rowOff>
    </xdr:from>
    <xdr:to>
      <xdr:col>107</xdr:col>
      <xdr:colOff>50800</xdr:colOff>
      <xdr:row>78</xdr:row>
      <xdr:rowOff>36945</xdr:rowOff>
    </xdr:to>
    <xdr:cxnSp macro="">
      <xdr:nvCxnSpPr>
        <xdr:cNvPr id="864" name="直線コネクタ 863"/>
        <xdr:cNvCxnSpPr/>
      </xdr:nvCxnSpPr>
      <xdr:spPr>
        <a:xfrm flipV="1">
          <a:off x="19545300" y="13384555"/>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36945</xdr:rowOff>
    </xdr:from>
    <xdr:to>
      <xdr:col>102</xdr:col>
      <xdr:colOff>114300</xdr:colOff>
      <xdr:row>78</xdr:row>
      <xdr:rowOff>163055</xdr:rowOff>
    </xdr:to>
    <xdr:cxnSp macro="">
      <xdr:nvCxnSpPr>
        <xdr:cNvPr id="867" name="直線コネクタ 866"/>
        <xdr:cNvCxnSpPr/>
      </xdr:nvCxnSpPr>
      <xdr:spPr>
        <a:xfrm flipV="1">
          <a:off x="18656300" y="13410045"/>
          <a:ext cx="889000" cy="12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1" name="テキスト ボックス 870"/>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2947</xdr:rowOff>
    </xdr:from>
    <xdr:to>
      <xdr:col>116</xdr:col>
      <xdr:colOff>114300</xdr:colOff>
      <xdr:row>78</xdr:row>
      <xdr:rowOff>104547</xdr:rowOff>
    </xdr:to>
    <xdr:sp macro="" textlink="">
      <xdr:nvSpPr>
        <xdr:cNvPr id="877" name="楕円 876"/>
        <xdr:cNvSpPr/>
      </xdr:nvSpPr>
      <xdr:spPr>
        <a:xfrm>
          <a:off x="22110700" y="133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89324</xdr:rowOff>
    </xdr:from>
    <xdr:ext cx="534377" cy="259045"/>
    <xdr:sp macro="" textlink="">
      <xdr:nvSpPr>
        <xdr:cNvPr id="878" name="繰出金該当値テキスト"/>
        <xdr:cNvSpPr txBox="1"/>
      </xdr:nvSpPr>
      <xdr:spPr>
        <a:xfrm>
          <a:off x="22212300" y="132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11404</xdr:rowOff>
    </xdr:from>
    <xdr:to>
      <xdr:col>112</xdr:col>
      <xdr:colOff>38100</xdr:colOff>
      <xdr:row>78</xdr:row>
      <xdr:rowOff>113004</xdr:rowOff>
    </xdr:to>
    <xdr:sp macro="" textlink="">
      <xdr:nvSpPr>
        <xdr:cNvPr id="879" name="楕円 878"/>
        <xdr:cNvSpPr/>
      </xdr:nvSpPr>
      <xdr:spPr>
        <a:xfrm>
          <a:off x="21272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104131</xdr:rowOff>
    </xdr:from>
    <xdr:ext cx="534377" cy="259045"/>
    <xdr:sp macro="" textlink="">
      <xdr:nvSpPr>
        <xdr:cNvPr id="880" name="テキスト ボックス 879"/>
        <xdr:cNvSpPr txBox="1"/>
      </xdr:nvSpPr>
      <xdr:spPr>
        <a:xfrm>
          <a:off x="21056111" y="1347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132105</xdr:rowOff>
    </xdr:from>
    <xdr:to>
      <xdr:col>107</xdr:col>
      <xdr:colOff>101600</xdr:colOff>
      <xdr:row>78</xdr:row>
      <xdr:rowOff>62255</xdr:rowOff>
    </xdr:to>
    <xdr:sp macro="" textlink="">
      <xdr:nvSpPr>
        <xdr:cNvPr id="881" name="楕円 880"/>
        <xdr:cNvSpPr/>
      </xdr:nvSpPr>
      <xdr:spPr>
        <a:xfrm>
          <a:off x="20383500" y="133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53382</xdr:rowOff>
    </xdr:from>
    <xdr:ext cx="534377" cy="259045"/>
    <xdr:sp macro="" textlink="">
      <xdr:nvSpPr>
        <xdr:cNvPr id="882" name="テキスト ボックス 881"/>
        <xdr:cNvSpPr txBox="1"/>
      </xdr:nvSpPr>
      <xdr:spPr>
        <a:xfrm>
          <a:off x="20167111" y="134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157595</xdr:rowOff>
    </xdr:from>
    <xdr:to>
      <xdr:col>102</xdr:col>
      <xdr:colOff>165100</xdr:colOff>
      <xdr:row>78</xdr:row>
      <xdr:rowOff>87745</xdr:rowOff>
    </xdr:to>
    <xdr:sp macro="" textlink="">
      <xdr:nvSpPr>
        <xdr:cNvPr id="883" name="楕円 882"/>
        <xdr:cNvSpPr/>
      </xdr:nvSpPr>
      <xdr:spPr>
        <a:xfrm>
          <a:off x="19494500" y="133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78872</xdr:rowOff>
    </xdr:from>
    <xdr:ext cx="534377" cy="259045"/>
    <xdr:sp macro="" textlink="">
      <xdr:nvSpPr>
        <xdr:cNvPr id="884" name="テキスト ボックス 883"/>
        <xdr:cNvSpPr txBox="1"/>
      </xdr:nvSpPr>
      <xdr:spPr>
        <a:xfrm>
          <a:off x="19278111" y="134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112255</xdr:rowOff>
    </xdr:from>
    <xdr:to>
      <xdr:col>98</xdr:col>
      <xdr:colOff>38100</xdr:colOff>
      <xdr:row>79</xdr:row>
      <xdr:rowOff>42405</xdr:rowOff>
    </xdr:to>
    <xdr:sp macro="" textlink="">
      <xdr:nvSpPr>
        <xdr:cNvPr id="885" name="楕円 884"/>
        <xdr:cNvSpPr/>
      </xdr:nvSpPr>
      <xdr:spPr>
        <a:xfrm>
          <a:off x="18605500" y="1348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33532</xdr:rowOff>
    </xdr:from>
    <xdr:ext cx="534377" cy="259045"/>
    <xdr:sp macro="" textlink="">
      <xdr:nvSpPr>
        <xdr:cNvPr id="886" name="テキスト ボックス 885"/>
        <xdr:cNvSpPr txBox="1"/>
      </xdr:nvSpPr>
      <xdr:spPr>
        <a:xfrm>
          <a:off x="18389111" y="1357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類似団体平均と比較して，低い水準にある費目が多い。</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その一方で，物件費は類似団体平均を超え，扶助費は増加傾向にあり平均に近付いてきている。適正な福祉サービスの水準を維持しながら，市単独事業や国・県の水準を上回る事業についての見直しを進めるとともに，引き続き柏市第二次行政経営方針に基づく経常経費の削減等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420,028
411,091
114.74
128,603,320
122,983,861
4,445,964
78,283,038
88,478,165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10704</xdr:rowOff>
    </xdr:from>
    <xdr:to>
      <xdr:col>24</xdr:col>
      <xdr:colOff>63500</xdr:colOff>
      <xdr:row>37</xdr:row>
      <xdr:rowOff>102144</xdr:rowOff>
    </xdr:to>
    <xdr:cxnSp macro="">
      <xdr:nvCxnSpPr>
        <xdr:cNvPr id="63" name="直線コネクタ 62"/>
        <xdr:cNvCxnSpPr/>
      </xdr:nvCxnSpPr>
      <xdr:spPr>
        <a:xfrm flipV="1">
          <a:off x="3797300" y="635435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76019</xdr:rowOff>
    </xdr:from>
    <xdr:to>
      <xdr:col>19</xdr:col>
      <xdr:colOff>177800</xdr:colOff>
      <xdr:row>37</xdr:row>
      <xdr:rowOff>102144</xdr:rowOff>
    </xdr:to>
    <xdr:cxnSp macro="">
      <xdr:nvCxnSpPr>
        <xdr:cNvPr id="66" name="直線コネクタ 65"/>
        <xdr:cNvCxnSpPr/>
      </xdr:nvCxnSpPr>
      <xdr:spPr>
        <a:xfrm>
          <a:off x="2908300" y="64196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137523</xdr:rowOff>
    </xdr:from>
    <xdr:to>
      <xdr:col>15</xdr:col>
      <xdr:colOff>50800</xdr:colOff>
      <xdr:row>37</xdr:row>
      <xdr:rowOff>76019</xdr:rowOff>
    </xdr:to>
    <xdr:cxnSp macro="">
      <xdr:nvCxnSpPr>
        <xdr:cNvPr id="69" name="直線コネクタ 68"/>
        <xdr:cNvCxnSpPr/>
      </xdr:nvCxnSpPr>
      <xdr:spPr>
        <a:xfrm>
          <a:off x="2019300" y="6309723"/>
          <a:ext cx="889000" cy="10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137523</xdr:rowOff>
    </xdr:from>
    <xdr:to>
      <xdr:col>10</xdr:col>
      <xdr:colOff>114300</xdr:colOff>
      <xdr:row>37</xdr:row>
      <xdr:rowOff>8527</xdr:rowOff>
    </xdr:to>
    <xdr:cxnSp macro="">
      <xdr:nvCxnSpPr>
        <xdr:cNvPr id="72" name="直線コネクタ 71"/>
        <xdr:cNvCxnSpPr/>
      </xdr:nvCxnSpPr>
      <xdr:spPr>
        <a:xfrm flipV="1">
          <a:off x="1130300" y="63097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131354</xdr:rowOff>
    </xdr:from>
    <xdr:to>
      <xdr:col>24</xdr:col>
      <xdr:colOff>114300</xdr:colOff>
      <xdr:row>37</xdr:row>
      <xdr:rowOff>61504</xdr:rowOff>
    </xdr:to>
    <xdr:sp macro="" textlink="">
      <xdr:nvSpPr>
        <xdr:cNvPr id="82" name="楕円 81"/>
        <xdr:cNvSpPr/>
      </xdr:nvSpPr>
      <xdr:spPr>
        <a:xfrm>
          <a:off x="4584700" y="63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109781</xdr:rowOff>
    </xdr:from>
    <xdr:ext cx="469744" cy="259045"/>
    <xdr:sp macro="" textlink="">
      <xdr:nvSpPr>
        <xdr:cNvPr id="83" name="議会費該当値テキスト"/>
        <xdr:cNvSpPr txBox="1"/>
      </xdr:nvSpPr>
      <xdr:spPr>
        <a:xfrm>
          <a:off x="4686300" y="62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51344</xdr:rowOff>
    </xdr:from>
    <xdr:to>
      <xdr:col>20</xdr:col>
      <xdr:colOff>38100</xdr:colOff>
      <xdr:row>37</xdr:row>
      <xdr:rowOff>152944</xdr:rowOff>
    </xdr:to>
    <xdr:sp macro="" textlink="">
      <xdr:nvSpPr>
        <xdr:cNvPr id="84" name="楕円 83"/>
        <xdr:cNvSpPr/>
      </xdr:nvSpPr>
      <xdr:spPr>
        <a:xfrm>
          <a:off x="37465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144071</xdr:rowOff>
    </xdr:from>
    <xdr:ext cx="469744" cy="259045"/>
    <xdr:sp macro="" textlink="">
      <xdr:nvSpPr>
        <xdr:cNvPr id="85" name="テキスト ボックス 84"/>
        <xdr:cNvSpPr txBox="1"/>
      </xdr:nvSpPr>
      <xdr:spPr>
        <a:xfrm>
          <a:off x="3562428" y="648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25219</xdr:rowOff>
    </xdr:from>
    <xdr:to>
      <xdr:col>15</xdr:col>
      <xdr:colOff>101600</xdr:colOff>
      <xdr:row>37</xdr:row>
      <xdr:rowOff>126819</xdr:rowOff>
    </xdr:to>
    <xdr:sp macro="" textlink="">
      <xdr:nvSpPr>
        <xdr:cNvPr id="86" name="楕円 85"/>
        <xdr:cNvSpPr/>
      </xdr:nvSpPr>
      <xdr:spPr>
        <a:xfrm>
          <a:off x="28575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117946</xdr:rowOff>
    </xdr:from>
    <xdr:ext cx="469744" cy="259045"/>
    <xdr:sp macro="" textlink="">
      <xdr:nvSpPr>
        <xdr:cNvPr id="87" name="テキスト ボックス 86"/>
        <xdr:cNvSpPr txBox="1"/>
      </xdr:nvSpPr>
      <xdr:spPr>
        <a:xfrm>
          <a:off x="2673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86723</xdr:rowOff>
    </xdr:from>
    <xdr:to>
      <xdr:col>10</xdr:col>
      <xdr:colOff>165100</xdr:colOff>
      <xdr:row>37</xdr:row>
      <xdr:rowOff>16873</xdr:rowOff>
    </xdr:to>
    <xdr:sp macro="" textlink="">
      <xdr:nvSpPr>
        <xdr:cNvPr id="88" name="楕円 87"/>
        <xdr:cNvSpPr/>
      </xdr:nvSpPr>
      <xdr:spPr>
        <a:xfrm>
          <a:off x="1968500" y="62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8000</xdr:rowOff>
    </xdr:from>
    <xdr:ext cx="469744" cy="259045"/>
    <xdr:sp macro="" textlink="">
      <xdr:nvSpPr>
        <xdr:cNvPr id="89" name="テキスト ボックス 88"/>
        <xdr:cNvSpPr txBox="1"/>
      </xdr:nvSpPr>
      <xdr:spPr>
        <a:xfrm>
          <a:off x="1784428" y="635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129177</xdr:rowOff>
    </xdr:from>
    <xdr:to>
      <xdr:col>6</xdr:col>
      <xdr:colOff>38100</xdr:colOff>
      <xdr:row>37</xdr:row>
      <xdr:rowOff>59327</xdr:rowOff>
    </xdr:to>
    <xdr:sp macro="" textlink="">
      <xdr:nvSpPr>
        <xdr:cNvPr id="90" name="楕円 89"/>
        <xdr:cNvSpPr/>
      </xdr:nvSpPr>
      <xdr:spPr>
        <a:xfrm>
          <a:off x="1079500" y="63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50454</xdr:rowOff>
    </xdr:from>
    <xdr:ext cx="469744" cy="259045"/>
    <xdr:sp macro="" textlink="">
      <xdr:nvSpPr>
        <xdr:cNvPr id="91" name="テキスト ボックス 90"/>
        <xdr:cNvSpPr txBox="1"/>
      </xdr:nvSpPr>
      <xdr:spPr>
        <a:xfrm>
          <a:off x="895428" y="639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48992</xdr:rowOff>
    </xdr:from>
    <xdr:to>
      <xdr:col>24</xdr:col>
      <xdr:colOff>63500</xdr:colOff>
      <xdr:row>57</xdr:row>
      <xdr:rowOff>81476</xdr:rowOff>
    </xdr:to>
    <xdr:cxnSp macro="">
      <xdr:nvCxnSpPr>
        <xdr:cNvPr id="119" name="直線コネクタ 118"/>
        <xdr:cNvCxnSpPr/>
      </xdr:nvCxnSpPr>
      <xdr:spPr>
        <a:xfrm flipV="1">
          <a:off x="3797300" y="9821642"/>
          <a:ext cx="838200" cy="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81476</xdr:rowOff>
    </xdr:from>
    <xdr:to>
      <xdr:col>19</xdr:col>
      <xdr:colOff>177800</xdr:colOff>
      <xdr:row>57</xdr:row>
      <xdr:rowOff>128087</xdr:rowOff>
    </xdr:to>
    <xdr:cxnSp macro="">
      <xdr:nvCxnSpPr>
        <xdr:cNvPr id="122" name="直線コネクタ 121"/>
        <xdr:cNvCxnSpPr/>
      </xdr:nvCxnSpPr>
      <xdr:spPr>
        <a:xfrm flipV="1">
          <a:off x="2908300" y="9854126"/>
          <a:ext cx="889000" cy="4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3615</xdr:rowOff>
    </xdr:from>
    <xdr:to>
      <xdr:col>15</xdr:col>
      <xdr:colOff>50800</xdr:colOff>
      <xdr:row>57</xdr:row>
      <xdr:rowOff>128087</xdr:rowOff>
    </xdr:to>
    <xdr:cxnSp macro="">
      <xdr:nvCxnSpPr>
        <xdr:cNvPr id="125" name="直線コネクタ 124"/>
        <xdr:cNvCxnSpPr/>
      </xdr:nvCxnSpPr>
      <xdr:spPr>
        <a:xfrm>
          <a:off x="2019300" y="9776265"/>
          <a:ext cx="889000" cy="1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3615</xdr:rowOff>
    </xdr:from>
    <xdr:to>
      <xdr:col>10</xdr:col>
      <xdr:colOff>114300</xdr:colOff>
      <xdr:row>57</xdr:row>
      <xdr:rowOff>141254</xdr:rowOff>
    </xdr:to>
    <xdr:cxnSp macro="">
      <xdr:nvCxnSpPr>
        <xdr:cNvPr id="128" name="直線コネクタ 127"/>
        <xdr:cNvCxnSpPr/>
      </xdr:nvCxnSpPr>
      <xdr:spPr>
        <a:xfrm flipV="1">
          <a:off x="1130300" y="9776265"/>
          <a:ext cx="889000" cy="13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169642</xdr:rowOff>
    </xdr:from>
    <xdr:to>
      <xdr:col>24</xdr:col>
      <xdr:colOff>114300</xdr:colOff>
      <xdr:row>57</xdr:row>
      <xdr:rowOff>99792</xdr:rowOff>
    </xdr:to>
    <xdr:sp macro="" textlink="">
      <xdr:nvSpPr>
        <xdr:cNvPr id="138" name="楕円 137"/>
        <xdr:cNvSpPr/>
      </xdr:nvSpPr>
      <xdr:spPr>
        <a:xfrm>
          <a:off x="4584700" y="977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148069</xdr:rowOff>
    </xdr:from>
    <xdr:ext cx="534377" cy="259045"/>
    <xdr:sp macro="" textlink="">
      <xdr:nvSpPr>
        <xdr:cNvPr id="139" name="総務費該当値テキスト"/>
        <xdr:cNvSpPr txBox="1"/>
      </xdr:nvSpPr>
      <xdr:spPr>
        <a:xfrm>
          <a:off x="4686300" y="974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30676</xdr:rowOff>
    </xdr:from>
    <xdr:to>
      <xdr:col>20</xdr:col>
      <xdr:colOff>38100</xdr:colOff>
      <xdr:row>57</xdr:row>
      <xdr:rowOff>132276</xdr:rowOff>
    </xdr:to>
    <xdr:sp macro="" textlink="">
      <xdr:nvSpPr>
        <xdr:cNvPr id="140" name="楕円 139"/>
        <xdr:cNvSpPr/>
      </xdr:nvSpPr>
      <xdr:spPr>
        <a:xfrm>
          <a:off x="3746500" y="98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123403</xdr:rowOff>
    </xdr:from>
    <xdr:ext cx="534377" cy="259045"/>
    <xdr:sp macro="" textlink="">
      <xdr:nvSpPr>
        <xdr:cNvPr id="141" name="テキスト ボックス 140"/>
        <xdr:cNvSpPr txBox="1"/>
      </xdr:nvSpPr>
      <xdr:spPr>
        <a:xfrm>
          <a:off x="3530111" y="98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77287</xdr:rowOff>
    </xdr:from>
    <xdr:to>
      <xdr:col>15</xdr:col>
      <xdr:colOff>101600</xdr:colOff>
      <xdr:row>58</xdr:row>
      <xdr:rowOff>7437</xdr:rowOff>
    </xdr:to>
    <xdr:sp macro="" textlink="">
      <xdr:nvSpPr>
        <xdr:cNvPr id="142" name="楕円 141"/>
        <xdr:cNvSpPr/>
      </xdr:nvSpPr>
      <xdr:spPr>
        <a:xfrm>
          <a:off x="2857500" y="984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170014</xdr:rowOff>
    </xdr:from>
    <xdr:ext cx="534377" cy="259045"/>
    <xdr:sp macro="" textlink="">
      <xdr:nvSpPr>
        <xdr:cNvPr id="143" name="テキスト ボックス 142"/>
        <xdr:cNvSpPr txBox="1"/>
      </xdr:nvSpPr>
      <xdr:spPr>
        <a:xfrm>
          <a:off x="2641111" y="994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124265</xdr:rowOff>
    </xdr:from>
    <xdr:to>
      <xdr:col>10</xdr:col>
      <xdr:colOff>165100</xdr:colOff>
      <xdr:row>57</xdr:row>
      <xdr:rowOff>54415</xdr:rowOff>
    </xdr:to>
    <xdr:sp macro="" textlink="">
      <xdr:nvSpPr>
        <xdr:cNvPr id="144" name="楕円 143"/>
        <xdr:cNvSpPr/>
      </xdr:nvSpPr>
      <xdr:spPr>
        <a:xfrm>
          <a:off x="1968500" y="97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45542</xdr:rowOff>
    </xdr:from>
    <xdr:ext cx="534377" cy="259045"/>
    <xdr:sp macro="" textlink="">
      <xdr:nvSpPr>
        <xdr:cNvPr id="145" name="テキスト ボックス 144"/>
        <xdr:cNvSpPr txBox="1"/>
      </xdr:nvSpPr>
      <xdr:spPr>
        <a:xfrm>
          <a:off x="1752111" y="981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90454</xdr:rowOff>
    </xdr:from>
    <xdr:to>
      <xdr:col>6</xdr:col>
      <xdr:colOff>38100</xdr:colOff>
      <xdr:row>58</xdr:row>
      <xdr:rowOff>20604</xdr:rowOff>
    </xdr:to>
    <xdr:sp macro="" textlink="">
      <xdr:nvSpPr>
        <xdr:cNvPr id="146" name="楕円 145"/>
        <xdr:cNvSpPr/>
      </xdr:nvSpPr>
      <xdr:spPr>
        <a:xfrm>
          <a:off x="1079500" y="986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11731</xdr:rowOff>
    </xdr:from>
    <xdr:ext cx="534377" cy="259045"/>
    <xdr:sp macro="" textlink="">
      <xdr:nvSpPr>
        <xdr:cNvPr id="147" name="テキスト ボックス 146"/>
        <xdr:cNvSpPr txBox="1"/>
      </xdr:nvSpPr>
      <xdr:spPr>
        <a:xfrm>
          <a:off x="863111" y="995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115828</xdr:rowOff>
    </xdr:from>
    <xdr:to>
      <xdr:col>24</xdr:col>
      <xdr:colOff>62865</xdr:colOff>
      <xdr:row>77</xdr:row>
      <xdr:rowOff>163985</xdr:rowOff>
    </xdr:to>
    <xdr:cxnSp macro="">
      <xdr:nvCxnSpPr>
        <xdr:cNvPr id="174" name="直線コネクタ 173"/>
        <xdr:cNvCxnSpPr/>
      </xdr:nvCxnSpPr>
      <xdr:spPr>
        <a:xfrm flipV="1">
          <a:off x="4633595" y="12117328"/>
          <a:ext cx="1270" cy="12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167812</xdr:rowOff>
    </xdr:from>
    <xdr:ext cx="599010" cy="259045"/>
    <xdr:sp macro="" textlink="">
      <xdr:nvSpPr>
        <xdr:cNvPr id="175" name="民生費最小値テキスト"/>
        <xdr:cNvSpPr txBox="1"/>
      </xdr:nvSpPr>
      <xdr:spPr>
        <a:xfrm>
          <a:off x="4686300" y="1336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163985</xdr:rowOff>
    </xdr:from>
    <xdr:to>
      <xdr:col>24</xdr:col>
      <xdr:colOff>152400</xdr:colOff>
      <xdr:row>77</xdr:row>
      <xdr:rowOff>163985</xdr:rowOff>
    </xdr:to>
    <xdr:cxnSp macro="">
      <xdr:nvCxnSpPr>
        <xdr:cNvPr id="176" name="直線コネクタ 175"/>
        <xdr:cNvCxnSpPr/>
      </xdr:nvCxnSpPr>
      <xdr:spPr>
        <a:xfrm>
          <a:off x="4546600" y="1336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62505</xdr:rowOff>
    </xdr:from>
    <xdr:ext cx="599010" cy="259045"/>
    <xdr:sp macro="" textlink="">
      <xdr:nvSpPr>
        <xdr:cNvPr id="177" name="民生費最大値テキスト"/>
        <xdr:cNvSpPr txBox="1"/>
      </xdr:nvSpPr>
      <xdr:spPr>
        <a:xfrm>
          <a:off x="4686300" y="1189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115828</xdr:rowOff>
    </xdr:from>
    <xdr:to>
      <xdr:col>24</xdr:col>
      <xdr:colOff>152400</xdr:colOff>
      <xdr:row>70</xdr:row>
      <xdr:rowOff>115828</xdr:rowOff>
    </xdr:to>
    <xdr:cxnSp macro="">
      <xdr:nvCxnSpPr>
        <xdr:cNvPr id="178" name="直線コネクタ 177"/>
        <xdr:cNvCxnSpPr/>
      </xdr:nvCxnSpPr>
      <xdr:spPr>
        <a:xfrm>
          <a:off x="4546600" y="1211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44591</xdr:rowOff>
    </xdr:from>
    <xdr:to>
      <xdr:col>24</xdr:col>
      <xdr:colOff>63500</xdr:colOff>
      <xdr:row>77</xdr:row>
      <xdr:rowOff>71566</xdr:rowOff>
    </xdr:to>
    <xdr:cxnSp macro="">
      <xdr:nvCxnSpPr>
        <xdr:cNvPr id="179" name="直線コネクタ 178"/>
        <xdr:cNvCxnSpPr/>
      </xdr:nvCxnSpPr>
      <xdr:spPr>
        <a:xfrm flipV="1">
          <a:off x="3797300" y="13246241"/>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130032</xdr:rowOff>
    </xdr:from>
    <xdr:ext cx="599010" cy="259045"/>
    <xdr:sp macro="" textlink="">
      <xdr:nvSpPr>
        <xdr:cNvPr id="180" name="民生費平均値テキスト"/>
        <xdr:cNvSpPr txBox="1"/>
      </xdr:nvSpPr>
      <xdr:spPr>
        <a:xfrm>
          <a:off x="4686300" y="126458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107155</xdr:rowOff>
    </xdr:from>
    <xdr:to>
      <xdr:col>24</xdr:col>
      <xdr:colOff>114300</xdr:colOff>
      <xdr:row>75</xdr:row>
      <xdr:rowOff>37305</xdr:rowOff>
    </xdr:to>
    <xdr:sp macro="" textlink="">
      <xdr:nvSpPr>
        <xdr:cNvPr id="181" name="フローチャート: 判断 180"/>
        <xdr:cNvSpPr/>
      </xdr:nvSpPr>
      <xdr:spPr>
        <a:xfrm>
          <a:off x="4584700" y="127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71566</xdr:rowOff>
    </xdr:from>
    <xdr:to>
      <xdr:col>19</xdr:col>
      <xdr:colOff>177800</xdr:colOff>
      <xdr:row>77</xdr:row>
      <xdr:rowOff>72262</xdr:rowOff>
    </xdr:to>
    <xdr:cxnSp macro="">
      <xdr:nvCxnSpPr>
        <xdr:cNvPr id="182" name="直線コネクタ 181"/>
        <xdr:cNvCxnSpPr/>
      </xdr:nvCxnSpPr>
      <xdr:spPr>
        <a:xfrm flipV="1">
          <a:off x="2908300" y="13273216"/>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116354</xdr:rowOff>
    </xdr:from>
    <xdr:to>
      <xdr:col>20</xdr:col>
      <xdr:colOff>38100</xdr:colOff>
      <xdr:row>75</xdr:row>
      <xdr:rowOff>46504</xdr:rowOff>
    </xdr:to>
    <xdr:sp macro="" textlink="">
      <xdr:nvSpPr>
        <xdr:cNvPr id="183" name="フローチャート: 判断 182"/>
        <xdr:cNvSpPr/>
      </xdr:nvSpPr>
      <xdr:spPr>
        <a:xfrm>
          <a:off x="3746500" y="1280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63031</xdr:rowOff>
    </xdr:from>
    <xdr:ext cx="599010" cy="259045"/>
    <xdr:sp macro="" textlink="">
      <xdr:nvSpPr>
        <xdr:cNvPr id="184" name="テキスト ボックス 183"/>
        <xdr:cNvSpPr txBox="1"/>
      </xdr:nvSpPr>
      <xdr:spPr>
        <a:xfrm>
          <a:off x="3497795" y="1257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72262</xdr:rowOff>
    </xdr:from>
    <xdr:to>
      <xdr:col>15</xdr:col>
      <xdr:colOff>50800</xdr:colOff>
      <xdr:row>77</xdr:row>
      <xdr:rowOff>162114</xdr:rowOff>
    </xdr:to>
    <xdr:cxnSp macro="">
      <xdr:nvCxnSpPr>
        <xdr:cNvPr id="185" name="直線コネクタ 184"/>
        <xdr:cNvCxnSpPr/>
      </xdr:nvCxnSpPr>
      <xdr:spPr>
        <a:xfrm flipV="1">
          <a:off x="2019300" y="13273912"/>
          <a:ext cx="889000" cy="8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127414</xdr:rowOff>
    </xdr:from>
    <xdr:to>
      <xdr:col>15</xdr:col>
      <xdr:colOff>101600</xdr:colOff>
      <xdr:row>75</xdr:row>
      <xdr:rowOff>57564</xdr:rowOff>
    </xdr:to>
    <xdr:sp macro="" textlink="">
      <xdr:nvSpPr>
        <xdr:cNvPr id="186" name="フローチャート: 判断 185"/>
        <xdr:cNvSpPr/>
      </xdr:nvSpPr>
      <xdr:spPr>
        <a:xfrm>
          <a:off x="2857500" y="1281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74091</xdr:rowOff>
    </xdr:from>
    <xdr:ext cx="599010" cy="259045"/>
    <xdr:sp macro="" textlink="">
      <xdr:nvSpPr>
        <xdr:cNvPr id="187" name="テキスト ボックス 186"/>
        <xdr:cNvSpPr txBox="1"/>
      </xdr:nvSpPr>
      <xdr:spPr>
        <a:xfrm>
          <a:off x="2608795" y="125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162114</xdr:rowOff>
    </xdr:from>
    <xdr:to>
      <xdr:col>10</xdr:col>
      <xdr:colOff>114300</xdr:colOff>
      <xdr:row>78</xdr:row>
      <xdr:rowOff>35088</xdr:rowOff>
    </xdr:to>
    <xdr:cxnSp macro="">
      <xdr:nvCxnSpPr>
        <xdr:cNvPr id="188" name="直線コネクタ 187"/>
        <xdr:cNvCxnSpPr/>
      </xdr:nvCxnSpPr>
      <xdr:spPr>
        <a:xfrm flipV="1">
          <a:off x="1130300" y="13363764"/>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26035</xdr:rowOff>
    </xdr:from>
    <xdr:to>
      <xdr:col>10</xdr:col>
      <xdr:colOff>165100</xdr:colOff>
      <xdr:row>75</xdr:row>
      <xdr:rowOff>127635</xdr:rowOff>
    </xdr:to>
    <xdr:sp macro="" textlink="">
      <xdr:nvSpPr>
        <xdr:cNvPr id="189" name="フローチャート: 判断 188"/>
        <xdr:cNvSpPr/>
      </xdr:nvSpPr>
      <xdr:spPr>
        <a:xfrm>
          <a:off x="1968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144162</xdr:rowOff>
    </xdr:from>
    <xdr:ext cx="599010" cy="259045"/>
    <xdr:sp macro="" textlink="">
      <xdr:nvSpPr>
        <xdr:cNvPr id="190" name="テキスト ボックス 189"/>
        <xdr:cNvSpPr txBox="1"/>
      </xdr:nvSpPr>
      <xdr:spPr>
        <a:xfrm>
          <a:off x="1719795" y="1266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59269</xdr:rowOff>
    </xdr:from>
    <xdr:to>
      <xdr:col>6</xdr:col>
      <xdr:colOff>38100</xdr:colOff>
      <xdr:row>75</xdr:row>
      <xdr:rowOff>160869</xdr:rowOff>
    </xdr:to>
    <xdr:sp macro="" textlink="">
      <xdr:nvSpPr>
        <xdr:cNvPr id="191" name="フローチャート: 判断 190"/>
        <xdr:cNvSpPr/>
      </xdr:nvSpPr>
      <xdr:spPr>
        <a:xfrm>
          <a:off x="1079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5946</xdr:rowOff>
    </xdr:from>
    <xdr:ext cx="599010" cy="259045"/>
    <xdr:sp macro="" textlink="">
      <xdr:nvSpPr>
        <xdr:cNvPr id="192" name="テキスト ボックス 191"/>
        <xdr:cNvSpPr txBox="1"/>
      </xdr:nvSpPr>
      <xdr:spPr>
        <a:xfrm>
          <a:off x="830795"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165241</xdr:rowOff>
    </xdr:from>
    <xdr:to>
      <xdr:col>24</xdr:col>
      <xdr:colOff>114300</xdr:colOff>
      <xdr:row>77</xdr:row>
      <xdr:rowOff>95391</xdr:rowOff>
    </xdr:to>
    <xdr:sp macro="" textlink="">
      <xdr:nvSpPr>
        <xdr:cNvPr id="198" name="楕円 197"/>
        <xdr:cNvSpPr/>
      </xdr:nvSpPr>
      <xdr:spPr>
        <a:xfrm>
          <a:off x="4584700" y="13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80168</xdr:rowOff>
    </xdr:from>
    <xdr:ext cx="599010" cy="259045"/>
    <xdr:sp macro="" textlink="">
      <xdr:nvSpPr>
        <xdr:cNvPr id="199" name="民生費該当値テキスト"/>
        <xdr:cNvSpPr txBox="1"/>
      </xdr:nvSpPr>
      <xdr:spPr>
        <a:xfrm>
          <a:off x="4686300" y="1311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20766</xdr:rowOff>
    </xdr:from>
    <xdr:to>
      <xdr:col>20</xdr:col>
      <xdr:colOff>38100</xdr:colOff>
      <xdr:row>77</xdr:row>
      <xdr:rowOff>122366</xdr:rowOff>
    </xdr:to>
    <xdr:sp macro="" textlink="">
      <xdr:nvSpPr>
        <xdr:cNvPr id="200" name="楕円 199"/>
        <xdr:cNvSpPr/>
      </xdr:nvSpPr>
      <xdr:spPr>
        <a:xfrm>
          <a:off x="3746500" y="132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113493</xdr:rowOff>
    </xdr:from>
    <xdr:ext cx="599010" cy="259045"/>
    <xdr:sp macro="" textlink="">
      <xdr:nvSpPr>
        <xdr:cNvPr id="201" name="テキスト ボックス 200"/>
        <xdr:cNvSpPr txBox="1"/>
      </xdr:nvSpPr>
      <xdr:spPr>
        <a:xfrm>
          <a:off x="3497795" y="1331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21462</xdr:rowOff>
    </xdr:from>
    <xdr:to>
      <xdr:col>15</xdr:col>
      <xdr:colOff>101600</xdr:colOff>
      <xdr:row>77</xdr:row>
      <xdr:rowOff>123062</xdr:rowOff>
    </xdr:to>
    <xdr:sp macro="" textlink="">
      <xdr:nvSpPr>
        <xdr:cNvPr id="202" name="楕円 201"/>
        <xdr:cNvSpPr/>
      </xdr:nvSpPr>
      <xdr:spPr>
        <a:xfrm>
          <a:off x="2857500" y="132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114189</xdr:rowOff>
    </xdr:from>
    <xdr:ext cx="599010" cy="259045"/>
    <xdr:sp macro="" textlink="">
      <xdr:nvSpPr>
        <xdr:cNvPr id="203" name="テキスト ボックス 202"/>
        <xdr:cNvSpPr txBox="1"/>
      </xdr:nvSpPr>
      <xdr:spPr>
        <a:xfrm>
          <a:off x="2608795" y="1331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111314</xdr:rowOff>
    </xdr:from>
    <xdr:to>
      <xdr:col>10</xdr:col>
      <xdr:colOff>165100</xdr:colOff>
      <xdr:row>78</xdr:row>
      <xdr:rowOff>41464</xdr:rowOff>
    </xdr:to>
    <xdr:sp macro="" textlink="">
      <xdr:nvSpPr>
        <xdr:cNvPr id="204" name="楕円 203"/>
        <xdr:cNvSpPr/>
      </xdr:nvSpPr>
      <xdr:spPr>
        <a:xfrm>
          <a:off x="1968500" y="133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32591</xdr:rowOff>
    </xdr:from>
    <xdr:ext cx="599010" cy="259045"/>
    <xdr:sp macro="" textlink="">
      <xdr:nvSpPr>
        <xdr:cNvPr id="205" name="テキスト ボックス 204"/>
        <xdr:cNvSpPr txBox="1"/>
      </xdr:nvSpPr>
      <xdr:spPr>
        <a:xfrm>
          <a:off x="1719795" y="1340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155738</xdr:rowOff>
    </xdr:from>
    <xdr:to>
      <xdr:col>6</xdr:col>
      <xdr:colOff>38100</xdr:colOff>
      <xdr:row>78</xdr:row>
      <xdr:rowOff>85888</xdr:rowOff>
    </xdr:to>
    <xdr:sp macro="" textlink="">
      <xdr:nvSpPr>
        <xdr:cNvPr id="206" name="楕円 205"/>
        <xdr:cNvSpPr/>
      </xdr:nvSpPr>
      <xdr:spPr>
        <a:xfrm>
          <a:off x="1079500" y="133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77015</xdr:rowOff>
    </xdr:from>
    <xdr:ext cx="599010" cy="259045"/>
    <xdr:sp macro="" textlink="">
      <xdr:nvSpPr>
        <xdr:cNvPr id="207" name="テキスト ボックス 206"/>
        <xdr:cNvSpPr txBox="1"/>
      </xdr:nvSpPr>
      <xdr:spPr>
        <a:xfrm>
          <a:off x="830795" y="1345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4" name="直線コネクタ 233"/>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5"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6" name="直線コネクタ 235"/>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7"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8" name="直線コネクタ 237"/>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32454</xdr:rowOff>
    </xdr:from>
    <xdr:to>
      <xdr:col>24</xdr:col>
      <xdr:colOff>63500</xdr:colOff>
      <xdr:row>98</xdr:row>
      <xdr:rowOff>50318</xdr:rowOff>
    </xdr:to>
    <xdr:cxnSp macro="">
      <xdr:nvCxnSpPr>
        <xdr:cNvPr id="239" name="直線コネクタ 238"/>
        <xdr:cNvCxnSpPr/>
      </xdr:nvCxnSpPr>
      <xdr:spPr>
        <a:xfrm flipV="1">
          <a:off x="3797300" y="16834554"/>
          <a:ext cx="8382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40"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41" name="フローチャート: 判断 240"/>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170104</xdr:rowOff>
    </xdr:from>
    <xdr:to>
      <xdr:col>19</xdr:col>
      <xdr:colOff>177800</xdr:colOff>
      <xdr:row>98</xdr:row>
      <xdr:rowOff>50318</xdr:rowOff>
    </xdr:to>
    <xdr:cxnSp macro="">
      <xdr:nvCxnSpPr>
        <xdr:cNvPr id="242" name="直線コネクタ 241"/>
        <xdr:cNvCxnSpPr/>
      </xdr:nvCxnSpPr>
      <xdr:spPr>
        <a:xfrm>
          <a:off x="2908300" y="16800754"/>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3" name="フローチャート: 判断 242"/>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4" name="テキスト ボックス 243"/>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170104</xdr:rowOff>
    </xdr:from>
    <xdr:to>
      <xdr:col>15</xdr:col>
      <xdr:colOff>50800</xdr:colOff>
      <xdr:row>98</xdr:row>
      <xdr:rowOff>5121</xdr:rowOff>
    </xdr:to>
    <xdr:cxnSp macro="">
      <xdr:nvCxnSpPr>
        <xdr:cNvPr id="245" name="直線コネクタ 244"/>
        <xdr:cNvCxnSpPr/>
      </xdr:nvCxnSpPr>
      <xdr:spPr>
        <a:xfrm flipV="1">
          <a:off x="2019300" y="16800754"/>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6" name="フローチャート: 判断 245"/>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7" name="テキスト ボックス 246"/>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287</xdr:rowOff>
    </xdr:from>
    <xdr:to>
      <xdr:col>10</xdr:col>
      <xdr:colOff>114300</xdr:colOff>
      <xdr:row>98</xdr:row>
      <xdr:rowOff>5121</xdr:rowOff>
    </xdr:to>
    <xdr:cxnSp macro="">
      <xdr:nvCxnSpPr>
        <xdr:cNvPr id="248" name="直線コネクタ 247"/>
        <xdr:cNvCxnSpPr/>
      </xdr:nvCxnSpPr>
      <xdr:spPr>
        <a:xfrm>
          <a:off x="1130300" y="16802387"/>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9" name="フローチャート: 判断 248"/>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50" name="テキスト ボックス 249"/>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51" name="フローチャート: 判断 250"/>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2" name="テキスト ボックス 251"/>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153104</xdr:rowOff>
    </xdr:from>
    <xdr:to>
      <xdr:col>24</xdr:col>
      <xdr:colOff>114300</xdr:colOff>
      <xdr:row>98</xdr:row>
      <xdr:rowOff>83254</xdr:rowOff>
    </xdr:to>
    <xdr:sp macro="" textlink="">
      <xdr:nvSpPr>
        <xdr:cNvPr id="258" name="楕円 257"/>
        <xdr:cNvSpPr/>
      </xdr:nvSpPr>
      <xdr:spPr>
        <a:xfrm>
          <a:off x="4584700" y="167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131531</xdr:rowOff>
    </xdr:from>
    <xdr:ext cx="534377" cy="259045"/>
    <xdr:sp macro="" textlink="">
      <xdr:nvSpPr>
        <xdr:cNvPr id="259" name="衛生費該当値テキスト"/>
        <xdr:cNvSpPr txBox="1"/>
      </xdr:nvSpPr>
      <xdr:spPr>
        <a:xfrm>
          <a:off x="4686300" y="1676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170968</xdr:rowOff>
    </xdr:from>
    <xdr:to>
      <xdr:col>20</xdr:col>
      <xdr:colOff>38100</xdr:colOff>
      <xdr:row>98</xdr:row>
      <xdr:rowOff>101118</xdr:rowOff>
    </xdr:to>
    <xdr:sp macro="" textlink="">
      <xdr:nvSpPr>
        <xdr:cNvPr id="260" name="楕円 259"/>
        <xdr:cNvSpPr/>
      </xdr:nvSpPr>
      <xdr:spPr>
        <a:xfrm>
          <a:off x="3746500" y="168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92245</xdr:rowOff>
    </xdr:from>
    <xdr:ext cx="534377" cy="259045"/>
    <xdr:sp macro="" textlink="">
      <xdr:nvSpPr>
        <xdr:cNvPr id="261" name="テキスト ボックス 260"/>
        <xdr:cNvSpPr txBox="1"/>
      </xdr:nvSpPr>
      <xdr:spPr>
        <a:xfrm>
          <a:off x="3530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119304</xdr:rowOff>
    </xdr:from>
    <xdr:to>
      <xdr:col>15</xdr:col>
      <xdr:colOff>101600</xdr:colOff>
      <xdr:row>98</xdr:row>
      <xdr:rowOff>49454</xdr:rowOff>
    </xdr:to>
    <xdr:sp macro="" textlink="">
      <xdr:nvSpPr>
        <xdr:cNvPr id="262" name="楕円 261"/>
        <xdr:cNvSpPr/>
      </xdr:nvSpPr>
      <xdr:spPr>
        <a:xfrm>
          <a:off x="2857500" y="167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40581</xdr:rowOff>
    </xdr:from>
    <xdr:ext cx="534377" cy="259045"/>
    <xdr:sp macro="" textlink="">
      <xdr:nvSpPr>
        <xdr:cNvPr id="263" name="テキスト ボックス 262"/>
        <xdr:cNvSpPr txBox="1"/>
      </xdr:nvSpPr>
      <xdr:spPr>
        <a:xfrm>
          <a:off x="2641111" y="1684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125771</xdr:rowOff>
    </xdr:from>
    <xdr:to>
      <xdr:col>10</xdr:col>
      <xdr:colOff>165100</xdr:colOff>
      <xdr:row>98</xdr:row>
      <xdr:rowOff>55921</xdr:rowOff>
    </xdr:to>
    <xdr:sp macro="" textlink="">
      <xdr:nvSpPr>
        <xdr:cNvPr id="264" name="楕円 263"/>
        <xdr:cNvSpPr/>
      </xdr:nvSpPr>
      <xdr:spPr>
        <a:xfrm>
          <a:off x="1968500" y="1675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47048</xdr:rowOff>
    </xdr:from>
    <xdr:ext cx="534377" cy="259045"/>
    <xdr:sp macro="" textlink="">
      <xdr:nvSpPr>
        <xdr:cNvPr id="265" name="テキスト ボックス 264"/>
        <xdr:cNvSpPr txBox="1"/>
      </xdr:nvSpPr>
      <xdr:spPr>
        <a:xfrm>
          <a:off x="1752111" y="1684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120937</xdr:rowOff>
    </xdr:from>
    <xdr:to>
      <xdr:col>6</xdr:col>
      <xdr:colOff>38100</xdr:colOff>
      <xdr:row>98</xdr:row>
      <xdr:rowOff>51087</xdr:rowOff>
    </xdr:to>
    <xdr:sp macro="" textlink="">
      <xdr:nvSpPr>
        <xdr:cNvPr id="266" name="楕円 265"/>
        <xdr:cNvSpPr/>
      </xdr:nvSpPr>
      <xdr:spPr>
        <a:xfrm>
          <a:off x="1079500" y="167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42214</xdr:rowOff>
    </xdr:from>
    <xdr:ext cx="534377" cy="259045"/>
    <xdr:sp macro="" textlink="">
      <xdr:nvSpPr>
        <xdr:cNvPr id="267" name="テキスト ボックス 266"/>
        <xdr:cNvSpPr txBox="1"/>
      </xdr:nvSpPr>
      <xdr:spPr>
        <a:xfrm>
          <a:off x="863111" y="168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9" name="直線コネクタ 288"/>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2"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3" name="直線コネクタ 292"/>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58775</xdr:rowOff>
    </xdr:from>
    <xdr:to>
      <xdr:col>55</xdr:col>
      <xdr:colOff>0</xdr:colOff>
      <xdr:row>38</xdr:row>
      <xdr:rowOff>58775</xdr:rowOff>
    </xdr:to>
    <xdr:cxnSp macro="">
      <xdr:nvCxnSpPr>
        <xdr:cNvPr id="294" name="直線コネクタ 293"/>
        <xdr:cNvCxnSpPr/>
      </xdr:nvCxnSpPr>
      <xdr:spPr>
        <a:xfrm>
          <a:off x="9639300" y="65738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5"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6" name="フローチャート: 判断 295"/>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168504</xdr:rowOff>
    </xdr:from>
    <xdr:to>
      <xdr:col>50</xdr:col>
      <xdr:colOff>114300</xdr:colOff>
      <xdr:row>38</xdr:row>
      <xdr:rowOff>58775</xdr:rowOff>
    </xdr:to>
    <xdr:cxnSp macro="">
      <xdr:nvCxnSpPr>
        <xdr:cNvPr id="297" name="直線コネクタ 296"/>
        <xdr:cNvCxnSpPr/>
      </xdr:nvCxnSpPr>
      <xdr:spPr>
        <a:xfrm>
          <a:off x="8750300" y="6512154"/>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8" name="フローチャート: 判断 297"/>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9" name="テキスト ボックス 298"/>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168504</xdr:rowOff>
    </xdr:from>
    <xdr:to>
      <xdr:col>45</xdr:col>
      <xdr:colOff>177800</xdr:colOff>
      <xdr:row>38</xdr:row>
      <xdr:rowOff>44603</xdr:rowOff>
    </xdr:to>
    <xdr:cxnSp macro="">
      <xdr:nvCxnSpPr>
        <xdr:cNvPr id="300" name="直線コネクタ 299"/>
        <xdr:cNvCxnSpPr/>
      </xdr:nvCxnSpPr>
      <xdr:spPr>
        <a:xfrm flipV="1">
          <a:off x="7861300" y="6512154"/>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301" name="フローチャート: 判断 300"/>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2" name="テキスト ボックス 301"/>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14884</xdr:rowOff>
    </xdr:from>
    <xdr:to>
      <xdr:col>41</xdr:col>
      <xdr:colOff>50800</xdr:colOff>
      <xdr:row>38</xdr:row>
      <xdr:rowOff>44603</xdr:rowOff>
    </xdr:to>
    <xdr:cxnSp macro="">
      <xdr:nvCxnSpPr>
        <xdr:cNvPr id="303" name="直線コネクタ 302"/>
        <xdr:cNvCxnSpPr/>
      </xdr:nvCxnSpPr>
      <xdr:spPr>
        <a:xfrm>
          <a:off x="6972300" y="6529984"/>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4" name="フローチャート: 判断 303"/>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5" name="テキスト ボックス 304"/>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6" name="フローチャート: 判断 305"/>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7" name="テキスト ボックス 306"/>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7975</xdr:rowOff>
    </xdr:from>
    <xdr:to>
      <xdr:col>55</xdr:col>
      <xdr:colOff>50800</xdr:colOff>
      <xdr:row>38</xdr:row>
      <xdr:rowOff>109575</xdr:rowOff>
    </xdr:to>
    <xdr:sp macro="" textlink="">
      <xdr:nvSpPr>
        <xdr:cNvPr id="313" name="楕円 312"/>
        <xdr:cNvSpPr/>
      </xdr:nvSpPr>
      <xdr:spPr>
        <a:xfrm>
          <a:off x="104267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94352</xdr:rowOff>
    </xdr:from>
    <xdr:ext cx="378565" cy="259045"/>
    <xdr:sp macro="" textlink="">
      <xdr:nvSpPr>
        <xdr:cNvPr id="314" name="労働費該当値テキスト"/>
        <xdr:cNvSpPr txBox="1"/>
      </xdr:nvSpPr>
      <xdr:spPr>
        <a:xfrm>
          <a:off x="10528300" y="643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7975</xdr:rowOff>
    </xdr:from>
    <xdr:to>
      <xdr:col>50</xdr:col>
      <xdr:colOff>165100</xdr:colOff>
      <xdr:row>38</xdr:row>
      <xdr:rowOff>109575</xdr:rowOff>
    </xdr:to>
    <xdr:sp macro="" textlink="">
      <xdr:nvSpPr>
        <xdr:cNvPr id="315" name="楕円 314"/>
        <xdr:cNvSpPr/>
      </xdr:nvSpPr>
      <xdr:spPr>
        <a:xfrm>
          <a:off x="9588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100702</xdr:rowOff>
    </xdr:from>
    <xdr:ext cx="378565" cy="259045"/>
    <xdr:sp macro="" textlink="">
      <xdr:nvSpPr>
        <xdr:cNvPr id="316" name="テキスト ボックス 315"/>
        <xdr:cNvSpPr txBox="1"/>
      </xdr:nvSpPr>
      <xdr:spPr>
        <a:xfrm>
          <a:off x="9450017" y="661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117704</xdr:rowOff>
    </xdr:from>
    <xdr:to>
      <xdr:col>46</xdr:col>
      <xdr:colOff>38100</xdr:colOff>
      <xdr:row>38</xdr:row>
      <xdr:rowOff>47854</xdr:rowOff>
    </xdr:to>
    <xdr:sp macro="" textlink="">
      <xdr:nvSpPr>
        <xdr:cNvPr id="317" name="楕円 316"/>
        <xdr:cNvSpPr/>
      </xdr:nvSpPr>
      <xdr:spPr>
        <a:xfrm>
          <a:off x="86995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38981</xdr:rowOff>
    </xdr:from>
    <xdr:ext cx="378565" cy="259045"/>
    <xdr:sp macro="" textlink="">
      <xdr:nvSpPr>
        <xdr:cNvPr id="318" name="テキスト ボックス 317"/>
        <xdr:cNvSpPr txBox="1"/>
      </xdr:nvSpPr>
      <xdr:spPr>
        <a:xfrm>
          <a:off x="8561017" y="65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165253</xdr:rowOff>
    </xdr:from>
    <xdr:to>
      <xdr:col>41</xdr:col>
      <xdr:colOff>101600</xdr:colOff>
      <xdr:row>38</xdr:row>
      <xdr:rowOff>95403</xdr:rowOff>
    </xdr:to>
    <xdr:sp macro="" textlink="">
      <xdr:nvSpPr>
        <xdr:cNvPr id="319" name="楕円 318"/>
        <xdr:cNvSpPr/>
      </xdr:nvSpPr>
      <xdr:spPr>
        <a:xfrm>
          <a:off x="7810500" y="65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86530</xdr:rowOff>
    </xdr:from>
    <xdr:ext cx="378565" cy="259045"/>
    <xdr:sp macro="" textlink="">
      <xdr:nvSpPr>
        <xdr:cNvPr id="320" name="テキスト ボックス 319"/>
        <xdr:cNvSpPr txBox="1"/>
      </xdr:nvSpPr>
      <xdr:spPr>
        <a:xfrm>
          <a:off x="7672017" y="660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21" name="楕円 320"/>
        <xdr:cNvSpPr/>
      </xdr:nvSpPr>
      <xdr:spPr>
        <a:xfrm>
          <a:off x="6921500" y="64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56811</xdr:rowOff>
    </xdr:from>
    <xdr:ext cx="378565" cy="259045"/>
    <xdr:sp macro="" textlink="">
      <xdr:nvSpPr>
        <xdr:cNvPr id="322" name="テキスト ボックス 321"/>
        <xdr:cNvSpPr txBox="1"/>
      </xdr:nvSpPr>
      <xdr:spPr>
        <a:xfrm>
          <a:off x="6783017" y="657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4" name="直線コネクタ 343"/>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5"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6" name="直線コネクタ 345"/>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7"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8" name="直線コネクタ 347"/>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39482</xdr:rowOff>
    </xdr:from>
    <xdr:to>
      <xdr:col>55</xdr:col>
      <xdr:colOff>0</xdr:colOff>
      <xdr:row>58</xdr:row>
      <xdr:rowOff>57359</xdr:rowOff>
    </xdr:to>
    <xdr:cxnSp macro="">
      <xdr:nvCxnSpPr>
        <xdr:cNvPr id="349" name="直線コネクタ 348"/>
        <xdr:cNvCxnSpPr/>
      </xdr:nvCxnSpPr>
      <xdr:spPr>
        <a:xfrm flipV="1">
          <a:off x="9639300" y="9983582"/>
          <a:ext cx="8382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50"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51" name="フローチャート: 判断 350"/>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57359</xdr:rowOff>
    </xdr:from>
    <xdr:to>
      <xdr:col>50</xdr:col>
      <xdr:colOff>114300</xdr:colOff>
      <xdr:row>58</xdr:row>
      <xdr:rowOff>59919</xdr:rowOff>
    </xdr:to>
    <xdr:cxnSp macro="">
      <xdr:nvCxnSpPr>
        <xdr:cNvPr id="352" name="直線コネクタ 351"/>
        <xdr:cNvCxnSpPr/>
      </xdr:nvCxnSpPr>
      <xdr:spPr>
        <a:xfrm flipV="1">
          <a:off x="8750300" y="10001459"/>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3" name="フローチャート: 判断 352"/>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4" name="テキスト ボックス 353"/>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59919</xdr:rowOff>
    </xdr:from>
    <xdr:to>
      <xdr:col>45</xdr:col>
      <xdr:colOff>177800</xdr:colOff>
      <xdr:row>58</xdr:row>
      <xdr:rowOff>70526</xdr:rowOff>
    </xdr:to>
    <xdr:cxnSp macro="">
      <xdr:nvCxnSpPr>
        <xdr:cNvPr id="355" name="直線コネクタ 354"/>
        <xdr:cNvCxnSpPr/>
      </xdr:nvCxnSpPr>
      <xdr:spPr>
        <a:xfrm flipV="1">
          <a:off x="7861300" y="10004019"/>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6" name="フローチャート: 判断 355"/>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7" name="テキスト ボックス 356"/>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70526</xdr:rowOff>
    </xdr:from>
    <xdr:to>
      <xdr:col>41</xdr:col>
      <xdr:colOff>50800</xdr:colOff>
      <xdr:row>58</xdr:row>
      <xdr:rowOff>74183</xdr:rowOff>
    </xdr:to>
    <xdr:cxnSp macro="">
      <xdr:nvCxnSpPr>
        <xdr:cNvPr id="358" name="直線コネクタ 357"/>
        <xdr:cNvCxnSpPr/>
      </xdr:nvCxnSpPr>
      <xdr:spPr>
        <a:xfrm flipV="1">
          <a:off x="6972300" y="1001462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9" name="フローチャート: 判断 358"/>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60" name="テキスト ボックス 359"/>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61" name="フローチャート: 判断 360"/>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2" name="テキスト ボックス 361"/>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160132</xdr:rowOff>
    </xdr:from>
    <xdr:to>
      <xdr:col>55</xdr:col>
      <xdr:colOff>50800</xdr:colOff>
      <xdr:row>58</xdr:row>
      <xdr:rowOff>90282</xdr:rowOff>
    </xdr:to>
    <xdr:sp macro="" textlink="">
      <xdr:nvSpPr>
        <xdr:cNvPr id="368" name="楕円 367"/>
        <xdr:cNvSpPr/>
      </xdr:nvSpPr>
      <xdr:spPr>
        <a:xfrm>
          <a:off x="10426700" y="993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75059</xdr:rowOff>
    </xdr:from>
    <xdr:ext cx="469744" cy="259045"/>
    <xdr:sp macro="" textlink="">
      <xdr:nvSpPr>
        <xdr:cNvPr id="369" name="農林水産業費該当値テキスト"/>
        <xdr:cNvSpPr txBox="1"/>
      </xdr:nvSpPr>
      <xdr:spPr>
        <a:xfrm>
          <a:off x="10528300" y="984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6559</xdr:rowOff>
    </xdr:from>
    <xdr:to>
      <xdr:col>50</xdr:col>
      <xdr:colOff>165100</xdr:colOff>
      <xdr:row>58</xdr:row>
      <xdr:rowOff>108159</xdr:rowOff>
    </xdr:to>
    <xdr:sp macro="" textlink="">
      <xdr:nvSpPr>
        <xdr:cNvPr id="370" name="楕円 369"/>
        <xdr:cNvSpPr/>
      </xdr:nvSpPr>
      <xdr:spPr>
        <a:xfrm>
          <a:off x="9588500" y="99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99286</xdr:rowOff>
    </xdr:from>
    <xdr:ext cx="469744" cy="259045"/>
    <xdr:sp macro="" textlink="">
      <xdr:nvSpPr>
        <xdr:cNvPr id="371" name="テキスト ボックス 370"/>
        <xdr:cNvSpPr txBox="1"/>
      </xdr:nvSpPr>
      <xdr:spPr>
        <a:xfrm>
          <a:off x="9404428" y="1004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9119</xdr:rowOff>
    </xdr:from>
    <xdr:to>
      <xdr:col>46</xdr:col>
      <xdr:colOff>38100</xdr:colOff>
      <xdr:row>58</xdr:row>
      <xdr:rowOff>110719</xdr:rowOff>
    </xdr:to>
    <xdr:sp macro="" textlink="">
      <xdr:nvSpPr>
        <xdr:cNvPr id="372" name="楕円 371"/>
        <xdr:cNvSpPr/>
      </xdr:nvSpPr>
      <xdr:spPr>
        <a:xfrm>
          <a:off x="8699500" y="99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101846</xdr:rowOff>
    </xdr:from>
    <xdr:ext cx="469744" cy="259045"/>
    <xdr:sp macro="" textlink="">
      <xdr:nvSpPr>
        <xdr:cNvPr id="373" name="テキスト ボックス 372"/>
        <xdr:cNvSpPr txBox="1"/>
      </xdr:nvSpPr>
      <xdr:spPr>
        <a:xfrm>
          <a:off x="8515428" y="1004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19726</xdr:rowOff>
    </xdr:from>
    <xdr:to>
      <xdr:col>41</xdr:col>
      <xdr:colOff>101600</xdr:colOff>
      <xdr:row>58</xdr:row>
      <xdr:rowOff>121326</xdr:rowOff>
    </xdr:to>
    <xdr:sp macro="" textlink="">
      <xdr:nvSpPr>
        <xdr:cNvPr id="374" name="楕円 373"/>
        <xdr:cNvSpPr/>
      </xdr:nvSpPr>
      <xdr:spPr>
        <a:xfrm>
          <a:off x="7810500" y="99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112453</xdr:rowOff>
    </xdr:from>
    <xdr:ext cx="469744" cy="259045"/>
    <xdr:sp macro="" textlink="">
      <xdr:nvSpPr>
        <xdr:cNvPr id="375" name="テキスト ボックス 374"/>
        <xdr:cNvSpPr txBox="1"/>
      </xdr:nvSpPr>
      <xdr:spPr>
        <a:xfrm>
          <a:off x="7626428" y="1005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23383</xdr:rowOff>
    </xdr:from>
    <xdr:to>
      <xdr:col>36</xdr:col>
      <xdr:colOff>165100</xdr:colOff>
      <xdr:row>58</xdr:row>
      <xdr:rowOff>124983</xdr:rowOff>
    </xdr:to>
    <xdr:sp macro="" textlink="">
      <xdr:nvSpPr>
        <xdr:cNvPr id="376" name="楕円 375"/>
        <xdr:cNvSpPr/>
      </xdr:nvSpPr>
      <xdr:spPr>
        <a:xfrm>
          <a:off x="6921500" y="99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116110</xdr:rowOff>
    </xdr:from>
    <xdr:ext cx="469744" cy="259045"/>
    <xdr:sp macro="" textlink="">
      <xdr:nvSpPr>
        <xdr:cNvPr id="377" name="テキスト ボックス 376"/>
        <xdr:cNvSpPr txBox="1"/>
      </xdr:nvSpPr>
      <xdr:spPr>
        <a:xfrm>
          <a:off x="6737428" y="100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9" name="直線コネクタ 398"/>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400"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401" name="直線コネクタ 400"/>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2"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3" name="直線コネクタ 402"/>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42819</xdr:rowOff>
    </xdr:from>
    <xdr:to>
      <xdr:col>55</xdr:col>
      <xdr:colOff>0</xdr:colOff>
      <xdr:row>78</xdr:row>
      <xdr:rowOff>46751</xdr:rowOff>
    </xdr:to>
    <xdr:cxnSp macro="">
      <xdr:nvCxnSpPr>
        <xdr:cNvPr id="404" name="直線コネクタ 403"/>
        <xdr:cNvCxnSpPr/>
      </xdr:nvCxnSpPr>
      <xdr:spPr>
        <a:xfrm>
          <a:off x="9639300" y="13415919"/>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5"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6" name="フローチャート: 判断 405"/>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40990</xdr:rowOff>
    </xdr:from>
    <xdr:to>
      <xdr:col>50</xdr:col>
      <xdr:colOff>114300</xdr:colOff>
      <xdr:row>78</xdr:row>
      <xdr:rowOff>42819</xdr:rowOff>
    </xdr:to>
    <xdr:cxnSp macro="">
      <xdr:nvCxnSpPr>
        <xdr:cNvPr id="407" name="直線コネクタ 406"/>
        <xdr:cNvCxnSpPr/>
      </xdr:nvCxnSpPr>
      <xdr:spPr>
        <a:xfrm>
          <a:off x="8750300" y="1341409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8" name="フローチャート: 判断 407"/>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9" name="テキスト ボックス 408"/>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11340</xdr:rowOff>
    </xdr:from>
    <xdr:to>
      <xdr:col>45</xdr:col>
      <xdr:colOff>177800</xdr:colOff>
      <xdr:row>78</xdr:row>
      <xdr:rowOff>40990</xdr:rowOff>
    </xdr:to>
    <xdr:cxnSp macro="">
      <xdr:nvCxnSpPr>
        <xdr:cNvPr id="410" name="直線コネクタ 409"/>
        <xdr:cNvCxnSpPr/>
      </xdr:nvCxnSpPr>
      <xdr:spPr>
        <a:xfrm>
          <a:off x="7861300" y="13384440"/>
          <a:ext cx="889000" cy="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11" name="フローチャート: 判断 410"/>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2" name="テキスト ボックス 411"/>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11340</xdr:rowOff>
    </xdr:from>
    <xdr:to>
      <xdr:col>41</xdr:col>
      <xdr:colOff>50800</xdr:colOff>
      <xdr:row>78</xdr:row>
      <xdr:rowOff>17559</xdr:rowOff>
    </xdr:to>
    <xdr:cxnSp macro="">
      <xdr:nvCxnSpPr>
        <xdr:cNvPr id="413" name="直線コネクタ 412"/>
        <xdr:cNvCxnSpPr/>
      </xdr:nvCxnSpPr>
      <xdr:spPr>
        <a:xfrm flipV="1">
          <a:off x="6972300" y="13384440"/>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4" name="フローチャート: 判断 413"/>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5" name="テキスト ボックス 414"/>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6" name="フローチャート: 判断 415"/>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7" name="テキスト ボックス 416"/>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167401</xdr:rowOff>
    </xdr:from>
    <xdr:to>
      <xdr:col>55</xdr:col>
      <xdr:colOff>50800</xdr:colOff>
      <xdr:row>78</xdr:row>
      <xdr:rowOff>97551</xdr:rowOff>
    </xdr:to>
    <xdr:sp macro="" textlink="">
      <xdr:nvSpPr>
        <xdr:cNvPr id="423" name="楕円 422"/>
        <xdr:cNvSpPr/>
      </xdr:nvSpPr>
      <xdr:spPr>
        <a:xfrm>
          <a:off x="10426700" y="133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82328</xdr:rowOff>
    </xdr:from>
    <xdr:ext cx="469744" cy="259045"/>
    <xdr:sp macro="" textlink="">
      <xdr:nvSpPr>
        <xdr:cNvPr id="424" name="商工費該当値テキスト"/>
        <xdr:cNvSpPr txBox="1"/>
      </xdr:nvSpPr>
      <xdr:spPr>
        <a:xfrm>
          <a:off x="10528300" y="1328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163469</xdr:rowOff>
    </xdr:from>
    <xdr:to>
      <xdr:col>50</xdr:col>
      <xdr:colOff>165100</xdr:colOff>
      <xdr:row>78</xdr:row>
      <xdr:rowOff>93619</xdr:rowOff>
    </xdr:to>
    <xdr:sp macro="" textlink="">
      <xdr:nvSpPr>
        <xdr:cNvPr id="425" name="楕円 424"/>
        <xdr:cNvSpPr/>
      </xdr:nvSpPr>
      <xdr:spPr>
        <a:xfrm>
          <a:off x="9588500" y="133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84746</xdr:rowOff>
    </xdr:from>
    <xdr:ext cx="469744" cy="259045"/>
    <xdr:sp macro="" textlink="">
      <xdr:nvSpPr>
        <xdr:cNvPr id="426" name="テキスト ボックス 425"/>
        <xdr:cNvSpPr txBox="1"/>
      </xdr:nvSpPr>
      <xdr:spPr>
        <a:xfrm>
          <a:off x="9404428" y="1345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161640</xdr:rowOff>
    </xdr:from>
    <xdr:to>
      <xdr:col>46</xdr:col>
      <xdr:colOff>38100</xdr:colOff>
      <xdr:row>78</xdr:row>
      <xdr:rowOff>91790</xdr:rowOff>
    </xdr:to>
    <xdr:sp macro="" textlink="">
      <xdr:nvSpPr>
        <xdr:cNvPr id="427" name="楕円 426"/>
        <xdr:cNvSpPr/>
      </xdr:nvSpPr>
      <xdr:spPr>
        <a:xfrm>
          <a:off x="8699500" y="133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82917</xdr:rowOff>
    </xdr:from>
    <xdr:ext cx="469744" cy="259045"/>
    <xdr:sp macro="" textlink="">
      <xdr:nvSpPr>
        <xdr:cNvPr id="428" name="テキスト ボックス 427"/>
        <xdr:cNvSpPr txBox="1"/>
      </xdr:nvSpPr>
      <xdr:spPr>
        <a:xfrm>
          <a:off x="8515428" y="1345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131990</xdr:rowOff>
    </xdr:from>
    <xdr:to>
      <xdr:col>41</xdr:col>
      <xdr:colOff>101600</xdr:colOff>
      <xdr:row>78</xdr:row>
      <xdr:rowOff>62140</xdr:rowOff>
    </xdr:to>
    <xdr:sp macro="" textlink="">
      <xdr:nvSpPr>
        <xdr:cNvPr id="429" name="楕円 428"/>
        <xdr:cNvSpPr/>
      </xdr:nvSpPr>
      <xdr:spPr>
        <a:xfrm>
          <a:off x="7810500" y="133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53267</xdr:rowOff>
    </xdr:from>
    <xdr:ext cx="469744" cy="259045"/>
    <xdr:sp macro="" textlink="">
      <xdr:nvSpPr>
        <xdr:cNvPr id="430" name="テキスト ボックス 429"/>
        <xdr:cNvSpPr txBox="1"/>
      </xdr:nvSpPr>
      <xdr:spPr>
        <a:xfrm>
          <a:off x="7626428" y="1342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138209</xdr:rowOff>
    </xdr:from>
    <xdr:to>
      <xdr:col>36</xdr:col>
      <xdr:colOff>165100</xdr:colOff>
      <xdr:row>78</xdr:row>
      <xdr:rowOff>68359</xdr:rowOff>
    </xdr:to>
    <xdr:sp macro="" textlink="">
      <xdr:nvSpPr>
        <xdr:cNvPr id="431" name="楕円 430"/>
        <xdr:cNvSpPr/>
      </xdr:nvSpPr>
      <xdr:spPr>
        <a:xfrm>
          <a:off x="6921500" y="133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59486</xdr:rowOff>
    </xdr:from>
    <xdr:ext cx="469744" cy="259045"/>
    <xdr:sp macro="" textlink="">
      <xdr:nvSpPr>
        <xdr:cNvPr id="432" name="テキスト ボックス 431"/>
        <xdr:cNvSpPr txBox="1"/>
      </xdr:nvSpPr>
      <xdr:spPr>
        <a:xfrm>
          <a:off x="6737428" y="134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7" name="直線コネクタ 456"/>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8"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9" name="直線コネクタ 458"/>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60"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61" name="直線コネクタ 460"/>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169799</xdr:rowOff>
    </xdr:from>
    <xdr:to>
      <xdr:col>55</xdr:col>
      <xdr:colOff>0</xdr:colOff>
      <xdr:row>98</xdr:row>
      <xdr:rowOff>12999</xdr:rowOff>
    </xdr:to>
    <xdr:cxnSp macro="">
      <xdr:nvCxnSpPr>
        <xdr:cNvPr id="462" name="直線コネクタ 461"/>
        <xdr:cNvCxnSpPr/>
      </xdr:nvCxnSpPr>
      <xdr:spPr>
        <a:xfrm>
          <a:off x="9639300" y="16800449"/>
          <a:ext cx="838200" cy="1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3"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4" name="フローチャート: 判断 463"/>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169304</xdr:rowOff>
    </xdr:from>
    <xdr:to>
      <xdr:col>50</xdr:col>
      <xdr:colOff>114300</xdr:colOff>
      <xdr:row>97</xdr:row>
      <xdr:rowOff>169799</xdr:rowOff>
    </xdr:to>
    <xdr:cxnSp macro="">
      <xdr:nvCxnSpPr>
        <xdr:cNvPr id="465" name="直線コネクタ 464"/>
        <xdr:cNvCxnSpPr/>
      </xdr:nvCxnSpPr>
      <xdr:spPr>
        <a:xfrm>
          <a:off x="8750300" y="16799954"/>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6" name="フローチャート: 判断 465"/>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7" name="テキスト ボックス 466"/>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149530</xdr:rowOff>
    </xdr:from>
    <xdr:to>
      <xdr:col>45</xdr:col>
      <xdr:colOff>177800</xdr:colOff>
      <xdr:row>97</xdr:row>
      <xdr:rowOff>169304</xdr:rowOff>
    </xdr:to>
    <xdr:cxnSp macro="">
      <xdr:nvCxnSpPr>
        <xdr:cNvPr id="468" name="直線コネクタ 467"/>
        <xdr:cNvCxnSpPr/>
      </xdr:nvCxnSpPr>
      <xdr:spPr>
        <a:xfrm>
          <a:off x="7861300" y="16608730"/>
          <a:ext cx="889000" cy="19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9" name="フローチャート: 判断 468"/>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70" name="テキスト ボックス 469"/>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149530</xdr:rowOff>
    </xdr:from>
    <xdr:to>
      <xdr:col>41</xdr:col>
      <xdr:colOff>50800</xdr:colOff>
      <xdr:row>98</xdr:row>
      <xdr:rowOff>33668</xdr:rowOff>
    </xdr:to>
    <xdr:cxnSp macro="">
      <xdr:nvCxnSpPr>
        <xdr:cNvPr id="471" name="直線コネクタ 470"/>
        <xdr:cNvCxnSpPr/>
      </xdr:nvCxnSpPr>
      <xdr:spPr>
        <a:xfrm flipV="1">
          <a:off x="6972300" y="16608730"/>
          <a:ext cx="889000" cy="22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2" name="フローチャート: 判断 471"/>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3" name="テキスト ボックス 472"/>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4" name="フローチャート: 判断 473"/>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5" name="テキスト ボックス 474"/>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133649</xdr:rowOff>
    </xdr:from>
    <xdr:to>
      <xdr:col>55</xdr:col>
      <xdr:colOff>50800</xdr:colOff>
      <xdr:row>98</xdr:row>
      <xdr:rowOff>63799</xdr:rowOff>
    </xdr:to>
    <xdr:sp macro="" textlink="">
      <xdr:nvSpPr>
        <xdr:cNvPr id="481" name="楕円 480"/>
        <xdr:cNvSpPr/>
      </xdr:nvSpPr>
      <xdr:spPr>
        <a:xfrm>
          <a:off x="10426700" y="167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48576</xdr:rowOff>
    </xdr:from>
    <xdr:ext cx="534377" cy="259045"/>
    <xdr:sp macro="" textlink="">
      <xdr:nvSpPr>
        <xdr:cNvPr id="482" name="土木費該当値テキスト"/>
        <xdr:cNvSpPr txBox="1"/>
      </xdr:nvSpPr>
      <xdr:spPr>
        <a:xfrm>
          <a:off x="10528300" y="1667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118999</xdr:rowOff>
    </xdr:from>
    <xdr:to>
      <xdr:col>50</xdr:col>
      <xdr:colOff>165100</xdr:colOff>
      <xdr:row>98</xdr:row>
      <xdr:rowOff>49149</xdr:rowOff>
    </xdr:to>
    <xdr:sp macro="" textlink="">
      <xdr:nvSpPr>
        <xdr:cNvPr id="483" name="楕円 482"/>
        <xdr:cNvSpPr/>
      </xdr:nvSpPr>
      <xdr:spPr>
        <a:xfrm>
          <a:off x="9588500" y="167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40276</xdr:rowOff>
    </xdr:from>
    <xdr:ext cx="534377" cy="259045"/>
    <xdr:sp macro="" textlink="">
      <xdr:nvSpPr>
        <xdr:cNvPr id="484" name="テキスト ボックス 483"/>
        <xdr:cNvSpPr txBox="1"/>
      </xdr:nvSpPr>
      <xdr:spPr>
        <a:xfrm>
          <a:off x="9372111" y="1684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118504</xdr:rowOff>
    </xdr:from>
    <xdr:to>
      <xdr:col>46</xdr:col>
      <xdr:colOff>38100</xdr:colOff>
      <xdr:row>98</xdr:row>
      <xdr:rowOff>48654</xdr:rowOff>
    </xdr:to>
    <xdr:sp macro="" textlink="">
      <xdr:nvSpPr>
        <xdr:cNvPr id="485" name="楕円 484"/>
        <xdr:cNvSpPr/>
      </xdr:nvSpPr>
      <xdr:spPr>
        <a:xfrm>
          <a:off x="8699500" y="167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39781</xdr:rowOff>
    </xdr:from>
    <xdr:ext cx="534377" cy="259045"/>
    <xdr:sp macro="" textlink="">
      <xdr:nvSpPr>
        <xdr:cNvPr id="486" name="テキスト ボックス 485"/>
        <xdr:cNvSpPr txBox="1"/>
      </xdr:nvSpPr>
      <xdr:spPr>
        <a:xfrm>
          <a:off x="8483111" y="168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98730</xdr:rowOff>
    </xdr:from>
    <xdr:to>
      <xdr:col>41</xdr:col>
      <xdr:colOff>101600</xdr:colOff>
      <xdr:row>97</xdr:row>
      <xdr:rowOff>28880</xdr:rowOff>
    </xdr:to>
    <xdr:sp macro="" textlink="">
      <xdr:nvSpPr>
        <xdr:cNvPr id="487" name="楕円 486"/>
        <xdr:cNvSpPr/>
      </xdr:nvSpPr>
      <xdr:spPr>
        <a:xfrm>
          <a:off x="7810500" y="165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20007</xdr:rowOff>
    </xdr:from>
    <xdr:ext cx="534377" cy="259045"/>
    <xdr:sp macro="" textlink="">
      <xdr:nvSpPr>
        <xdr:cNvPr id="488" name="テキスト ボックス 487"/>
        <xdr:cNvSpPr txBox="1"/>
      </xdr:nvSpPr>
      <xdr:spPr>
        <a:xfrm>
          <a:off x="7594111" y="166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154318</xdr:rowOff>
    </xdr:from>
    <xdr:to>
      <xdr:col>36</xdr:col>
      <xdr:colOff>165100</xdr:colOff>
      <xdr:row>98</xdr:row>
      <xdr:rowOff>84468</xdr:rowOff>
    </xdr:to>
    <xdr:sp macro="" textlink="">
      <xdr:nvSpPr>
        <xdr:cNvPr id="489" name="楕円 488"/>
        <xdr:cNvSpPr/>
      </xdr:nvSpPr>
      <xdr:spPr>
        <a:xfrm>
          <a:off x="6921500" y="167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75595</xdr:rowOff>
    </xdr:from>
    <xdr:ext cx="534377" cy="259045"/>
    <xdr:sp macro="" textlink="">
      <xdr:nvSpPr>
        <xdr:cNvPr id="490" name="テキスト ボックス 489"/>
        <xdr:cNvSpPr txBox="1"/>
      </xdr:nvSpPr>
      <xdr:spPr>
        <a:xfrm>
          <a:off x="6705111" y="168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7" name="直線コネクタ 516"/>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8"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9" name="直線コネクタ 518"/>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20"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21" name="直線コネクタ 520"/>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170724</xdr:rowOff>
    </xdr:from>
    <xdr:to>
      <xdr:col>85</xdr:col>
      <xdr:colOff>127000</xdr:colOff>
      <xdr:row>38</xdr:row>
      <xdr:rowOff>10922</xdr:rowOff>
    </xdr:to>
    <xdr:cxnSp macro="">
      <xdr:nvCxnSpPr>
        <xdr:cNvPr id="522" name="直線コネクタ 521"/>
        <xdr:cNvCxnSpPr/>
      </xdr:nvCxnSpPr>
      <xdr:spPr>
        <a:xfrm flipV="1">
          <a:off x="15481300" y="6514374"/>
          <a:ext cx="8382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3"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4" name="フローチャート: 判断 523"/>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89190</xdr:rowOff>
    </xdr:from>
    <xdr:to>
      <xdr:col>81</xdr:col>
      <xdr:colOff>50800</xdr:colOff>
      <xdr:row>38</xdr:row>
      <xdr:rowOff>10922</xdr:rowOff>
    </xdr:to>
    <xdr:cxnSp macro="">
      <xdr:nvCxnSpPr>
        <xdr:cNvPr id="525" name="直線コネクタ 524"/>
        <xdr:cNvCxnSpPr/>
      </xdr:nvCxnSpPr>
      <xdr:spPr>
        <a:xfrm>
          <a:off x="14592300" y="6432840"/>
          <a:ext cx="889000" cy="9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6" name="フローチャート: 判断 525"/>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7" name="テキスト ボックス 526"/>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48695</xdr:rowOff>
    </xdr:from>
    <xdr:to>
      <xdr:col>76</xdr:col>
      <xdr:colOff>114300</xdr:colOff>
      <xdr:row>37</xdr:row>
      <xdr:rowOff>89190</xdr:rowOff>
    </xdr:to>
    <xdr:cxnSp macro="">
      <xdr:nvCxnSpPr>
        <xdr:cNvPr id="528" name="直線コネクタ 527"/>
        <xdr:cNvCxnSpPr/>
      </xdr:nvCxnSpPr>
      <xdr:spPr>
        <a:xfrm>
          <a:off x="13703300" y="6220895"/>
          <a:ext cx="889000" cy="2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9" name="フローチャート: 判断 528"/>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30" name="テキスト ボックス 529"/>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162451</xdr:rowOff>
    </xdr:from>
    <xdr:to>
      <xdr:col>71</xdr:col>
      <xdr:colOff>177800</xdr:colOff>
      <xdr:row>36</xdr:row>
      <xdr:rowOff>48695</xdr:rowOff>
    </xdr:to>
    <xdr:cxnSp macro="">
      <xdr:nvCxnSpPr>
        <xdr:cNvPr id="531" name="直線コネクタ 530"/>
        <xdr:cNvCxnSpPr/>
      </xdr:nvCxnSpPr>
      <xdr:spPr>
        <a:xfrm>
          <a:off x="12814300" y="6163201"/>
          <a:ext cx="8890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2" name="フローチャート: 判断 531"/>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161379</xdr:rowOff>
    </xdr:from>
    <xdr:ext cx="534377" cy="259045"/>
    <xdr:sp macro="" textlink="">
      <xdr:nvSpPr>
        <xdr:cNvPr id="533" name="テキスト ボックス 532"/>
        <xdr:cNvSpPr txBox="1"/>
      </xdr:nvSpPr>
      <xdr:spPr>
        <a:xfrm>
          <a:off x="13436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4" name="フローチャート: 判断 533"/>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143418</xdr:rowOff>
    </xdr:from>
    <xdr:ext cx="534377" cy="259045"/>
    <xdr:sp macro="" textlink="">
      <xdr:nvSpPr>
        <xdr:cNvPr id="535" name="テキスト ボックス 534"/>
        <xdr:cNvSpPr txBox="1"/>
      </xdr:nvSpPr>
      <xdr:spPr>
        <a:xfrm>
          <a:off x="12547111" y="64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119924</xdr:rowOff>
    </xdr:from>
    <xdr:to>
      <xdr:col>85</xdr:col>
      <xdr:colOff>177800</xdr:colOff>
      <xdr:row>38</xdr:row>
      <xdr:rowOff>50074</xdr:rowOff>
    </xdr:to>
    <xdr:sp macro="" textlink="">
      <xdr:nvSpPr>
        <xdr:cNvPr id="541" name="楕円 540"/>
        <xdr:cNvSpPr/>
      </xdr:nvSpPr>
      <xdr:spPr>
        <a:xfrm>
          <a:off x="16268700" y="6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98351</xdr:rowOff>
    </xdr:from>
    <xdr:ext cx="534377" cy="259045"/>
    <xdr:sp macro="" textlink="">
      <xdr:nvSpPr>
        <xdr:cNvPr id="542" name="消防費該当値テキスト"/>
        <xdr:cNvSpPr txBox="1"/>
      </xdr:nvSpPr>
      <xdr:spPr>
        <a:xfrm>
          <a:off x="16370300" y="64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131572</xdr:rowOff>
    </xdr:from>
    <xdr:to>
      <xdr:col>81</xdr:col>
      <xdr:colOff>101600</xdr:colOff>
      <xdr:row>38</xdr:row>
      <xdr:rowOff>61722</xdr:rowOff>
    </xdr:to>
    <xdr:sp macro="" textlink="">
      <xdr:nvSpPr>
        <xdr:cNvPr id="543" name="楕円 542"/>
        <xdr:cNvSpPr/>
      </xdr:nvSpPr>
      <xdr:spPr>
        <a:xfrm>
          <a:off x="15430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52849</xdr:rowOff>
    </xdr:from>
    <xdr:ext cx="534377" cy="259045"/>
    <xdr:sp macro="" textlink="">
      <xdr:nvSpPr>
        <xdr:cNvPr id="544" name="テキスト ボックス 543"/>
        <xdr:cNvSpPr txBox="1"/>
      </xdr:nvSpPr>
      <xdr:spPr>
        <a:xfrm>
          <a:off x="15214111" y="656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38390</xdr:rowOff>
    </xdr:from>
    <xdr:to>
      <xdr:col>76</xdr:col>
      <xdr:colOff>165100</xdr:colOff>
      <xdr:row>37</xdr:row>
      <xdr:rowOff>139990</xdr:rowOff>
    </xdr:to>
    <xdr:sp macro="" textlink="">
      <xdr:nvSpPr>
        <xdr:cNvPr id="545" name="楕円 544"/>
        <xdr:cNvSpPr/>
      </xdr:nvSpPr>
      <xdr:spPr>
        <a:xfrm>
          <a:off x="14541500" y="638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156517</xdr:rowOff>
    </xdr:from>
    <xdr:ext cx="534377" cy="259045"/>
    <xdr:sp macro="" textlink="">
      <xdr:nvSpPr>
        <xdr:cNvPr id="546" name="テキスト ボックス 545"/>
        <xdr:cNvSpPr txBox="1"/>
      </xdr:nvSpPr>
      <xdr:spPr>
        <a:xfrm>
          <a:off x="14325111" y="615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169345</xdr:rowOff>
    </xdr:from>
    <xdr:to>
      <xdr:col>72</xdr:col>
      <xdr:colOff>38100</xdr:colOff>
      <xdr:row>36</xdr:row>
      <xdr:rowOff>99495</xdr:rowOff>
    </xdr:to>
    <xdr:sp macro="" textlink="">
      <xdr:nvSpPr>
        <xdr:cNvPr id="547" name="楕円 546"/>
        <xdr:cNvSpPr/>
      </xdr:nvSpPr>
      <xdr:spPr>
        <a:xfrm>
          <a:off x="13652500" y="61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116022</xdr:rowOff>
    </xdr:from>
    <xdr:ext cx="534377" cy="259045"/>
    <xdr:sp macro="" textlink="">
      <xdr:nvSpPr>
        <xdr:cNvPr id="548" name="テキスト ボックス 547"/>
        <xdr:cNvSpPr txBox="1"/>
      </xdr:nvSpPr>
      <xdr:spPr>
        <a:xfrm>
          <a:off x="13436111" y="594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111651</xdr:rowOff>
    </xdr:from>
    <xdr:to>
      <xdr:col>67</xdr:col>
      <xdr:colOff>101600</xdr:colOff>
      <xdr:row>36</xdr:row>
      <xdr:rowOff>41801</xdr:rowOff>
    </xdr:to>
    <xdr:sp macro="" textlink="">
      <xdr:nvSpPr>
        <xdr:cNvPr id="549" name="楕円 548"/>
        <xdr:cNvSpPr/>
      </xdr:nvSpPr>
      <xdr:spPr>
        <a:xfrm>
          <a:off x="12763500" y="611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58328</xdr:rowOff>
    </xdr:from>
    <xdr:ext cx="534377" cy="259045"/>
    <xdr:sp macro="" textlink="">
      <xdr:nvSpPr>
        <xdr:cNvPr id="550" name="テキスト ボックス 549"/>
        <xdr:cNvSpPr txBox="1"/>
      </xdr:nvSpPr>
      <xdr:spPr>
        <a:xfrm>
          <a:off x="12547111" y="588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7" name="直線コネクタ 576"/>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8"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9" name="直線コネクタ 578"/>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80"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81" name="直線コネクタ 580"/>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117428</xdr:rowOff>
    </xdr:from>
    <xdr:to>
      <xdr:col>85</xdr:col>
      <xdr:colOff>127000</xdr:colOff>
      <xdr:row>57</xdr:row>
      <xdr:rowOff>42349</xdr:rowOff>
    </xdr:to>
    <xdr:cxnSp macro="">
      <xdr:nvCxnSpPr>
        <xdr:cNvPr id="582" name="直線コネクタ 581"/>
        <xdr:cNvCxnSpPr/>
      </xdr:nvCxnSpPr>
      <xdr:spPr>
        <a:xfrm>
          <a:off x="15481300" y="9547178"/>
          <a:ext cx="838200" cy="26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3"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4" name="フローチャート: 判断 583"/>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117428</xdr:rowOff>
    </xdr:from>
    <xdr:to>
      <xdr:col>81</xdr:col>
      <xdr:colOff>50800</xdr:colOff>
      <xdr:row>56</xdr:row>
      <xdr:rowOff>119126</xdr:rowOff>
    </xdr:to>
    <xdr:cxnSp macro="">
      <xdr:nvCxnSpPr>
        <xdr:cNvPr id="585" name="直線コネクタ 584"/>
        <xdr:cNvCxnSpPr/>
      </xdr:nvCxnSpPr>
      <xdr:spPr>
        <a:xfrm flipV="1">
          <a:off x="14592300" y="9547178"/>
          <a:ext cx="889000" cy="17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6" name="フローチャート: 判断 585"/>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7" name="テキスト ボックス 586"/>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74255</xdr:rowOff>
    </xdr:from>
    <xdr:to>
      <xdr:col>76</xdr:col>
      <xdr:colOff>114300</xdr:colOff>
      <xdr:row>56</xdr:row>
      <xdr:rowOff>119126</xdr:rowOff>
    </xdr:to>
    <xdr:cxnSp macro="">
      <xdr:nvCxnSpPr>
        <xdr:cNvPr id="588" name="直線コネクタ 587"/>
        <xdr:cNvCxnSpPr/>
      </xdr:nvCxnSpPr>
      <xdr:spPr>
        <a:xfrm>
          <a:off x="13703300" y="9675455"/>
          <a:ext cx="889000" cy="4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9" name="フローチャート: 判断 588"/>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90" name="テキスト ボックス 589"/>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74255</xdr:rowOff>
    </xdr:from>
    <xdr:to>
      <xdr:col>71</xdr:col>
      <xdr:colOff>177800</xdr:colOff>
      <xdr:row>57</xdr:row>
      <xdr:rowOff>45190</xdr:rowOff>
    </xdr:to>
    <xdr:cxnSp macro="">
      <xdr:nvCxnSpPr>
        <xdr:cNvPr id="591" name="直線コネクタ 590"/>
        <xdr:cNvCxnSpPr/>
      </xdr:nvCxnSpPr>
      <xdr:spPr>
        <a:xfrm flipV="1">
          <a:off x="12814300" y="9675455"/>
          <a:ext cx="889000" cy="1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2" name="フローチャート: 判断 591"/>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3" name="テキスト ボックス 592"/>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4" name="フローチャート: 判断 593"/>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5" name="テキスト ボックス 594"/>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162999</xdr:rowOff>
    </xdr:from>
    <xdr:to>
      <xdr:col>85</xdr:col>
      <xdr:colOff>177800</xdr:colOff>
      <xdr:row>57</xdr:row>
      <xdr:rowOff>93149</xdr:rowOff>
    </xdr:to>
    <xdr:sp macro="" textlink="">
      <xdr:nvSpPr>
        <xdr:cNvPr id="601" name="楕円 600"/>
        <xdr:cNvSpPr/>
      </xdr:nvSpPr>
      <xdr:spPr>
        <a:xfrm>
          <a:off x="16268700" y="976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141426</xdr:rowOff>
    </xdr:from>
    <xdr:ext cx="534377" cy="259045"/>
    <xdr:sp macro="" textlink="">
      <xdr:nvSpPr>
        <xdr:cNvPr id="602" name="教育費該当値テキスト"/>
        <xdr:cNvSpPr txBox="1"/>
      </xdr:nvSpPr>
      <xdr:spPr>
        <a:xfrm>
          <a:off x="16370300" y="974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66628</xdr:rowOff>
    </xdr:from>
    <xdr:to>
      <xdr:col>81</xdr:col>
      <xdr:colOff>101600</xdr:colOff>
      <xdr:row>55</xdr:row>
      <xdr:rowOff>168228</xdr:rowOff>
    </xdr:to>
    <xdr:sp macro="" textlink="">
      <xdr:nvSpPr>
        <xdr:cNvPr id="603" name="楕円 602"/>
        <xdr:cNvSpPr/>
      </xdr:nvSpPr>
      <xdr:spPr>
        <a:xfrm>
          <a:off x="15430500" y="949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159355</xdr:rowOff>
    </xdr:from>
    <xdr:ext cx="534377" cy="259045"/>
    <xdr:sp macro="" textlink="">
      <xdr:nvSpPr>
        <xdr:cNvPr id="604" name="テキスト ボックス 603"/>
        <xdr:cNvSpPr txBox="1"/>
      </xdr:nvSpPr>
      <xdr:spPr>
        <a:xfrm>
          <a:off x="15214111" y="958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68326</xdr:rowOff>
    </xdr:from>
    <xdr:to>
      <xdr:col>76</xdr:col>
      <xdr:colOff>165100</xdr:colOff>
      <xdr:row>56</xdr:row>
      <xdr:rowOff>169926</xdr:rowOff>
    </xdr:to>
    <xdr:sp macro="" textlink="">
      <xdr:nvSpPr>
        <xdr:cNvPr id="605" name="楕円 604"/>
        <xdr:cNvSpPr/>
      </xdr:nvSpPr>
      <xdr:spPr>
        <a:xfrm>
          <a:off x="14541500" y="966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161053</xdr:rowOff>
    </xdr:from>
    <xdr:ext cx="534377" cy="259045"/>
    <xdr:sp macro="" textlink="">
      <xdr:nvSpPr>
        <xdr:cNvPr id="606" name="テキスト ボックス 605"/>
        <xdr:cNvSpPr txBox="1"/>
      </xdr:nvSpPr>
      <xdr:spPr>
        <a:xfrm>
          <a:off x="14325111" y="97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23455</xdr:rowOff>
    </xdr:from>
    <xdr:to>
      <xdr:col>72</xdr:col>
      <xdr:colOff>38100</xdr:colOff>
      <xdr:row>56</xdr:row>
      <xdr:rowOff>125055</xdr:rowOff>
    </xdr:to>
    <xdr:sp macro="" textlink="">
      <xdr:nvSpPr>
        <xdr:cNvPr id="607" name="楕円 606"/>
        <xdr:cNvSpPr/>
      </xdr:nvSpPr>
      <xdr:spPr>
        <a:xfrm>
          <a:off x="13652500" y="96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116182</xdr:rowOff>
    </xdr:from>
    <xdr:ext cx="534377" cy="259045"/>
    <xdr:sp macro="" textlink="">
      <xdr:nvSpPr>
        <xdr:cNvPr id="608" name="テキスト ボックス 607"/>
        <xdr:cNvSpPr txBox="1"/>
      </xdr:nvSpPr>
      <xdr:spPr>
        <a:xfrm>
          <a:off x="13436111" y="971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165840</xdr:rowOff>
    </xdr:from>
    <xdr:to>
      <xdr:col>67</xdr:col>
      <xdr:colOff>101600</xdr:colOff>
      <xdr:row>57</xdr:row>
      <xdr:rowOff>95990</xdr:rowOff>
    </xdr:to>
    <xdr:sp macro="" textlink="">
      <xdr:nvSpPr>
        <xdr:cNvPr id="609" name="楕円 608"/>
        <xdr:cNvSpPr/>
      </xdr:nvSpPr>
      <xdr:spPr>
        <a:xfrm>
          <a:off x="12763500" y="976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87117</xdr:rowOff>
    </xdr:from>
    <xdr:ext cx="534377" cy="259045"/>
    <xdr:sp macro="" textlink="">
      <xdr:nvSpPr>
        <xdr:cNvPr id="610" name="テキスト ボックス 609"/>
        <xdr:cNvSpPr txBox="1"/>
      </xdr:nvSpPr>
      <xdr:spPr>
        <a:xfrm>
          <a:off x="12547111" y="985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4" name="直線コネクタ 633"/>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7"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8" name="直線コネクタ 637"/>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44069</xdr:rowOff>
    </xdr:from>
    <xdr:to>
      <xdr:col>85</xdr:col>
      <xdr:colOff>127000</xdr:colOff>
      <xdr:row>79</xdr:row>
      <xdr:rowOff>44450</xdr:rowOff>
    </xdr:to>
    <xdr:cxnSp macro="">
      <xdr:nvCxnSpPr>
        <xdr:cNvPr id="639" name="直線コネクタ 638"/>
        <xdr:cNvCxnSpPr/>
      </xdr:nvCxnSpPr>
      <xdr:spPr>
        <a:xfrm flipV="1">
          <a:off x="15481300" y="13588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40"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41" name="フローチャート: 判断 640"/>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3" name="フローチャート: 判断 642"/>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4" name="テキスト ボックス 643"/>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44107</xdr:rowOff>
    </xdr:from>
    <xdr:to>
      <xdr:col>76</xdr:col>
      <xdr:colOff>114300</xdr:colOff>
      <xdr:row>79</xdr:row>
      <xdr:rowOff>44450</xdr:rowOff>
    </xdr:to>
    <xdr:cxnSp macro="">
      <xdr:nvCxnSpPr>
        <xdr:cNvPr id="645" name="直線コネクタ 644"/>
        <xdr:cNvCxnSpPr/>
      </xdr:nvCxnSpPr>
      <xdr:spPr>
        <a:xfrm>
          <a:off x="13703300" y="135886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6" name="フローチャート: 判断 645"/>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7" name="テキスト ボックス 646"/>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43841</xdr:rowOff>
    </xdr:from>
    <xdr:to>
      <xdr:col>71</xdr:col>
      <xdr:colOff>177800</xdr:colOff>
      <xdr:row>79</xdr:row>
      <xdr:rowOff>44107</xdr:rowOff>
    </xdr:to>
    <xdr:cxnSp macro="">
      <xdr:nvCxnSpPr>
        <xdr:cNvPr id="648" name="直線コネクタ 647"/>
        <xdr:cNvCxnSpPr/>
      </xdr:nvCxnSpPr>
      <xdr:spPr>
        <a:xfrm>
          <a:off x="12814300" y="13588391"/>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9" name="フローチャート: 判断 648"/>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50" name="テキスト ボックス 649"/>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51" name="フローチャート: 判断 650"/>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2" name="テキスト ボックス 651"/>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164719</xdr:rowOff>
    </xdr:from>
    <xdr:to>
      <xdr:col>85</xdr:col>
      <xdr:colOff>177800</xdr:colOff>
      <xdr:row>79</xdr:row>
      <xdr:rowOff>94869</xdr:rowOff>
    </xdr:to>
    <xdr:sp macro="" textlink="">
      <xdr:nvSpPr>
        <xdr:cNvPr id="658" name="楕円 657"/>
        <xdr:cNvSpPr/>
      </xdr:nvSpPr>
      <xdr:spPr>
        <a:xfrm>
          <a:off x="162687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79646</xdr:rowOff>
    </xdr:from>
    <xdr:ext cx="313932" cy="259045"/>
    <xdr:sp macro="" textlink="">
      <xdr:nvSpPr>
        <xdr:cNvPr id="659" name="災害復旧費該当値テキスト"/>
        <xdr:cNvSpPr txBox="1"/>
      </xdr:nvSpPr>
      <xdr:spPr>
        <a:xfrm>
          <a:off x="16370300" y="13452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164757</xdr:rowOff>
    </xdr:from>
    <xdr:to>
      <xdr:col>72</xdr:col>
      <xdr:colOff>38100</xdr:colOff>
      <xdr:row>79</xdr:row>
      <xdr:rowOff>94907</xdr:rowOff>
    </xdr:to>
    <xdr:sp macro="" textlink="">
      <xdr:nvSpPr>
        <xdr:cNvPr id="664" name="楕円 663"/>
        <xdr:cNvSpPr/>
      </xdr:nvSpPr>
      <xdr:spPr>
        <a:xfrm>
          <a:off x="136525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86034</xdr:rowOff>
    </xdr:from>
    <xdr:ext cx="249299" cy="259045"/>
    <xdr:sp macro="" textlink="">
      <xdr:nvSpPr>
        <xdr:cNvPr id="665" name="テキスト ボックス 664"/>
        <xdr:cNvSpPr txBox="1"/>
      </xdr:nvSpPr>
      <xdr:spPr>
        <a:xfrm>
          <a:off x="13578650" y="13630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164491</xdr:rowOff>
    </xdr:from>
    <xdr:to>
      <xdr:col>67</xdr:col>
      <xdr:colOff>101600</xdr:colOff>
      <xdr:row>79</xdr:row>
      <xdr:rowOff>94641</xdr:rowOff>
    </xdr:to>
    <xdr:sp macro="" textlink="">
      <xdr:nvSpPr>
        <xdr:cNvPr id="666" name="楕円 665"/>
        <xdr:cNvSpPr/>
      </xdr:nvSpPr>
      <xdr:spPr>
        <a:xfrm>
          <a:off x="12763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85768</xdr:rowOff>
    </xdr:from>
    <xdr:ext cx="313932" cy="259045"/>
    <xdr:sp macro="" textlink="">
      <xdr:nvSpPr>
        <xdr:cNvPr id="667" name="テキスト ボックス 666"/>
        <xdr:cNvSpPr txBox="1"/>
      </xdr:nvSpPr>
      <xdr:spPr>
        <a:xfrm>
          <a:off x="12657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4" name="テキスト ボックス 68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8" name="直線コネクタ 687"/>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9"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90" name="直線コネクタ 689"/>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91"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2" name="直線コネクタ 691"/>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22200</xdr:rowOff>
    </xdr:from>
    <xdr:to>
      <xdr:col>85</xdr:col>
      <xdr:colOff>127000</xdr:colOff>
      <xdr:row>97</xdr:row>
      <xdr:rowOff>49803</xdr:rowOff>
    </xdr:to>
    <xdr:cxnSp macro="">
      <xdr:nvCxnSpPr>
        <xdr:cNvPr id="693" name="直線コネクタ 692"/>
        <xdr:cNvCxnSpPr/>
      </xdr:nvCxnSpPr>
      <xdr:spPr>
        <a:xfrm>
          <a:off x="15481300" y="16652850"/>
          <a:ext cx="8382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4"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5" name="フローチャート: 判断 694"/>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150501</xdr:rowOff>
    </xdr:from>
    <xdr:to>
      <xdr:col>81</xdr:col>
      <xdr:colOff>50800</xdr:colOff>
      <xdr:row>97</xdr:row>
      <xdr:rowOff>22200</xdr:rowOff>
    </xdr:to>
    <xdr:cxnSp macro="">
      <xdr:nvCxnSpPr>
        <xdr:cNvPr id="696" name="直線コネクタ 695"/>
        <xdr:cNvCxnSpPr/>
      </xdr:nvCxnSpPr>
      <xdr:spPr>
        <a:xfrm>
          <a:off x="14592300" y="16609701"/>
          <a:ext cx="889000" cy="4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7" name="フローチャート: 判断 696"/>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8" name="テキスト ボックス 697"/>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67605</xdr:rowOff>
    </xdr:from>
    <xdr:to>
      <xdr:col>76</xdr:col>
      <xdr:colOff>114300</xdr:colOff>
      <xdr:row>96</xdr:row>
      <xdr:rowOff>150501</xdr:rowOff>
    </xdr:to>
    <xdr:cxnSp macro="">
      <xdr:nvCxnSpPr>
        <xdr:cNvPr id="699" name="直線コネクタ 698"/>
        <xdr:cNvCxnSpPr/>
      </xdr:nvCxnSpPr>
      <xdr:spPr>
        <a:xfrm>
          <a:off x="13703300" y="16526805"/>
          <a:ext cx="889000" cy="8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700" name="フローチャート: 判断 699"/>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701" name="テキスト ボックス 700"/>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67605</xdr:rowOff>
    </xdr:from>
    <xdr:to>
      <xdr:col>71</xdr:col>
      <xdr:colOff>177800</xdr:colOff>
      <xdr:row>96</xdr:row>
      <xdr:rowOff>84093</xdr:rowOff>
    </xdr:to>
    <xdr:cxnSp macro="">
      <xdr:nvCxnSpPr>
        <xdr:cNvPr id="702" name="直線コネクタ 701"/>
        <xdr:cNvCxnSpPr/>
      </xdr:nvCxnSpPr>
      <xdr:spPr>
        <a:xfrm flipV="1">
          <a:off x="12814300" y="16526805"/>
          <a:ext cx="889000" cy="1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3" name="フローチャート: 判断 702"/>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4" name="テキスト ボックス 703"/>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5" name="フローチャート: 判断 704"/>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6" name="テキスト ボックス 705"/>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170453</xdr:rowOff>
    </xdr:from>
    <xdr:to>
      <xdr:col>85</xdr:col>
      <xdr:colOff>177800</xdr:colOff>
      <xdr:row>97</xdr:row>
      <xdr:rowOff>100603</xdr:rowOff>
    </xdr:to>
    <xdr:sp macro="" textlink="">
      <xdr:nvSpPr>
        <xdr:cNvPr id="712" name="楕円 711"/>
        <xdr:cNvSpPr/>
      </xdr:nvSpPr>
      <xdr:spPr>
        <a:xfrm>
          <a:off x="16268700" y="1662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148880</xdr:rowOff>
    </xdr:from>
    <xdr:ext cx="534377" cy="259045"/>
    <xdr:sp macro="" textlink="">
      <xdr:nvSpPr>
        <xdr:cNvPr id="713" name="公債費該当値テキスト"/>
        <xdr:cNvSpPr txBox="1"/>
      </xdr:nvSpPr>
      <xdr:spPr>
        <a:xfrm>
          <a:off x="16370300" y="1660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142850</xdr:rowOff>
    </xdr:from>
    <xdr:to>
      <xdr:col>81</xdr:col>
      <xdr:colOff>101600</xdr:colOff>
      <xdr:row>97</xdr:row>
      <xdr:rowOff>73000</xdr:rowOff>
    </xdr:to>
    <xdr:sp macro="" textlink="">
      <xdr:nvSpPr>
        <xdr:cNvPr id="714" name="楕円 713"/>
        <xdr:cNvSpPr/>
      </xdr:nvSpPr>
      <xdr:spPr>
        <a:xfrm>
          <a:off x="15430500" y="166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64127</xdr:rowOff>
    </xdr:from>
    <xdr:ext cx="534377" cy="259045"/>
    <xdr:sp macro="" textlink="">
      <xdr:nvSpPr>
        <xdr:cNvPr id="715" name="テキスト ボックス 714"/>
        <xdr:cNvSpPr txBox="1"/>
      </xdr:nvSpPr>
      <xdr:spPr>
        <a:xfrm>
          <a:off x="15214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99701</xdr:rowOff>
    </xdr:from>
    <xdr:to>
      <xdr:col>76</xdr:col>
      <xdr:colOff>165100</xdr:colOff>
      <xdr:row>97</xdr:row>
      <xdr:rowOff>29851</xdr:rowOff>
    </xdr:to>
    <xdr:sp macro="" textlink="">
      <xdr:nvSpPr>
        <xdr:cNvPr id="716" name="楕円 715"/>
        <xdr:cNvSpPr/>
      </xdr:nvSpPr>
      <xdr:spPr>
        <a:xfrm>
          <a:off x="14541500" y="165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20978</xdr:rowOff>
    </xdr:from>
    <xdr:ext cx="534377" cy="259045"/>
    <xdr:sp macro="" textlink="">
      <xdr:nvSpPr>
        <xdr:cNvPr id="717" name="テキスト ボックス 716"/>
        <xdr:cNvSpPr txBox="1"/>
      </xdr:nvSpPr>
      <xdr:spPr>
        <a:xfrm>
          <a:off x="14325111" y="166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16805</xdr:rowOff>
    </xdr:from>
    <xdr:to>
      <xdr:col>72</xdr:col>
      <xdr:colOff>38100</xdr:colOff>
      <xdr:row>96</xdr:row>
      <xdr:rowOff>118405</xdr:rowOff>
    </xdr:to>
    <xdr:sp macro="" textlink="">
      <xdr:nvSpPr>
        <xdr:cNvPr id="718" name="楕円 717"/>
        <xdr:cNvSpPr/>
      </xdr:nvSpPr>
      <xdr:spPr>
        <a:xfrm>
          <a:off x="13652500" y="164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109532</xdr:rowOff>
    </xdr:from>
    <xdr:ext cx="534377" cy="259045"/>
    <xdr:sp macro="" textlink="">
      <xdr:nvSpPr>
        <xdr:cNvPr id="719" name="テキスト ボックス 718"/>
        <xdr:cNvSpPr txBox="1"/>
      </xdr:nvSpPr>
      <xdr:spPr>
        <a:xfrm>
          <a:off x="13436111" y="1656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33293</xdr:rowOff>
    </xdr:from>
    <xdr:to>
      <xdr:col>67</xdr:col>
      <xdr:colOff>101600</xdr:colOff>
      <xdr:row>96</xdr:row>
      <xdr:rowOff>134893</xdr:rowOff>
    </xdr:to>
    <xdr:sp macro="" textlink="">
      <xdr:nvSpPr>
        <xdr:cNvPr id="720" name="楕円 719"/>
        <xdr:cNvSpPr/>
      </xdr:nvSpPr>
      <xdr:spPr>
        <a:xfrm>
          <a:off x="12763500" y="164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126020</xdr:rowOff>
    </xdr:from>
    <xdr:ext cx="534377" cy="259045"/>
    <xdr:sp macro="" textlink="">
      <xdr:nvSpPr>
        <xdr:cNvPr id="721" name="テキスト ボックス 720"/>
        <xdr:cNvSpPr txBox="1"/>
      </xdr:nvSpPr>
      <xdr:spPr>
        <a:xfrm>
          <a:off x="12547111" y="1658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5" name="直線コネクタ 744"/>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8"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9" name="直線コネクタ 748"/>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51"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2" name="フローチャート: 判断 751"/>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4" name="フローチャート: 判断 753"/>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5" name="テキスト ボックス 754"/>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8" name="テキスト ボックス 757"/>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60" name="フローチャート: 判断 759"/>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61" name="テキスト ボックス 760"/>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2" name="フローチャート: 判断 761"/>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3" name="テキスト ボックス 762"/>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類似団体平均と比較して，低い水準にある費目が多い。</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その一方で，民生費は増加傾向にあり，類似団体平均に近付いてきている。引き続き柏市第二次行政経営方針に基づく経常経費の削減等に努める。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平成２４年度決算から，決算剰余金のうち２分の１を超える額を財政調整基金に編入しており，基金残高は増加傾向であったが，今後の公共施設の老朽化に備え，公共施設整備基金の充実を図ること</a:t>
          </a:r>
          <a:r>
            <a:rPr kumimoji="1" lang="ja-JP" altLang="en-US" sz="1300">
              <a:solidFill>
                <a:schemeClr val="dk1"/>
              </a:solidFill>
              <a:effectLst/>
              <a:latin typeface="+mn-lt"/>
              <a:ea typeface="+mn-ea"/>
              <a:cs typeface="+mn-cs"/>
            </a:rPr>
            <a:t>としたこと</a:t>
          </a:r>
          <a:r>
            <a:rPr kumimoji="1" lang="ja-JP" altLang="ja-JP" sz="1300">
              <a:solidFill>
                <a:schemeClr val="dk1"/>
              </a:solidFill>
              <a:effectLst/>
              <a:latin typeface="+mn-lt"/>
              <a:ea typeface="+mn-ea"/>
              <a:cs typeface="+mn-cs"/>
            </a:rPr>
            <a:t>などから，平成２７年度は取り崩し額が上回り，その後は編入額と同額程度の取り崩しを行っている。一方で，前年度に比べ，繰越金は減少したものの，歳入の増加により実質収支額は増加した。</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連結ならびにそれぞれの会計において赤字額は発生していない。今後も全会計において黒字を維持するとともに，特別会計等に対する基準外繰出金の抑制に努める。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2173_&#26575;&#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59.9</v>
          </cell>
          <cell r="CN53">
            <v>60.2</v>
          </cell>
          <cell r="CV53">
            <v>61.3</v>
          </cell>
        </row>
        <row r="55">
          <cell r="AN55" t="str">
            <v>類似団体内平均値</v>
          </cell>
          <cell r="CF55">
            <v>38.9</v>
          </cell>
          <cell r="CN55">
            <v>37.6</v>
          </cell>
          <cell r="CV55">
            <v>34</v>
          </cell>
        </row>
        <row r="57">
          <cell r="CF57">
            <v>59.3</v>
          </cell>
          <cell r="CN57">
            <v>60</v>
          </cell>
          <cell r="CV57">
            <v>60.8</v>
          </cell>
        </row>
        <row r="72">
          <cell r="BP72" t="str">
            <v>H26</v>
          </cell>
          <cell r="BX72" t="str">
            <v>H27</v>
          </cell>
          <cell r="CF72" t="str">
            <v>H28</v>
          </cell>
          <cell r="CN72" t="str">
            <v>H29</v>
          </cell>
          <cell r="CV72" t="str">
            <v>H30</v>
          </cell>
        </row>
        <row r="73">
          <cell r="AN73" t="str">
            <v>当該団体値</v>
          </cell>
          <cell r="BP73">
            <v>16.7</v>
          </cell>
          <cell r="BX73">
            <v>1.9</v>
          </cell>
        </row>
        <row r="75">
          <cell r="BP75">
            <v>5.9</v>
          </cell>
          <cell r="BX75">
            <v>5.3</v>
          </cell>
          <cell r="CF75">
            <v>4.3</v>
          </cell>
          <cell r="CN75">
            <v>4.0999999999999996</v>
          </cell>
          <cell r="CV75">
            <v>2.9</v>
          </cell>
        </row>
        <row r="77">
          <cell r="AN77" t="str">
            <v>類似団体内平均値</v>
          </cell>
          <cell r="BP77">
            <v>47</v>
          </cell>
          <cell r="BX77">
            <v>41.4</v>
          </cell>
          <cell r="CF77">
            <v>38.9</v>
          </cell>
          <cell r="CN77">
            <v>37.6</v>
          </cell>
          <cell r="CV77">
            <v>34</v>
          </cell>
        </row>
        <row r="79">
          <cell r="BP79">
            <v>7.3</v>
          </cell>
          <cell r="BX79">
            <v>6.7</v>
          </cell>
          <cell r="CF79">
            <v>6.4</v>
          </cell>
          <cell r="CN79">
            <v>6.1</v>
          </cell>
          <cell r="CV79">
            <v>5.9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128603320</v>
      </c>
      <c r="BO4" s="392"/>
      <c r="BP4" s="392"/>
      <c r="BQ4" s="392"/>
      <c r="BR4" s="392"/>
      <c r="BS4" s="392"/>
      <c r="BT4" s="392"/>
      <c r="BU4" s="393"/>
      <c r="BV4" s="391">
        <v>129572098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5.7</v>
      </c>
      <c r="CU4" s="398"/>
      <c r="CV4" s="398"/>
      <c r="CW4" s="398"/>
      <c r="CX4" s="398"/>
      <c r="CY4" s="398"/>
      <c r="CZ4" s="398"/>
      <c r="DA4" s="399"/>
      <c r="DB4" s="397">
        <v>4.8</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122983861</v>
      </c>
      <c r="BO5" s="429"/>
      <c r="BP5" s="429"/>
      <c r="BQ5" s="429"/>
      <c r="BR5" s="429"/>
      <c r="BS5" s="429"/>
      <c r="BT5" s="429"/>
      <c r="BU5" s="430"/>
      <c r="BV5" s="428">
        <v>124042192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90.8</v>
      </c>
      <c r="CU5" s="426"/>
      <c r="CV5" s="426"/>
      <c r="CW5" s="426"/>
      <c r="CX5" s="426"/>
      <c r="CY5" s="426"/>
      <c r="CZ5" s="426"/>
      <c r="DA5" s="427"/>
      <c r="DB5" s="425">
        <v>90.4</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5619459</v>
      </c>
      <c r="BO6" s="429"/>
      <c r="BP6" s="429"/>
      <c r="BQ6" s="429"/>
      <c r="BR6" s="429"/>
      <c r="BS6" s="429"/>
      <c r="BT6" s="429"/>
      <c r="BU6" s="430"/>
      <c r="BV6" s="428">
        <v>5529906</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94.9</v>
      </c>
      <c r="CU6" s="466"/>
      <c r="CV6" s="466"/>
      <c r="CW6" s="466"/>
      <c r="CX6" s="466"/>
      <c r="CY6" s="466"/>
      <c r="CZ6" s="466"/>
      <c r="DA6" s="467"/>
      <c r="DB6" s="465">
        <v>94.5</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1173495</v>
      </c>
      <c r="BO7" s="429"/>
      <c r="BP7" s="429"/>
      <c r="BQ7" s="429"/>
      <c r="BR7" s="429"/>
      <c r="BS7" s="429"/>
      <c r="BT7" s="429"/>
      <c r="BU7" s="430"/>
      <c r="BV7" s="428">
        <v>1814449</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78283038</v>
      </c>
      <c r="CU7" s="429"/>
      <c r="CV7" s="429"/>
      <c r="CW7" s="429"/>
      <c r="CX7" s="429"/>
      <c r="CY7" s="429"/>
      <c r="CZ7" s="429"/>
      <c r="DA7" s="430"/>
      <c r="DB7" s="428">
        <v>76931346</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102</v>
      </c>
      <c r="AV8" s="461"/>
      <c r="AW8" s="461"/>
      <c r="AX8" s="461"/>
      <c r="AY8" s="462" t="s">
        <v>110</v>
      </c>
      <c r="AZ8" s="463"/>
      <c r="BA8" s="463"/>
      <c r="BB8" s="463"/>
      <c r="BC8" s="463"/>
      <c r="BD8" s="463"/>
      <c r="BE8" s="463"/>
      <c r="BF8" s="463"/>
      <c r="BG8" s="463"/>
      <c r="BH8" s="463"/>
      <c r="BI8" s="463"/>
      <c r="BJ8" s="463"/>
      <c r="BK8" s="463"/>
      <c r="BL8" s="463"/>
      <c r="BM8" s="464"/>
      <c r="BN8" s="428">
        <v>4445964</v>
      </c>
      <c r="BO8" s="429"/>
      <c r="BP8" s="429"/>
      <c r="BQ8" s="429"/>
      <c r="BR8" s="429"/>
      <c r="BS8" s="429"/>
      <c r="BT8" s="429"/>
      <c r="BU8" s="430"/>
      <c r="BV8" s="428">
        <v>3715457</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0.95</v>
      </c>
      <c r="CU8" s="469"/>
      <c r="CV8" s="469"/>
      <c r="CW8" s="469"/>
      <c r="CX8" s="469"/>
      <c r="CY8" s="469"/>
      <c r="CZ8" s="469"/>
      <c r="DA8" s="470"/>
      <c r="DB8" s="468">
        <v>0.95</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413954</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102</v>
      </c>
      <c r="AV9" s="461"/>
      <c r="AW9" s="461"/>
      <c r="AX9" s="461"/>
      <c r="AY9" s="462" t="s">
        <v>116</v>
      </c>
      <c r="AZ9" s="463"/>
      <c r="BA9" s="463"/>
      <c r="BB9" s="463"/>
      <c r="BC9" s="463"/>
      <c r="BD9" s="463"/>
      <c r="BE9" s="463"/>
      <c r="BF9" s="463"/>
      <c r="BG9" s="463"/>
      <c r="BH9" s="463"/>
      <c r="BI9" s="463"/>
      <c r="BJ9" s="463"/>
      <c r="BK9" s="463"/>
      <c r="BL9" s="463"/>
      <c r="BM9" s="464"/>
      <c r="BN9" s="428">
        <v>730507</v>
      </c>
      <c r="BO9" s="429"/>
      <c r="BP9" s="429"/>
      <c r="BQ9" s="429"/>
      <c r="BR9" s="429"/>
      <c r="BS9" s="429"/>
      <c r="BT9" s="429"/>
      <c r="BU9" s="430"/>
      <c r="BV9" s="428">
        <v>882616</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11.6</v>
      </c>
      <c r="CU9" s="426"/>
      <c r="CV9" s="426"/>
      <c r="CW9" s="426"/>
      <c r="CX9" s="426"/>
      <c r="CY9" s="426"/>
      <c r="CZ9" s="426"/>
      <c r="DA9" s="427"/>
      <c r="DB9" s="425">
        <v>12.1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404012</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94</v>
      </c>
      <c r="AV10" s="461"/>
      <c r="AW10" s="461"/>
      <c r="AX10" s="461"/>
      <c r="AY10" s="462" t="s">
        <v>120</v>
      </c>
      <c r="AZ10" s="463"/>
      <c r="BA10" s="463"/>
      <c r="BB10" s="463"/>
      <c r="BC10" s="463"/>
      <c r="BD10" s="463"/>
      <c r="BE10" s="463"/>
      <c r="BF10" s="463"/>
      <c r="BG10" s="463"/>
      <c r="BH10" s="463"/>
      <c r="BI10" s="463"/>
      <c r="BJ10" s="463"/>
      <c r="BK10" s="463"/>
      <c r="BL10" s="463"/>
      <c r="BM10" s="464"/>
      <c r="BN10" s="428">
        <v>3613</v>
      </c>
      <c r="BO10" s="429"/>
      <c r="BP10" s="429"/>
      <c r="BQ10" s="429"/>
      <c r="BR10" s="429"/>
      <c r="BS10" s="429"/>
      <c r="BT10" s="429"/>
      <c r="BU10" s="430"/>
      <c r="BV10" s="428">
        <v>3010</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102</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420028</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1900000</v>
      </c>
      <c r="BO12" s="429"/>
      <c r="BP12" s="429"/>
      <c r="BQ12" s="429"/>
      <c r="BR12" s="429"/>
      <c r="BS12" s="429"/>
      <c r="BT12" s="429"/>
      <c r="BU12" s="430"/>
      <c r="BV12" s="428">
        <v>1400000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411091</v>
      </c>
      <c r="S13" s="510"/>
      <c r="T13" s="510"/>
      <c r="U13" s="510"/>
      <c r="V13" s="511"/>
      <c r="W13" s="444" t="s">
        <v>138</v>
      </c>
      <c r="X13" s="445"/>
      <c r="Y13" s="445"/>
      <c r="Z13" s="445"/>
      <c r="AA13" s="445"/>
      <c r="AB13" s="435"/>
      <c r="AC13" s="479">
        <v>2221</v>
      </c>
      <c r="AD13" s="480"/>
      <c r="AE13" s="480"/>
      <c r="AF13" s="480"/>
      <c r="AG13" s="519"/>
      <c r="AH13" s="479">
        <v>2296</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-1165880</v>
      </c>
      <c r="BO13" s="429"/>
      <c r="BP13" s="429"/>
      <c r="BQ13" s="429"/>
      <c r="BR13" s="429"/>
      <c r="BS13" s="429"/>
      <c r="BT13" s="429"/>
      <c r="BU13" s="430"/>
      <c r="BV13" s="428">
        <v>-514374</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2.9</v>
      </c>
      <c r="CU13" s="426"/>
      <c r="CV13" s="426"/>
      <c r="CW13" s="426"/>
      <c r="CX13" s="426"/>
      <c r="CY13" s="426"/>
      <c r="CZ13" s="426"/>
      <c r="DA13" s="427"/>
      <c r="DB13" s="425">
        <v>4.0999999999999996</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416433</v>
      </c>
      <c r="S14" s="510"/>
      <c r="T14" s="510"/>
      <c r="U14" s="510"/>
      <c r="V14" s="511"/>
      <c r="W14" s="418"/>
      <c r="X14" s="419"/>
      <c r="Y14" s="419"/>
      <c r="Z14" s="419"/>
      <c r="AA14" s="419"/>
      <c r="AB14" s="408"/>
      <c r="AC14" s="512">
        <v>1.3</v>
      </c>
      <c r="AD14" s="513"/>
      <c r="AE14" s="513"/>
      <c r="AF14" s="513"/>
      <c r="AG14" s="514"/>
      <c r="AH14" s="512">
        <v>1.3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t="s">
        <v>128</v>
      </c>
      <c r="CU14" s="524"/>
      <c r="CV14" s="524"/>
      <c r="CW14" s="524"/>
      <c r="CX14" s="524"/>
      <c r="CY14" s="524"/>
      <c r="CZ14" s="524"/>
      <c r="DA14" s="525"/>
      <c r="DB14" s="523" t="s">
        <v>128</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145</v>
      </c>
      <c r="N15" s="517"/>
      <c r="O15" s="517"/>
      <c r="P15" s="517"/>
      <c r="Q15" s="518"/>
      <c r="R15" s="509">
        <v>408336</v>
      </c>
      <c r="S15" s="510"/>
      <c r="T15" s="510"/>
      <c r="U15" s="510"/>
      <c r="V15" s="511"/>
      <c r="W15" s="444" t="s">
        <v>146</v>
      </c>
      <c r="X15" s="445"/>
      <c r="Y15" s="445"/>
      <c r="Z15" s="445"/>
      <c r="AA15" s="445"/>
      <c r="AB15" s="435"/>
      <c r="AC15" s="479">
        <v>33241</v>
      </c>
      <c r="AD15" s="480"/>
      <c r="AE15" s="480"/>
      <c r="AF15" s="480"/>
      <c r="AG15" s="519"/>
      <c r="AH15" s="479">
        <v>32243</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55108837</v>
      </c>
      <c r="BO15" s="392"/>
      <c r="BP15" s="392"/>
      <c r="BQ15" s="392"/>
      <c r="BR15" s="392"/>
      <c r="BS15" s="392"/>
      <c r="BT15" s="392"/>
      <c r="BU15" s="393"/>
      <c r="BV15" s="391">
        <v>54036004</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18.8</v>
      </c>
      <c r="AD16" s="513"/>
      <c r="AE16" s="513"/>
      <c r="AF16" s="513"/>
      <c r="AG16" s="514"/>
      <c r="AH16" s="512">
        <v>18.5</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57590310</v>
      </c>
      <c r="BO16" s="429"/>
      <c r="BP16" s="429"/>
      <c r="BQ16" s="429"/>
      <c r="BR16" s="429"/>
      <c r="BS16" s="429"/>
      <c r="BT16" s="429"/>
      <c r="BU16" s="430"/>
      <c r="BV16" s="428">
        <v>56585598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141545</v>
      </c>
      <c r="AD17" s="480"/>
      <c r="AE17" s="480"/>
      <c r="AF17" s="480"/>
      <c r="AG17" s="519"/>
      <c r="AH17" s="479">
        <v>139571</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71004697</v>
      </c>
      <c r="BO17" s="429"/>
      <c r="BP17" s="429"/>
      <c r="BQ17" s="429"/>
      <c r="BR17" s="429"/>
      <c r="BS17" s="429"/>
      <c r="BT17" s="429"/>
      <c r="BU17" s="430"/>
      <c r="BV17" s="428">
        <v>69685263</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114.74</v>
      </c>
      <c r="M18" s="541"/>
      <c r="N18" s="541"/>
      <c r="O18" s="541"/>
      <c r="P18" s="541"/>
      <c r="Q18" s="541"/>
      <c r="R18" s="542"/>
      <c r="S18" s="542"/>
      <c r="T18" s="542"/>
      <c r="U18" s="542"/>
      <c r="V18" s="543"/>
      <c r="W18" s="446"/>
      <c r="X18" s="447"/>
      <c r="Y18" s="447"/>
      <c r="Z18" s="447"/>
      <c r="AA18" s="447"/>
      <c r="AB18" s="438"/>
      <c r="AC18" s="544">
        <v>80</v>
      </c>
      <c r="AD18" s="545"/>
      <c r="AE18" s="545"/>
      <c r="AF18" s="545"/>
      <c r="AG18" s="546"/>
      <c r="AH18" s="544">
        <v>80.2</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72233167</v>
      </c>
      <c r="BO18" s="429"/>
      <c r="BP18" s="429"/>
      <c r="BQ18" s="429"/>
      <c r="BR18" s="429"/>
      <c r="BS18" s="429"/>
      <c r="BT18" s="429"/>
      <c r="BU18" s="430"/>
      <c r="BV18" s="428">
        <v>70605436</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3608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90267729</v>
      </c>
      <c r="BO19" s="429"/>
      <c r="BP19" s="429"/>
      <c r="BQ19" s="429"/>
      <c r="BR19" s="429"/>
      <c r="BS19" s="429"/>
      <c r="BT19" s="429"/>
      <c r="BU19" s="430"/>
      <c r="BV19" s="428">
        <v>89220500</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175691</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88478165</v>
      </c>
      <c r="BO23" s="429"/>
      <c r="BP23" s="429"/>
      <c r="BQ23" s="429"/>
      <c r="BR23" s="429"/>
      <c r="BS23" s="429"/>
      <c r="BT23" s="429"/>
      <c r="BU23" s="430"/>
      <c r="BV23" s="428">
        <v>92261013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9610</v>
      </c>
      <c r="R24" s="480"/>
      <c r="S24" s="480"/>
      <c r="T24" s="480"/>
      <c r="U24" s="480"/>
      <c r="V24" s="519"/>
      <c r="W24" s="578"/>
      <c r="X24" s="566"/>
      <c r="Y24" s="567"/>
      <c r="Z24" s="478" t="s">
        <v>170</v>
      </c>
      <c r="AA24" s="458"/>
      <c r="AB24" s="458"/>
      <c r="AC24" s="458"/>
      <c r="AD24" s="458"/>
      <c r="AE24" s="458"/>
      <c r="AF24" s="458"/>
      <c r="AG24" s="459"/>
      <c r="AH24" s="479">
        <v>2399</v>
      </c>
      <c r="AI24" s="480"/>
      <c r="AJ24" s="480"/>
      <c r="AK24" s="480"/>
      <c r="AL24" s="519"/>
      <c r="AM24" s="479">
        <v>7125030</v>
      </c>
      <c r="AN24" s="480"/>
      <c r="AO24" s="480"/>
      <c r="AP24" s="480"/>
      <c r="AQ24" s="480"/>
      <c r="AR24" s="519"/>
      <c r="AS24" s="479">
        <v>2970</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61777955</v>
      </c>
      <c r="BO24" s="429"/>
      <c r="BP24" s="429"/>
      <c r="BQ24" s="429"/>
      <c r="BR24" s="429"/>
      <c r="BS24" s="429"/>
      <c r="BT24" s="429"/>
      <c r="BU24" s="430"/>
      <c r="BV24" s="428">
        <v>65365870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2</v>
      </c>
      <c r="M25" s="480"/>
      <c r="N25" s="480"/>
      <c r="O25" s="480"/>
      <c r="P25" s="519"/>
      <c r="Q25" s="479">
        <v>7900</v>
      </c>
      <c r="R25" s="480"/>
      <c r="S25" s="480"/>
      <c r="T25" s="480"/>
      <c r="U25" s="480"/>
      <c r="V25" s="519"/>
      <c r="W25" s="578"/>
      <c r="X25" s="566"/>
      <c r="Y25" s="567"/>
      <c r="Z25" s="478" t="s">
        <v>173</v>
      </c>
      <c r="AA25" s="458"/>
      <c r="AB25" s="458"/>
      <c r="AC25" s="458"/>
      <c r="AD25" s="458"/>
      <c r="AE25" s="458"/>
      <c r="AF25" s="458"/>
      <c r="AG25" s="459"/>
      <c r="AH25" s="479">
        <v>466</v>
      </c>
      <c r="AI25" s="480"/>
      <c r="AJ25" s="480"/>
      <c r="AK25" s="480"/>
      <c r="AL25" s="519"/>
      <c r="AM25" s="479">
        <v>1386350</v>
      </c>
      <c r="AN25" s="480"/>
      <c r="AO25" s="480"/>
      <c r="AP25" s="480"/>
      <c r="AQ25" s="480"/>
      <c r="AR25" s="519"/>
      <c r="AS25" s="479">
        <v>2975</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33639000</v>
      </c>
      <c r="BO25" s="392"/>
      <c r="BP25" s="392"/>
      <c r="BQ25" s="392"/>
      <c r="BR25" s="392"/>
      <c r="BS25" s="392"/>
      <c r="BT25" s="392"/>
      <c r="BU25" s="393"/>
      <c r="BV25" s="391">
        <v>33772285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7210</v>
      </c>
      <c r="R26" s="480"/>
      <c r="S26" s="480"/>
      <c r="T26" s="480"/>
      <c r="U26" s="480"/>
      <c r="V26" s="519"/>
      <c r="W26" s="578"/>
      <c r="X26" s="566"/>
      <c r="Y26" s="567"/>
      <c r="Z26" s="478" t="s">
        <v>176</v>
      </c>
      <c r="AA26" s="588"/>
      <c r="AB26" s="588"/>
      <c r="AC26" s="588"/>
      <c r="AD26" s="588"/>
      <c r="AE26" s="588"/>
      <c r="AF26" s="588"/>
      <c r="AG26" s="589"/>
      <c r="AH26" s="479">
        <v>130</v>
      </c>
      <c r="AI26" s="480"/>
      <c r="AJ26" s="480"/>
      <c r="AK26" s="480"/>
      <c r="AL26" s="519"/>
      <c r="AM26" s="479">
        <v>413660</v>
      </c>
      <c r="AN26" s="480"/>
      <c r="AO26" s="480"/>
      <c r="AP26" s="480"/>
      <c r="AQ26" s="480"/>
      <c r="AR26" s="519"/>
      <c r="AS26" s="479">
        <v>3182</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178</v>
      </c>
      <c r="BO26" s="429"/>
      <c r="BP26" s="429"/>
      <c r="BQ26" s="429"/>
      <c r="BR26" s="429"/>
      <c r="BS26" s="429"/>
      <c r="BT26" s="429"/>
      <c r="BU26" s="430"/>
      <c r="BV26" s="428" t="s">
        <v>128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6680</v>
      </c>
      <c r="R27" s="480"/>
      <c r="S27" s="480"/>
      <c r="T27" s="480"/>
      <c r="U27" s="480"/>
      <c r="V27" s="519"/>
      <c r="W27" s="578"/>
      <c r="X27" s="566"/>
      <c r="Y27" s="567"/>
      <c r="Z27" s="478" t="s">
        <v>180</v>
      </c>
      <c r="AA27" s="458"/>
      <c r="AB27" s="458"/>
      <c r="AC27" s="458"/>
      <c r="AD27" s="458"/>
      <c r="AE27" s="458"/>
      <c r="AF27" s="458"/>
      <c r="AG27" s="459"/>
      <c r="AH27" s="479">
        <v>104</v>
      </c>
      <c r="AI27" s="480"/>
      <c r="AJ27" s="480"/>
      <c r="AK27" s="480"/>
      <c r="AL27" s="519"/>
      <c r="AM27" s="479">
        <v>393304</v>
      </c>
      <c r="AN27" s="480"/>
      <c r="AO27" s="480"/>
      <c r="AP27" s="480"/>
      <c r="AQ27" s="480"/>
      <c r="AR27" s="519"/>
      <c r="AS27" s="479">
        <v>3782</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v>4967640</v>
      </c>
      <c r="BO27" s="602"/>
      <c r="BP27" s="602"/>
      <c r="BQ27" s="602"/>
      <c r="BR27" s="602"/>
      <c r="BS27" s="602"/>
      <c r="BT27" s="602"/>
      <c r="BU27" s="603"/>
      <c r="BV27" s="601">
        <v>4967640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5970</v>
      </c>
      <c r="R28" s="480"/>
      <c r="S28" s="480"/>
      <c r="T28" s="480"/>
      <c r="U28" s="480"/>
      <c r="V28" s="519"/>
      <c r="W28" s="578"/>
      <c r="X28" s="566"/>
      <c r="Y28" s="567"/>
      <c r="Z28" s="478" t="s">
        <v>183</v>
      </c>
      <c r="AA28" s="458"/>
      <c r="AB28" s="458"/>
      <c r="AC28" s="458"/>
      <c r="AD28" s="458"/>
      <c r="AE28" s="458"/>
      <c r="AF28" s="458"/>
      <c r="AG28" s="459"/>
      <c r="AH28" s="479" t="s">
        <v>178</v>
      </c>
      <c r="AI28" s="480"/>
      <c r="AJ28" s="480"/>
      <c r="AK28" s="480"/>
      <c r="AL28" s="519"/>
      <c r="AM28" s="479" t="s">
        <v>128</v>
      </c>
      <c r="AN28" s="480"/>
      <c r="AO28" s="480"/>
      <c r="AP28" s="480"/>
      <c r="AQ28" s="480"/>
      <c r="AR28" s="519"/>
      <c r="AS28" s="479" t="s">
        <v>178</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10518099</v>
      </c>
      <c r="BO28" s="392"/>
      <c r="BP28" s="392"/>
      <c r="BQ28" s="392"/>
      <c r="BR28" s="392"/>
      <c r="BS28" s="392"/>
      <c r="BT28" s="392"/>
      <c r="BU28" s="393"/>
      <c r="BV28" s="391">
        <v>10514486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34</v>
      </c>
      <c r="M29" s="480"/>
      <c r="N29" s="480"/>
      <c r="O29" s="480"/>
      <c r="P29" s="519"/>
      <c r="Q29" s="479">
        <v>5770</v>
      </c>
      <c r="R29" s="480"/>
      <c r="S29" s="480"/>
      <c r="T29" s="480"/>
      <c r="U29" s="480"/>
      <c r="V29" s="519"/>
      <c r="W29" s="579"/>
      <c r="X29" s="580"/>
      <c r="Y29" s="581"/>
      <c r="Z29" s="478" t="s">
        <v>186</v>
      </c>
      <c r="AA29" s="458"/>
      <c r="AB29" s="458"/>
      <c r="AC29" s="458"/>
      <c r="AD29" s="458"/>
      <c r="AE29" s="458"/>
      <c r="AF29" s="458"/>
      <c r="AG29" s="459"/>
      <c r="AH29" s="479">
        <v>2503</v>
      </c>
      <c r="AI29" s="480"/>
      <c r="AJ29" s="480"/>
      <c r="AK29" s="480"/>
      <c r="AL29" s="519"/>
      <c r="AM29" s="479">
        <v>7518334</v>
      </c>
      <c r="AN29" s="480"/>
      <c r="AO29" s="480"/>
      <c r="AP29" s="480"/>
      <c r="AQ29" s="480"/>
      <c r="AR29" s="519"/>
      <c r="AS29" s="479">
        <v>3004</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t="s">
        <v>188</v>
      </c>
      <c r="BO29" s="429"/>
      <c r="BP29" s="429"/>
      <c r="BQ29" s="429"/>
      <c r="BR29" s="429"/>
      <c r="BS29" s="429"/>
      <c r="BT29" s="429"/>
      <c r="BU29" s="430"/>
      <c r="BV29" s="428" t="s">
        <v>178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102.1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22843715</v>
      </c>
      <c r="BO30" s="602"/>
      <c r="BP30" s="602"/>
      <c r="BQ30" s="602"/>
      <c r="BR30" s="602"/>
      <c r="BS30" s="602"/>
      <c r="BT30" s="602"/>
      <c r="BU30" s="603"/>
      <c r="BV30" s="601">
        <v>18999658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199</v>
      </c>
      <c r="X33" s="417"/>
      <c r="Y33" s="417"/>
      <c r="Z33" s="417"/>
      <c r="AA33" s="417"/>
      <c r="AB33" s="417"/>
      <c r="AC33" s="417"/>
      <c r="AD33" s="417"/>
      <c r="AE33" s="417"/>
      <c r="AF33" s="417"/>
      <c r="AG33" s="417"/>
      <c r="AH33" s="417"/>
      <c r="AI33" s="417"/>
      <c r="AJ33" s="417"/>
      <c r="AK33" s="417"/>
      <c r="AL33" s="215"/>
      <c r="AM33" s="452" t="s">
        <v>196</v>
      </c>
      <c r="AN33" s="452"/>
      <c r="AO33" s="417" t="s">
        <v>197</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203</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5</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9</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12</v>
      </c>
      <c r="BF34" s="614"/>
      <c r="BG34" s="615" t="str">
        <f>IF('各会計、関係団体の財政状況及び健全化判断比率'!B35="","",'各会計、関係団体の財政状況及び健全化判断比率'!B35)</f>
        <v>公設総合地方卸売市場事業特別会計</v>
      </c>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IF('各会計、関係団体の財政状況及び健全化判断比率'!B68="","",'各会計、関係団体の財政状況及び健全化判断比率'!B68)</f>
        <v>千葉県市町村総合事務組合（一般会計）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22</v>
      </c>
      <c r="CP34" s="614"/>
      <c r="CQ34" s="615" t="str">
        <f>IF('各会計、関係団体の財政状況及び健全化判断比率'!BS7="","",'各会計、関係団体の財政状況及び健全化判断比率'!BS7)</f>
        <v>柏市まちづくり公社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柏都市計画事業北柏駅北口土地区画整理事業特別会計</v>
      </c>
      <c r="F35" s="615"/>
      <c r="G35" s="615"/>
      <c r="H35" s="615"/>
      <c r="I35" s="615"/>
      <c r="J35" s="615"/>
      <c r="K35" s="615"/>
      <c r="L35" s="615"/>
      <c r="M35" s="615"/>
      <c r="N35" s="615"/>
      <c r="O35" s="615"/>
      <c r="P35" s="615"/>
      <c r="Q35" s="615"/>
      <c r="R35" s="615"/>
      <c r="S35" s="615"/>
      <c r="T35" s="213"/>
      <c r="U35" s="614">
        <f>IF(W35="","",U34+1)</f>
        <v>6</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f t="shared" ref="AM35:AM43" si="0">IF(AO35="","",AM34+1)</f>
        <v>10</v>
      </c>
      <c r="AN35" s="614"/>
      <c r="AO35" s="615" t="str">
        <f>IF('各会計、関係団体の財政状況及び健全化判断比率'!B33="","",'各会計、関係団体の財政状況及び健全化判断比率'!B33)</f>
        <v>下水道事業会計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IF('各会計、関係団体の財政状況及び健全化判断比率'!B69="","",'各会計、関係団体の財政状況及び健全化判断比率'!B69)</f>
        <v>千葉県市町村総合事務組合（千葉県自治会館管理運営特別会計）</v>
      </c>
      <c r="BZ35" s="615"/>
      <c r="CA35" s="615"/>
      <c r="CB35" s="615"/>
      <c r="CC35" s="615"/>
      <c r="CD35" s="615"/>
      <c r="CE35" s="615"/>
      <c r="CF35" s="615"/>
      <c r="CG35" s="615"/>
      <c r="CH35" s="615"/>
      <c r="CI35" s="615"/>
      <c r="CJ35" s="615"/>
      <c r="CK35" s="615"/>
      <c r="CL35" s="615"/>
      <c r="CM35" s="615"/>
      <c r="CN35" s="213"/>
      <c r="CO35" s="614">
        <f t="shared" ref="CO35:CO43" si="3">IF(CQ35="","",CO34+1)</f>
        <v>23</v>
      </c>
      <c r="CP35" s="614"/>
      <c r="CQ35" s="615" t="str">
        <f>IF('各会計、関係団体の財政状況及び健全化判断比率'!BS8="","",'各会計、関係団体の財政状況及び健全化判断比率'!BS8)</f>
        <v>柏市みどりの基金</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〇</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学校給食センター事業特別会計</v>
      </c>
      <c r="F36" s="615"/>
      <c r="G36" s="615"/>
      <c r="H36" s="615"/>
      <c r="I36" s="615"/>
      <c r="J36" s="615"/>
      <c r="K36" s="615"/>
      <c r="L36" s="615"/>
      <c r="M36" s="615"/>
      <c r="N36" s="615"/>
      <c r="O36" s="615"/>
      <c r="P36" s="615"/>
      <c r="Q36" s="615"/>
      <c r="R36" s="615"/>
      <c r="S36" s="615"/>
      <c r="T36" s="213"/>
      <c r="U36" s="614">
        <f t="shared" ref="U36:U43" si="4">IF(W36="","",U35+1)</f>
        <v>7</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f t="shared" si="0"/>
        <v>11</v>
      </c>
      <c r="AN36" s="614"/>
      <c r="AO36" s="615" t="str">
        <f>IF('各会計、関係団体の財政状況及び健全化判断比率'!B34="","",'各会計、関係団体の財政状況及び健全化判断比率'!B34)</f>
        <v>病院事業会計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15</v>
      </c>
      <c r="BX36" s="614"/>
      <c r="BY36" s="615" t="str">
        <f>IF('各会計、関係団体の財政状況及び健全化判断比率'!B70="","",'各会計、関係団体の財政状況及び健全化判断比率'!B70)</f>
        <v>千葉県市町村総合事務組合（千葉県自治研修センター特別会計）</v>
      </c>
      <c r="BZ36" s="615"/>
      <c r="CA36" s="615"/>
      <c r="CB36" s="615"/>
      <c r="CC36" s="615"/>
      <c r="CD36" s="615"/>
      <c r="CE36" s="615"/>
      <c r="CF36" s="615"/>
      <c r="CG36" s="615"/>
      <c r="CH36" s="615"/>
      <c r="CI36" s="615"/>
      <c r="CJ36" s="615"/>
      <c r="CK36" s="615"/>
      <c r="CL36" s="615"/>
      <c r="CM36" s="615"/>
      <c r="CN36" s="213"/>
      <c r="CO36" s="614">
        <f t="shared" si="3"/>
        <v>24</v>
      </c>
      <c r="CP36" s="614"/>
      <c r="CQ36" s="615" t="str">
        <f>IF('各会計、関係団体の財政状況及び健全化判断比率'!BS9="","",'各会計、関係団体の財政状況及び健全化判断比率'!BS9)</f>
        <v>柏市医療公社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〇</v>
      </c>
      <c r="DH36" s="616"/>
      <c r="DI36" s="217"/>
      <c r="DJ36" s="185"/>
      <c r="DK36" s="185"/>
      <c r="DL36" s="185"/>
      <c r="DM36" s="185"/>
      <c r="DN36" s="185"/>
      <c r="DO36" s="185"/>
    </row>
    <row r="37" spans="1:119" ht="32.25" customHeight="1" x14ac:dyDescent="0.15">
      <c r="A37" s="186"/>
      <c r="B37" s="212"/>
      <c r="C37" s="614">
        <f>IF(E37="","",C36+1)</f>
        <v>4</v>
      </c>
      <c r="D37" s="614"/>
      <c r="E37" s="615" t="str">
        <f>IF('各会計、関係団体の財政状況及び健全化判断比率'!B10="","",'各会計、関係団体の財政状況及び健全化判断比率'!B10)</f>
        <v>母子父子寡婦福祉資金貸付事業特別会計</v>
      </c>
      <c r="F37" s="615"/>
      <c r="G37" s="615"/>
      <c r="H37" s="615"/>
      <c r="I37" s="615"/>
      <c r="J37" s="615"/>
      <c r="K37" s="615"/>
      <c r="L37" s="615"/>
      <c r="M37" s="615"/>
      <c r="N37" s="615"/>
      <c r="O37" s="615"/>
      <c r="P37" s="615"/>
      <c r="Q37" s="615"/>
      <c r="R37" s="615"/>
      <c r="S37" s="615"/>
      <c r="T37" s="213"/>
      <c r="U37" s="614">
        <f t="shared" si="4"/>
        <v>8</v>
      </c>
      <c r="V37" s="614"/>
      <c r="W37" s="615" t="str">
        <f>IF('各会計、関係団体の財政状況及び健全化判断比率'!B31="","",'各会計、関係団体の財政状況及び健全化判断比率'!B31)</f>
        <v>介護老人保健施設事業特別会計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16</v>
      </c>
      <c r="BX37" s="614"/>
      <c r="BY37" s="615" t="str">
        <f>IF('各会計、関係団体の財政状況及び健全化判断比率'!B71="","",'各会計、関係団体の財政状況及び健全化判断比率'!B71)</f>
        <v>千葉県市町村総合事務組合（千葉県市町村交通災害共済特別会計）</v>
      </c>
      <c r="BZ37" s="615"/>
      <c r="CA37" s="615"/>
      <c r="CB37" s="615"/>
      <c r="CC37" s="615"/>
      <c r="CD37" s="615"/>
      <c r="CE37" s="615"/>
      <c r="CF37" s="615"/>
      <c r="CG37" s="615"/>
      <c r="CH37" s="615"/>
      <c r="CI37" s="615"/>
      <c r="CJ37" s="615"/>
      <c r="CK37" s="615"/>
      <c r="CL37" s="615"/>
      <c r="CM37" s="615"/>
      <c r="CN37" s="213"/>
      <c r="CO37" s="614">
        <f t="shared" si="3"/>
        <v>25</v>
      </c>
      <c r="CP37" s="614"/>
      <c r="CQ37" s="615" t="str">
        <f>IF('各会計、関係団体の財政状況及び健全化判断比率'!BS10="","",'各会計、関係団体の財政状況及び健全化判断比率'!BS10)</f>
        <v>ディー・エス・ケイ</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17</v>
      </c>
      <c r="BX38" s="614"/>
      <c r="BY38" s="615" t="str">
        <f>IF('各会計、関係団体の財政状況及び健全化判断比率'!B72="","",'各会計、関係団体の財政状況及び健全化判断比率'!B72)</f>
        <v>千葉県後期高齢者医療広域連合（一般会計）</v>
      </c>
      <c r="BZ38" s="615"/>
      <c r="CA38" s="615"/>
      <c r="CB38" s="615"/>
      <c r="CC38" s="615"/>
      <c r="CD38" s="615"/>
      <c r="CE38" s="615"/>
      <c r="CF38" s="615"/>
      <c r="CG38" s="615"/>
      <c r="CH38" s="615"/>
      <c r="CI38" s="615"/>
      <c r="CJ38" s="615"/>
      <c r="CK38" s="615"/>
      <c r="CL38" s="615"/>
      <c r="CM38" s="615"/>
      <c r="CN38" s="213"/>
      <c r="CO38" s="614">
        <f t="shared" si="3"/>
        <v>26</v>
      </c>
      <c r="CP38" s="614"/>
      <c r="CQ38" s="615" t="str">
        <f>IF('各会計、関係団体の財政状況及び健全化判断比率'!BS11="","",'各会計、関係団体の財政状況及び健全化判断比率'!BS11)</f>
        <v>柏市土地開発公社</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18</v>
      </c>
      <c r="BX39" s="614"/>
      <c r="BY39" s="615" t="str">
        <f>IF('各会計、関係団体の財政状況及び健全化判断比率'!B73="","",'各会計、関係団体の財政状況及び健全化判断比率'!B73)</f>
        <v>千葉県後期高齢者医療広域連合（後期高齢者医療特別会計）</v>
      </c>
      <c r="BZ39" s="615"/>
      <c r="CA39" s="615"/>
      <c r="CB39" s="615"/>
      <c r="CC39" s="615"/>
      <c r="CD39" s="615"/>
      <c r="CE39" s="615"/>
      <c r="CF39" s="615"/>
      <c r="CG39" s="615"/>
      <c r="CH39" s="615"/>
      <c r="CI39" s="615"/>
      <c r="CJ39" s="615"/>
      <c r="CK39" s="615"/>
      <c r="CL39" s="615"/>
      <c r="CM39" s="615"/>
      <c r="CN39" s="213"/>
      <c r="CO39" s="614">
        <f t="shared" si="3"/>
        <v>27</v>
      </c>
      <c r="CP39" s="614"/>
      <c r="CQ39" s="615" t="str">
        <f>IF('各会計、関係団体の財政状況及び健全化判断比率'!BS12="","",'各会計、関係団体の財政状況及び健全化判断比率'!BS12)</f>
        <v>道の駅しょうなん</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19</v>
      </c>
      <c r="BX40" s="614"/>
      <c r="BY40" s="615" t="str">
        <f>IF('各会計、関係団体の財政状況及び健全化判断比率'!B74="","",'各会計、関係団体の財政状況及び健全化判断比率'!B74)</f>
        <v>北千葉広域水道企業団（水道用水供給事業会計）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20</v>
      </c>
      <c r="BX41" s="614"/>
      <c r="BY41" s="615" t="str">
        <f>IF('各会計、関係団体の財政状況及び健全化判断比率'!B75="","",'各会計、関係団体の財政状況及び健全化判断比率'!B75)</f>
        <v>柏・白井・鎌ケ谷環境衛生組合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21</v>
      </c>
      <c r="BX42" s="614"/>
      <c r="BY42" s="615" t="str">
        <f>IF('各会計、関係団体の財政状況及び健全化判断比率'!B76="","",'各会計、関係団体の財政状況及び健全化判断比率'!B76)</f>
        <v>東葛中部地区総合開発事務組合（一般会計）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MSvHvdSnS/YNrgXhm0AHzroXMqge7JGVgaQtJJb4jW8b8CipmxJhxKbGC7wc2uHZNfvocF5RJHE2T1CqX2KXA==" saltValue="Mz7qlvUJdmvIU8FYEqRL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06" t="s">
        <v>564</v>
      </c>
      <c r="D34" s="1206"/>
      <c r="E34" s="1207"/>
      <c r="F34" s="32">
        <v>10.84</v>
      </c>
      <c r="G34" s="33">
        <v>11.86</v>
      </c>
      <c r="H34" s="33">
        <v>12.49</v>
      </c>
      <c r="I34" s="33">
        <v>11.07</v>
      </c>
      <c r="J34" s="34">
        <v>11.3</v>
      </c>
      <c r="K34" s="22"/>
      <c r="L34" s="22"/>
      <c r="M34" s="22"/>
      <c r="N34" s="22"/>
      <c r="O34" s="22"/>
      <c r="P34" s="22"/>
    </row>
    <row r="35" spans="1:16" ht="39" customHeight="1" x14ac:dyDescent="0.15">
      <c r="A35" s="22"/>
      <c r="B35" s="35"/>
      <c r="C35" s="1200" t="s">
        <v>565</v>
      </c>
      <c r="D35" s="1201"/>
      <c r="E35" s="1202"/>
      <c r="F35" s="36">
        <v>3.11</v>
      </c>
      <c r="G35" s="37">
        <v>3.27</v>
      </c>
      <c r="H35" s="37">
        <v>3.64</v>
      </c>
      <c r="I35" s="37">
        <v>5.18</v>
      </c>
      <c r="J35" s="38">
        <v>5.65</v>
      </c>
      <c r="K35" s="22"/>
      <c r="L35" s="22"/>
      <c r="M35" s="22"/>
      <c r="N35" s="22"/>
      <c r="O35" s="22"/>
      <c r="P35" s="22"/>
    </row>
    <row r="36" spans="1:16" ht="39" customHeight="1" x14ac:dyDescent="0.15">
      <c r="A36" s="22"/>
      <c r="B36" s="35"/>
      <c r="C36" s="1200" t="s">
        <v>566</v>
      </c>
      <c r="D36" s="1201"/>
      <c r="E36" s="1202"/>
      <c r="F36" s="36">
        <v>4.75</v>
      </c>
      <c r="G36" s="37">
        <v>5.03</v>
      </c>
      <c r="H36" s="37">
        <v>3.52</v>
      </c>
      <c r="I36" s="37">
        <v>4.6900000000000004</v>
      </c>
      <c r="J36" s="38">
        <v>5.49</v>
      </c>
      <c r="K36" s="22"/>
      <c r="L36" s="22"/>
      <c r="M36" s="22"/>
      <c r="N36" s="22"/>
      <c r="O36" s="22"/>
      <c r="P36" s="22"/>
    </row>
    <row r="37" spans="1:16" ht="39" customHeight="1" x14ac:dyDescent="0.15">
      <c r="A37" s="22"/>
      <c r="B37" s="35"/>
      <c r="C37" s="1200" t="s">
        <v>567</v>
      </c>
      <c r="D37" s="1201"/>
      <c r="E37" s="1202"/>
      <c r="F37" s="36">
        <v>2.96</v>
      </c>
      <c r="G37" s="37">
        <v>3.01</v>
      </c>
      <c r="H37" s="37">
        <v>2.98</v>
      </c>
      <c r="I37" s="37">
        <v>2.97</v>
      </c>
      <c r="J37" s="38">
        <v>2.95</v>
      </c>
      <c r="K37" s="22"/>
      <c r="L37" s="22"/>
      <c r="M37" s="22"/>
      <c r="N37" s="22"/>
      <c r="O37" s="22"/>
      <c r="P37" s="22"/>
    </row>
    <row r="38" spans="1:16" ht="39" customHeight="1" x14ac:dyDescent="0.15">
      <c r="A38" s="22"/>
      <c r="B38" s="35"/>
      <c r="C38" s="1200" t="s">
        <v>568</v>
      </c>
      <c r="D38" s="1201"/>
      <c r="E38" s="1202"/>
      <c r="F38" s="36">
        <v>0.12</v>
      </c>
      <c r="G38" s="37">
        <v>0.42</v>
      </c>
      <c r="H38" s="37">
        <v>1.02</v>
      </c>
      <c r="I38" s="37">
        <v>0.39</v>
      </c>
      <c r="J38" s="38">
        <v>0.54</v>
      </c>
      <c r="K38" s="22"/>
      <c r="L38" s="22"/>
      <c r="M38" s="22"/>
      <c r="N38" s="22"/>
      <c r="O38" s="22"/>
      <c r="P38" s="22"/>
    </row>
    <row r="39" spans="1:16" ht="39" customHeight="1" x14ac:dyDescent="0.15">
      <c r="A39" s="22"/>
      <c r="B39" s="35"/>
      <c r="C39" s="1200" t="s">
        <v>569</v>
      </c>
      <c r="D39" s="1201"/>
      <c r="E39" s="1202"/>
      <c r="F39" s="36">
        <v>2.64</v>
      </c>
      <c r="G39" s="37">
        <v>1.75</v>
      </c>
      <c r="H39" s="37">
        <v>3.14</v>
      </c>
      <c r="I39" s="37">
        <v>1.61</v>
      </c>
      <c r="J39" s="38">
        <v>0.3</v>
      </c>
      <c r="K39" s="22"/>
      <c r="L39" s="22"/>
      <c r="M39" s="22"/>
      <c r="N39" s="22"/>
      <c r="O39" s="22"/>
      <c r="P39" s="22"/>
    </row>
    <row r="40" spans="1:16" ht="39" customHeight="1" x14ac:dyDescent="0.15">
      <c r="A40" s="22"/>
      <c r="B40" s="35"/>
      <c r="C40" s="1200" t="s">
        <v>570</v>
      </c>
      <c r="D40" s="1201"/>
      <c r="E40" s="1202"/>
      <c r="F40" s="36">
        <v>0.32</v>
      </c>
      <c r="G40" s="37">
        <v>0.34</v>
      </c>
      <c r="H40" s="37">
        <v>0.26</v>
      </c>
      <c r="I40" s="37">
        <v>0.14000000000000001</v>
      </c>
      <c r="J40" s="38">
        <v>0.17</v>
      </c>
      <c r="K40" s="22"/>
      <c r="L40" s="22"/>
      <c r="M40" s="22"/>
      <c r="N40" s="22"/>
      <c r="O40" s="22"/>
      <c r="P40" s="22"/>
    </row>
    <row r="41" spans="1:16" ht="39" customHeight="1" x14ac:dyDescent="0.15">
      <c r="A41" s="22"/>
      <c r="B41" s="35"/>
      <c r="C41" s="1200" t="s">
        <v>571</v>
      </c>
      <c r="D41" s="1201"/>
      <c r="E41" s="1202"/>
      <c r="F41" s="36">
        <v>0.03</v>
      </c>
      <c r="G41" s="37">
        <v>0.05</v>
      </c>
      <c r="H41" s="37">
        <v>0.13</v>
      </c>
      <c r="I41" s="37">
        <v>0.09</v>
      </c>
      <c r="J41" s="38">
        <v>0.14000000000000001</v>
      </c>
      <c r="K41" s="22"/>
      <c r="L41" s="22"/>
      <c r="M41" s="22"/>
      <c r="N41" s="22"/>
      <c r="O41" s="22"/>
      <c r="P41" s="22"/>
    </row>
    <row r="42" spans="1:16" ht="39" customHeight="1" x14ac:dyDescent="0.15">
      <c r="A42" s="22"/>
      <c r="B42" s="39"/>
      <c r="C42" s="1200" t="s">
        <v>572</v>
      </c>
      <c r="D42" s="1201"/>
      <c r="E42" s="1202"/>
      <c r="F42" s="36" t="s">
        <v>512</v>
      </c>
      <c r="G42" s="37" t="s">
        <v>512</v>
      </c>
      <c r="H42" s="37" t="s">
        <v>512</v>
      </c>
      <c r="I42" s="37" t="s">
        <v>512</v>
      </c>
      <c r="J42" s="38" t="s">
        <v>512</v>
      </c>
      <c r="K42" s="22"/>
      <c r="L42" s="22"/>
      <c r="M42" s="22"/>
      <c r="N42" s="22"/>
      <c r="O42" s="22"/>
      <c r="P42" s="22"/>
    </row>
    <row r="43" spans="1:16" ht="39" customHeight="1" thickBot="1" x14ac:dyDescent="0.2">
      <c r="A43" s="22"/>
      <c r="B43" s="40"/>
      <c r="C43" s="1203" t="s">
        <v>573</v>
      </c>
      <c r="D43" s="1204"/>
      <c r="E43" s="1205"/>
      <c r="F43" s="41">
        <v>0.19</v>
      </c>
      <c r="G43" s="42">
        <v>0.18</v>
      </c>
      <c r="H43" s="42">
        <v>0.16</v>
      </c>
      <c r="I43" s="42">
        <v>0.13</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VzaHSVg3qPr/tqfA7A69NxcLRG8gZsY3vvtM7NkhGlG1TWprzh6gVah7EYOSdNQkSvj6mOHWwVbTBZ8Vnpf8A==" saltValue="xeSbYYX5+impG89sb93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12061</v>
      </c>
      <c r="L45" s="60">
        <v>12526</v>
      </c>
      <c r="M45" s="60">
        <v>11442</v>
      </c>
      <c r="N45" s="60">
        <v>10916</v>
      </c>
      <c r="O45" s="61">
        <v>10594</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512</v>
      </c>
      <c r="L46" s="64" t="s">
        <v>512</v>
      </c>
      <c r="M46" s="64" t="s">
        <v>512</v>
      </c>
      <c r="N46" s="64" t="s">
        <v>512</v>
      </c>
      <c r="O46" s="65" t="s">
        <v>512</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512</v>
      </c>
      <c r="L47" s="64" t="s">
        <v>512</v>
      </c>
      <c r="M47" s="64" t="s">
        <v>512</v>
      </c>
      <c r="N47" s="64" t="s">
        <v>512</v>
      </c>
      <c r="O47" s="65" t="s">
        <v>512</v>
      </c>
      <c r="P47" s="48"/>
      <c r="Q47" s="48"/>
      <c r="R47" s="48"/>
      <c r="S47" s="48"/>
      <c r="T47" s="48"/>
      <c r="U47" s="48"/>
    </row>
    <row r="48" spans="1:21" ht="30.75" customHeight="1" x14ac:dyDescent="0.15">
      <c r="A48" s="48"/>
      <c r="B48" s="1210"/>
      <c r="C48" s="1211"/>
      <c r="D48" s="62"/>
      <c r="E48" s="1216" t="s">
        <v>15</v>
      </c>
      <c r="F48" s="1216"/>
      <c r="G48" s="1216"/>
      <c r="H48" s="1216"/>
      <c r="I48" s="1216"/>
      <c r="J48" s="1217"/>
      <c r="K48" s="63">
        <v>1147</v>
      </c>
      <c r="L48" s="64">
        <v>1430</v>
      </c>
      <c r="M48" s="64">
        <v>1123</v>
      </c>
      <c r="N48" s="64">
        <v>1080</v>
      </c>
      <c r="O48" s="65">
        <v>1005</v>
      </c>
      <c r="P48" s="48"/>
      <c r="Q48" s="48"/>
      <c r="R48" s="48"/>
      <c r="S48" s="48"/>
      <c r="T48" s="48"/>
      <c r="U48" s="48"/>
    </row>
    <row r="49" spans="1:21" ht="30.75" customHeight="1" x14ac:dyDescent="0.15">
      <c r="A49" s="48"/>
      <c r="B49" s="1210"/>
      <c r="C49" s="1211"/>
      <c r="D49" s="62"/>
      <c r="E49" s="1216" t="s">
        <v>16</v>
      </c>
      <c r="F49" s="1216"/>
      <c r="G49" s="1216"/>
      <c r="H49" s="1216"/>
      <c r="I49" s="1216"/>
      <c r="J49" s="1217"/>
      <c r="K49" s="63">
        <v>36</v>
      </c>
      <c r="L49" s="64">
        <v>30</v>
      </c>
      <c r="M49" s="64">
        <v>46</v>
      </c>
      <c r="N49" s="64">
        <v>49</v>
      </c>
      <c r="O49" s="65">
        <v>91</v>
      </c>
      <c r="P49" s="48"/>
      <c r="Q49" s="48"/>
      <c r="R49" s="48"/>
      <c r="S49" s="48"/>
      <c r="T49" s="48"/>
      <c r="U49" s="48"/>
    </row>
    <row r="50" spans="1:21" ht="30.75" customHeight="1" x14ac:dyDescent="0.15">
      <c r="A50" s="48"/>
      <c r="B50" s="1210"/>
      <c r="C50" s="1211"/>
      <c r="D50" s="62"/>
      <c r="E50" s="1216" t="s">
        <v>17</v>
      </c>
      <c r="F50" s="1216"/>
      <c r="G50" s="1216"/>
      <c r="H50" s="1216"/>
      <c r="I50" s="1216"/>
      <c r="J50" s="1217"/>
      <c r="K50" s="63">
        <v>402</v>
      </c>
      <c r="L50" s="64">
        <v>1010</v>
      </c>
      <c r="M50" s="64">
        <v>780</v>
      </c>
      <c r="N50" s="64">
        <v>1173</v>
      </c>
      <c r="O50" s="65">
        <v>1522</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512</v>
      </c>
      <c r="L51" s="64" t="s">
        <v>512</v>
      </c>
      <c r="M51" s="64" t="s">
        <v>512</v>
      </c>
      <c r="N51" s="64" t="s">
        <v>512</v>
      </c>
      <c r="O51" s="65" t="s">
        <v>512</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11517</v>
      </c>
      <c r="L52" s="64">
        <v>10705</v>
      </c>
      <c r="M52" s="64">
        <v>11134</v>
      </c>
      <c r="N52" s="64">
        <v>11486</v>
      </c>
      <c r="O52" s="65">
        <v>11133</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2129</v>
      </c>
      <c r="L53" s="69">
        <v>4291</v>
      </c>
      <c r="M53" s="69">
        <v>2257</v>
      </c>
      <c r="N53" s="69">
        <v>1732</v>
      </c>
      <c r="O53" s="70">
        <v>2079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512</v>
      </c>
      <c r="L57" s="83" t="s">
        <v>512</v>
      </c>
      <c r="M57" s="83" t="s">
        <v>512</v>
      </c>
      <c r="N57" s="83" t="s">
        <v>512</v>
      </c>
      <c r="O57" s="84" t="s">
        <v>512</v>
      </c>
    </row>
    <row r="58" spans="1:21" ht="31.5" customHeight="1" thickBot="1" x14ac:dyDescent="0.2">
      <c r="B58" s="1226"/>
      <c r="C58" s="1227"/>
      <c r="D58" s="1231" t="s">
        <v>27</v>
      </c>
      <c r="E58" s="1232"/>
      <c r="F58" s="1232"/>
      <c r="G58" s="1232"/>
      <c r="H58" s="1232"/>
      <c r="I58" s="1232"/>
      <c r="J58" s="1233"/>
      <c r="K58" s="85" t="s">
        <v>512</v>
      </c>
      <c r="L58" s="86" t="s">
        <v>512</v>
      </c>
      <c r="M58" s="86" t="s">
        <v>512</v>
      </c>
      <c r="N58" s="86" t="s">
        <v>512</v>
      </c>
      <c r="O58" s="87" t="s">
        <v>512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J/JI1fjbgoP2QmE3k+ti2M5HEE09+OvpkI7AQgm9uKCbJ+xCcBAAa49cwFz9A7QyzwqMZf1CJvvfF2IkRpHw==" saltValue="kmg7wW5mcgfvyQk6MD7+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34" t="s">
        <v>30</v>
      </c>
      <c r="C41" s="1235"/>
      <c r="D41" s="101"/>
      <c r="E41" s="1240" t="s">
        <v>31</v>
      </c>
      <c r="F41" s="1240"/>
      <c r="G41" s="1240"/>
      <c r="H41" s="1241"/>
      <c r="I41" s="102">
        <v>99959</v>
      </c>
      <c r="J41" s="103">
        <v>97222</v>
      </c>
      <c r="K41" s="103">
        <v>94998</v>
      </c>
      <c r="L41" s="103">
        <v>92384</v>
      </c>
      <c r="M41" s="104">
        <v>88561</v>
      </c>
    </row>
    <row r="42" spans="2:13" ht="27.75" customHeight="1" x14ac:dyDescent="0.15">
      <c r="B42" s="1236"/>
      <c r="C42" s="1237"/>
      <c r="D42" s="105"/>
      <c r="E42" s="1242" t="s">
        <v>32</v>
      </c>
      <c r="F42" s="1242"/>
      <c r="G42" s="1242"/>
      <c r="H42" s="1243"/>
      <c r="I42" s="106">
        <v>16212</v>
      </c>
      <c r="J42" s="107">
        <v>14386</v>
      </c>
      <c r="K42" s="107">
        <v>13564</v>
      </c>
      <c r="L42" s="107">
        <v>16876</v>
      </c>
      <c r="M42" s="108">
        <v>16512</v>
      </c>
    </row>
    <row r="43" spans="2:13" ht="27.75" customHeight="1" x14ac:dyDescent="0.15">
      <c r="B43" s="1236"/>
      <c r="C43" s="1237"/>
      <c r="D43" s="105"/>
      <c r="E43" s="1242" t="s">
        <v>33</v>
      </c>
      <c r="F43" s="1242"/>
      <c r="G43" s="1242"/>
      <c r="H43" s="1243"/>
      <c r="I43" s="106">
        <v>19188</v>
      </c>
      <c r="J43" s="107">
        <v>14871</v>
      </c>
      <c r="K43" s="107">
        <v>9848</v>
      </c>
      <c r="L43" s="107">
        <v>9918</v>
      </c>
      <c r="M43" s="108">
        <v>9039</v>
      </c>
    </row>
    <row r="44" spans="2:13" ht="27.75" customHeight="1" x14ac:dyDescent="0.15">
      <c r="B44" s="1236"/>
      <c r="C44" s="1237"/>
      <c r="D44" s="105"/>
      <c r="E44" s="1242" t="s">
        <v>34</v>
      </c>
      <c r="F44" s="1242"/>
      <c r="G44" s="1242"/>
      <c r="H44" s="1243"/>
      <c r="I44" s="106">
        <v>650</v>
      </c>
      <c r="J44" s="107">
        <v>874</v>
      </c>
      <c r="K44" s="107">
        <v>843</v>
      </c>
      <c r="L44" s="107">
        <v>873</v>
      </c>
      <c r="M44" s="108">
        <v>782</v>
      </c>
    </row>
    <row r="45" spans="2:13" ht="27.75" customHeight="1" x14ac:dyDescent="0.15">
      <c r="B45" s="1236"/>
      <c r="C45" s="1237"/>
      <c r="D45" s="105"/>
      <c r="E45" s="1242" t="s">
        <v>35</v>
      </c>
      <c r="F45" s="1242"/>
      <c r="G45" s="1242"/>
      <c r="H45" s="1243"/>
      <c r="I45" s="106">
        <v>21110</v>
      </c>
      <c r="J45" s="107">
        <v>18639</v>
      </c>
      <c r="K45" s="107">
        <v>18066</v>
      </c>
      <c r="L45" s="107">
        <v>17122</v>
      </c>
      <c r="M45" s="108">
        <v>16100</v>
      </c>
    </row>
    <row r="46" spans="2:13" ht="27.75" customHeight="1" x14ac:dyDescent="0.15">
      <c r="B46" s="1236"/>
      <c r="C46" s="1237"/>
      <c r="D46" s="109"/>
      <c r="E46" s="1242" t="s">
        <v>36</v>
      </c>
      <c r="F46" s="1242"/>
      <c r="G46" s="1242"/>
      <c r="H46" s="1243"/>
      <c r="I46" s="106">
        <v>849</v>
      </c>
      <c r="J46" s="107">
        <v>880</v>
      </c>
      <c r="K46" s="107">
        <v>861</v>
      </c>
      <c r="L46" s="107">
        <v>861</v>
      </c>
      <c r="M46" s="108">
        <v>816</v>
      </c>
    </row>
    <row r="47" spans="2:13" ht="27.75" customHeight="1" x14ac:dyDescent="0.15">
      <c r="B47" s="1236"/>
      <c r="C47" s="1237"/>
      <c r="D47" s="110"/>
      <c r="E47" s="1244" t="s">
        <v>37</v>
      </c>
      <c r="F47" s="1245"/>
      <c r="G47" s="1245"/>
      <c r="H47" s="1246"/>
      <c r="I47" s="106" t="s">
        <v>512</v>
      </c>
      <c r="J47" s="107" t="s">
        <v>512</v>
      </c>
      <c r="K47" s="107" t="s">
        <v>512</v>
      </c>
      <c r="L47" s="107" t="s">
        <v>512</v>
      </c>
      <c r="M47" s="108" t="s">
        <v>512</v>
      </c>
    </row>
    <row r="48" spans="2:13" ht="27.75" customHeight="1" x14ac:dyDescent="0.15">
      <c r="B48" s="1236"/>
      <c r="C48" s="1237"/>
      <c r="D48" s="105"/>
      <c r="E48" s="1242" t="s">
        <v>38</v>
      </c>
      <c r="F48" s="1242"/>
      <c r="G48" s="1242"/>
      <c r="H48" s="1243"/>
      <c r="I48" s="106" t="s">
        <v>512</v>
      </c>
      <c r="J48" s="107" t="s">
        <v>512</v>
      </c>
      <c r="K48" s="107" t="s">
        <v>512</v>
      </c>
      <c r="L48" s="107" t="s">
        <v>512</v>
      </c>
      <c r="M48" s="108" t="s">
        <v>512</v>
      </c>
    </row>
    <row r="49" spans="2:13" ht="27.75" customHeight="1" x14ac:dyDescent="0.15">
      <c r="B49" s="1238"/>
      <c r="C49" s="1239"/>
      <c r="D49" s="105"/>
      <c r="E49" s="1242" t="s">
        <v>39</v>
      </c>
      <c r="F49" s="1242"/>
      <c r="G49" s="1242"/>
      <c r="H49" s="1243"/>
      <c r="I49" s="106" t="s">
        <v>512</v>
      </c>
      <c r="J49" s="107" t="s">
        <v>512</v>
      </c>
      <c r="K49" s="107" t="s">
        <v>512</v>
      </c>
      <c r="L49" s="107" t="s">
        <v>512</v>
      </c>
      <c r="M49" s="108" t="s">
        <v>512</v>
      </c>
    </row>
    <row r="50" spans="2:13" ht="27.75" customHeight="1" x14ac:dyDescent="0.15">
      <c r="B50" s="1247" t="s">
        <v>40</v>
      </c>
      <c r="C50" s="1248"/>
      <c r="D50" s="111"/>
      <c r="E50" s="1242" t="s">
        <v>41</v>
      </c>
      <c r="F50" s="1242"/>
      <c r="G50" s="1242"/>
      <c r="H50" s="1243"/>
      <c r="I50" s="106">
        <v>25257</v>
      </c>
      <c r="J50" s="107">
        <v>27546</v>
      </c>
      <c r="K50" s="107">
        <v>30017</v>
      </c>
      <c r="L50" s="107">
        <v>33739</v>
      </c>
      <c r="M50" s="108">
        <v>39202</v>
      </c>
    </row>
    <row r="51" spans="2:13" ht="27.75" customHeight="1" x14ac:dyDescent="0.15">
      <c r="B51" s="1236"/>
      <c r="C51" s="1237"/>
      <c r="D51" s="105"/>
      <c r="E51" s="1242" t="s">
        <v>42</v>
      </c>
      <c r="F51" s="1242"/>
      <c r="G51" s="1242"/>
      <c r="H51" s="1243"/>
      <c r="I51" s="106">
        <v>26152</v>
      </c>
      <c r="J51" s="107">
        <v>21563</v>
      </c>
      <c r="K51" s="107">
        <v>19197</v>
      </c>
      <c r="L51" s="107">
        <v>19407</v>
      </c>
      <c r="M51" s="108">
        <v>20609</v>
      </c>
    </row>
    <row r="52" spans="2:13" ht="27.75" customHeight="1" x14ac:dyDescent="0.15">
      <c r="B52" s="1238"/>
      <c r="C52" s="1239"/>
      <c r="D52" s="105"/>
      <c r="E52" s="1242" t="s">
        <v>43</v>
      </c>
      <c r="F52" s="1242"/>
      <c r="G52" s="1242"/>
      <c r="H52" s="1243"/>
      <c r="I52" s="106">
        <v>95758</v>
      </c>
      <c r="J52" s="107">
        <v>96499</v>
      </c>
      <c r="K52" s="107">
        <v>96637</v>
      </c>
      <c r="L52" s="107">
        <v>94949</v>
      </c>
      <c r="M52" s="108">
        <v>93691</v>
      </c>
    </row>
    <row r="53" spans="2:13" ht="27.75" customHeight="1" thickBot="1" x14ac:dyDescent="0.2">
      <c r="B53" s="1249" t="s">
        <v>44</v>
      </c>
      <c r="C53" s="1250"/>
      <c r="D53" s="112"/>
      <c r="E53" s="1251" t="s">
        <v>45</v>
      </c>
      <c r="F53" s="1251"/>
      <c r="G53" s="1251"/>
      <c r="H53" s="1252"/>
      <c r="I53" s="113">
        <v>10801</v>
      </c>
      <c r="J53" s="114">
        <v>1264</v>
      </c>
      <c r="K53" s="114">
        <v>-7670</v>
      </c>
      <c r="L53" s="114">
        <v>-10062</v>
      </c>
      <c r="M53" s="115">
        <v>-21693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jiASKVcxLg+DfArfoodNqVly/gNBot/a2v3gKQXjU8EPU+zK2yTMX1PX/pR7MAfE9x1bZbCOGeWgZ/6vYb3tA==" saltValue="Y9lC0DzMIMaRNeRYrWzm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61" t="s">
        <v>48</v>
      </c>
      <c r="D55" s="1261"/>
      <c r="E55" s="1262"/>
      <c r="F55" s="127">
        <v>10511</v>
      </c>
      <c r="G55" s="127">
        <v>10514</v>
      </c>
      <c r="H55" s="128">
        <v>10518</v>
      </c>
    </row>
    <row r="56" spans="2:8" ht="52.5" customHeight="1" x14ac:dyDescent="0.15">
      <c r="B56" s="129"/>
      <c r="C56" s="1263" t="s">
        <v>49</v>
      </c>
      <c r="D56" s="1263"/>
      <c r="E56" s="1264"/>
      <c r="F56" s="130" t="s">
        <v>512</v>
      </c>
      <c r="G56" s="130" t="s">
        <v>512</v>
      </c>
      <c r="H56" s="131" t="s">
        <v>512</v>
      </c>
    </row>
    <row r="57" spans="2:8" ht="53.25" customHeight="1" x14ac:dyDescent="0.15">
      <c r="B57" s="129"/>
      <c r="C57" s="1265" t="s">
        <v>50</v>
      </c>
      <c r="D57" s="1265"/>
      <c r="E57" s="1266"/>
      <c r="F57" s="132">
        <v>16511</v>
      </c>
      <c r="G57" s="132">
        <v>19000</v>
      </c>
      <c r="H57" s="133">
        <v>22844</v>
      </c>
    </row>
    <row r="58" spans="2:8" ht="45.75" customHeight="1" x14ac:dyDescent="0.15">
      <c r="B58" s="134"/>
      <c r="C58" s="1253" t="s">
        <v>598</v>
      </c>
      <c r="D58" s="1254"/>
      <c r="E58" s="1255"/>
      <c r="F58" s="135">
        <v>10977</v>
      </c>
      <c r="G58" s="135">
        <v>13579</v>
      </c>
      <c r="H58" s="136">
        <v>17580</v>
      </c>
    </row>
    <row r="59" spans="2:8" ht="45.75" customHeight="1" x14ac:dyDescent="0.15">
      <c r="B59" s="134"/>
      <c r="C59" s="1253" t="s">
        <v>599</v>
      </c>
      <c r="D59" s="1254"/>
      <c r="E59" s="1255"/>
      <c r="F59" s="135">
        <v>3158</v>
      </c>
      <c r="G59" s="135">
        <v>3047</v>
      </c>
      <c r="H59" s="136">
        <v>2992</v>
      </c>
    </row>
    <row r="60" spans="2:8" ht="45.75" customHeight="1" x14ac:dyDescent="0.15">
      <c r="B60" s="134"/>
      <c r="C60" s="1253" t="s">
        <v>600</v>
      </c>
      <c r="D60" s="1254"/>
      <c r="E60" s="1255"/>
      <c r="F60" s="135">
        <v>2077</v>
      </c>
      <c r="G60" s="135">
        <v>2013</v>
      </c>
      <c r="H60" s="136">
        <v>1813</v>
      </c>
    </row>
    <row r="61" spans="2:8" ht="45.75" customHeight="1" x14ac:dyDescent="0.15">
      <c r="B61" s="134"/>
      <c r="C61" s="1253" t="s">
        <v>601</v>
      </c>
      <c r="D61" s="1254"/>
      <c r="E61" s="1255"/>
      <c r="F61" s="135">
        <v>296</v>
      </c>
      <c r="G61" s="135">
        <v>356</v>
      </c>
      <c r="H61" s="136">
        <v>454</v>
      </c>
    </row>
    <row r="62" spans="2:8" ht="45.75" customHeight="1" thickBot="1" x14ac:dyDescent="0.2">
      <c r="B62" s="137"/>
      <c r="C62" s="1256" t="s">
        <v>602</v>
      </c>
      <c r="D62" s="1257"/>
      <c r="E62" s="1258"/>
      <c r="F62" s="138">
        <v>3</v>
      </c>
      <c r="G62" s="138">
        <v>5</v>
      </c>
      <c r="H62" s="139">
        <v>4</v>
      </c>
    </row>
    <row r="63" spans="2:8" ht="52.5" customHeight="1" thickBot="1" x14ac:dyDescent="0.2">
      <c r="B63" s="140"/>
      <c r="C63" s="1259" t="s">
        <v>51</v>
      </c>
      <c r="D63" s="1259"/>
      <c r="E63" s="1260"/>
      <c r="F63" s="141">
        <v>27023</v>
      </c>
      <c r="G63" s="141">
        <v>29514</v>
      </c>
      <c r="H63" s="142">
        <v>33362</v>
      </c>
    </row>
    <row r="64" spans="2:8" ht="15" customHeight="1" x14ac:dyDescent="0.15"/>
    <row r="65" ht="0" hidden="1" customHeight="1" x14ac:dyDescent="0.15"/>
    <row r="66" ht="0" hidden="1" customHeight="1" x14ac:dyDescent="0.15"/>
  </sheetData>
  <sheetProtection algorithmName="SHA-512" hashValue="I00/KdywLoOO2d96IzpiYLjyH+6Yb4XNCEtTjDRDbdzf4uTJZyi1JtxKwjjO3gHpRven9GuYZQDUUVQ6vdEZLA==" saltValue="MhEZWi9oCGXUW6vJhLZx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605</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606</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607</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608</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554</v>
      </c>
      <c r="BQ50" s="1301"/>
      <c r="BR50" s="1301"/>
      <c r="BS50" s="1301"/>
      <c r="BT50" s="1301"/>
      <c r="BU50" s="1301"/>
      <c r="BV50" s="1301"/>
      <c r="BW50" s="1301"/>
      <c r="BX50" s="1301" t="s">
        <v>555</v>
      </c>
      <c r="BY50" s="1301"/>
      <c r="BZ50" s="1301"/>
      <c r="CA50" s="1301"/>
      <c r="CB50" s="1301"/>
      <c r="CC50" s="1301"/>
      <c r="CD50" s="1301"/>
      <c r="CE50" s="1301"/>
      <c r="CF50" s="1301" t="s">
        <v>556</v>
      </c>
      <c r="CG50" s="1301"/>
      <c r="CH50" s="1301"/>
      <c r="CI50" s="1301"/>
      <c r="CJ50" s="1301"/>
      <c r="CK50" s="1301"/>
      <c r="CL50" s="1301"/>
      <c r="CM50" s="1301"/>
      <c r="CN50" s="1301" t="s">
        <v>557</v>
      </c>
      <c r="CO50" s="1301"/>
      <c r="CP50" s="1301"/>
      <c r="CQ50" s="1301"/>
      <c r="CR50" s="1301"/>
      <c r="CS50" s="1301"/>
      <c r="CT50" s="1301"/>
      <c r="CU50" s="1301"/>
      <c r="CV50" s="1301" t="s">
        <v>558</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609</v>
      </c>
      <c r="AO51" s="1305"/>
      <c r="AP51" s="1305"/>
      <c r="AQ51" s="1305"/>
      <c r="AR51" s="1305"/>
      <c r="AS51" s="1305"/>
      <c r="AT51" s="1305"/>
      <c r="AU51" s="1305"/>
      <c r="AV51" s="1305"/>
      <c r="AW51" s="1305"/>
      <c r="AX51" s="1305"/>
      <c r="AY51" s="1305"/>
      <c r="AZ51" s="1305"/>
      <c r="BA51" s="1305"/>
      <c r="BB51" s="1305" t="s">
        <v>610</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611</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59.9</v>
      </c>
      <c r="CG53" s="1307"/>
      <c r="CH53" s="1307"/>
      <c r="CI53" s="1307"/>
      <c r="CJ53" s="1307"/>
      <c r="CK53" s="1307"/>
      <c r="CL53" s="1307"/>
      <c r="CM53" s="1307"/>
      <c r="CN53" s="1307">
        <v>60.2</v>
      </c>
      <c r="CO53" s="1307"/>
      <c r="CP53" s="1307"/>
      <c r="CQ53" s="1307"/>
      <c r="CR53" s="1307"/>
      <c r="CS53" s="1307"/>
      <c r="CT53" s="1307"/>
      <c r="CU53" s="1307"/>
      <c r="CV53" s="1307">
        <v>61.3</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613</v>
      </c>
      <c r="AO55" s="1301"/>
      <c r="AP55" s="1301"/>
      <c r="AQ55" s="1301"/>
      <c r="AR55" s="1301"/>
      <c r="AS55" s="1301"/>
      <c r="AT55" s="1301"/>
      <c r="AU55" s="1301"/>
      <c r="AV55" s="1301"/>
      <c r="AW55" s="1301"/>
      <c r="AX55" s="1301"/>
      <c r="AY55" s="1301"/>
      <c r="AZ55" s="1301"/>
      <c r="BA55" s="1301"/>
      <c r="BB55" s="1305" t="s">
        <v>610</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38.9</v>
      </c>
      <c r="CG55" s="1307"/>
      <c r="CH55" s="1307"/>
      <c r="CI55" s="1307"/>
      <c r="CJ55" s="1307"/>
      <c r="CK55" s="1307"/>
      <c r="CL55" s="1307"/>
      <c r="CM55" s="1307"/>
      <c r="CN55" s="1307">
        <v>37.6</v>
      </c>
      <c r="CO55" s="1307"/>
      <c r="CP55" s="1307"/>
      <c r="CQ55" s="1307"/>
      <c r="CR55" s="1307"/>
      <c r="CS55" s="1307"/>
      <c r="CT55" s="1307"/>
      <c r="CU55" s="1307"/>
      <c r="CV55" s="1307">
        <v>34</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611</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59.3</v>
      </c>
      <c r="CG57" s="1307"/>
      <c r="CH57" s="1307"/>
      <c r="CI57" s="1307"/>
      <c r="CJ57" s="1307"/>
      <c r="CK57" s="1307"/>
      <c r="CL57" s="1307"/>
      <c r="CM57" s="1307"/>
      <c r="CN57" s="1307">
        <v>60</v>
      </c>
      <c r="CO57" s="1307"/>
      <c r="CP57" s="1307"/>
      <c r="CQ57" s="1307"/>
      <c r="CR57" s="1307"/>
      <c r="CS57" s="1307"/>
      <c r="CT57" s="1307"/>
      <c r="CU57" s="1307"/>
      <c r="CV57" s="1307">
        <v>60.8</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614</v>
      </c>
    </row>
    <row r="64" spans="1:109" x14ac:dyDescent="0.15">
      <c r="B64" s="1276"/>
      <c r="G64" s="1283"/>
      <c r="I64" s="1317"/>
      <c r="J64" s="1317"/>
      <c r="K64" s="1317"/>
      <c r="L64" s="1317"/>
      <c r="M64" s="1317"/>
      <c r="N64" s="1318"/>
      <c r="AM64" s="1283"/>
      <c r="AN64" s="1283" t="s">
        <v>606</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615</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608</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554</v>
      </c>
      <c r="BQ72" s="1301"/>
      <c r="BR72" s="1301"/>
      <c r="BS72" s="1301"/>
      <c r="BT72" s="1301"/>
      <c r="BU72" s="1301"/>
      <c r="BV72" s="1301"/>
      <c r="BW72" s="1301"/>
      <c r="BX72" s="1301" t="s">
        <v>555</v>
      </c>
      <c r="BY72" s="1301"/>
      <c r="BZ72" s="1301"/>
      <c r="CA72" s="1301"/>
      <c r="CB72" s="1301"/>
      <c r="CC72" s="1301"/>
      <c r="CD72" s="1301"/>
      <c r="CE72" s="1301"/>
      <c r="CF72" s="1301" t="s">
        <v>556</v>
      </c>
      <c r="CG72" s="1301"/>
      <c r="CH72" s="1301"/>
      <c r="CI72" s="1301"/>
      <c r="CJ72" s="1301"/>
      <c r="CK72" s="1301"/>
      <c r="CL72" s="1301"/>
      <c r="CM72" s="1301"/>
      <c r="CN72" s="1301" t="s">
        <v>557</v>
      </c>
      <c r="CO72" s="1301"/>
      <c r="CP72" s="1301"/>
      <c r="CQ72" s="1301"/>
      <c r="CR72" s="1301"/>
      <c r="CS72" s="1301"/>
      <c r="CT72" s="1301"/>
      <c r="CU72" s="1301"/>
      <c r="CV72" s="1301" t="s">
        <v>558</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609</v>
      </c>
      <c r="AO73" s="1305"/>
      <c r="AP73" s="1305"/>
      <c r="AQ73" s="1305"/>
      <c r="AR73" s="1305"/>
      <c r="AS73" s="1305"/>
      <c r="AT73" s="1305"/>
      <c r="AU73" s="1305"/>
      <c r="AV73" s="1305"/>
      <c r="AW73" s="1305"/>
      <c r="AX73" s="1305"/>
      <c r="AY73" s="1305"/>
      <c r="AZ73" s="1305"/>
      <c r="BA73" s="1305"/>
      <c r="BB73" s="1305" t="s">
        <v>616</v>
      </c>
      <c r="BC73" s="1305"/>
      <c r="BD73" s="1305"/>
      <c r="BE73" s="1305"/>
      <c r="BF73" s="1305"/>
      <c r="BG73" s="1305"/>
      <c r="BH73" s="1305"/>
      <c r="BI73" s="1305"/>
      <c r="BJ73" s="1305"/>
      <c r="BK73" s="1305"/>
      <c r="BL73" s="1305"/>
      <c r="BM73" s="1305"/>
      <c r="BN73" s="1305"/>
      <c r="BO73" s="1305"/>
      <c r="BP73" s="1307">
        <v>16.7</v>
      </c>
      <c r="BQ73" s="1307"/>
      <c r="BR73" s="1307"/>
      <c r="BS73" s="1307"/>
      <c r="BT73" s="1307"/>
      <c r="BU73" s="1307"/>
      <c r="BV73" s="1307"/>
      <c r="BW73" s="1307"/>
      <c r="BX73" s="1307">
        <v>1.9</v>
      </c>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617</v>
      </c>
      <c r="BC75" s="1305"/>
      <c r="BD75" s="1305"/>
      <c r="BE75" s="1305"/>
      <c r="BF75" s="1305"/>
      <c r="BG75" s="1305"/>
      <c r="BH75" s="1305"/>
      <c r="BI75" s="1305"/>
      <c r="BJ75" s="1305"/>
      <c r="BK75" s="1305"/>
      <c r="BL75" s="1305"/>
      <c r="BM75" s="1305"/>
      <c r="BN75" s="1305"/>
      <c r="BO75" s="1305"/>
      <c r="BP75" s="1307">
        <v>5.9</v>
      </c>
      <c r="BQ75" s="1307"/>
      <c r="BR75" s="1307"/>
      <c r="BS75" s="1307"/>
      <c r="BT75" s="1307"/>
      <c r="BU75" s="1307"/>
      <c r="BV75" s="1307"/>
      <c r="BW75" s="1307"/>
      <c r="BX75" s="1307">
        <v>5.3</v>
      </c>
      <c r="BY75" s="1307"/>
      <c r="BZ75" s="1307"/>
      <c r="CA75" s="1307"/>
      <c r="CB75" s="1307"/>
      <c r="CC75" s="1307"/>
      <c r="CD75" s="1307"/>
      <c r="CE75" s="1307"/>
      <c r="CF75" s="1307">
        <v>4.3</v>
      </c>
      <c r="CG75" s="1307"/>
      <c r="CH75" s="1307"/>
      <c r="CI75" s="1307"/>
      <c r="CJ75" s="1307"/>
      <c r="CK75" s="1307"/>
      <c r="CL75" s="1307"/>
      <c r="CM75" s="1307"/>
      <c r="CN75" s="1307">
        <v>4.0999999999999996</v>
      </c>
      <c r="CO75" s="1307"/>
      <c r="CP75" s="1307"/>
      <c r="CQ75" s="1307"/>
      <c r="CR75" s="1307"/>
      <c r="CS75" s="1307"/>
      <c r="CT75" s="1307"/>
      <c r="CU75" s="1307"/>
      <c r="CV75" s="1307">
        <v>2.9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612</v>
      </c>
      <c r="AO77" s="1301"/>
      <c r="AP77" s="1301"/>
      <c r="AQ77" s="1301"/>
      <c r="AR77" s="1301"/>
      <c r="AS77" s="1301"/>
      <c r="AT77" s="1301"/>
      <c r="AU77" s="1301"/>
      <c r="AV77" s="1301"/>
      <c r="AW77" s="1301"/>
      <c r="AX77" s="1301"/>
      <c r="AY77" s="1301"/>
      <c r="AZ77" s="1301"/>
      <c r="BA77" s="1301"/>
      <c r="BB77" s="1305" t="s">
        <v>616</v>
      </c>
      <c r="BC77" s="1305"/>
      <c r="BD77" s="1305"/>
      <c r="BE77" s="1305"/>
      <c r="BF77" s="1305"/>
      <c r="BG77" s="1305"/>
      <c r="BH77" s="1305"/>
      <c r="BI77" s="1305"/>
      <c r="BJ77" s="1305"/>
      <c r="BK77" s="1305"/>
      <c r="BL77" s="1305"/>
      <c r="BM77" s="1305"/>
      <c r="BN77" s="1305"/>
      <c r="BO77" s="1305"/>
      <c r="BP77" s="1307">
        <v>47</v>
      </c>
      <c r="BQ77" s="1307"/>
      <c r="BR77" s="1307"/>
      <c r="BS77" s="1307"/>
      <c r="BT77" s="1307"/>
      <c r="BU77" s="1307"/>
      <c r="BV77" s="1307"/>
      <c r="BW77" s="1307"/>
      <c r="BX77" s="1307">
        <v>41.4</v>
      </c>
      <c r="BY77" s="1307"/>
      <c r="BZ77" s="1307"/>
      <c r="CA77" s="1307"/>
      <c r="CB77" s="1307"/>
      <c r="CC77" s="1307"/>
      <c r="CD77" s="1307"/>
      <c r="CE77" s="1307"/>
      <c r="CF77" s="1307">
        <v>38.9</v>
      </c>
      <c r="CG77" s="1307"/>
      <c r="CH77" s="1307"/>
      <c r="CI77" s="1307"/>
      <c r="CJ77" s="1307"/>
      <c r="CK77" s="1307"/>
      <c r="CL77" s="1307"/>
      <c r="CM77" s="1307"/>
      <c r="CN77" s="1307">
        <v>37.6</v>
      </c>
      <c r="CO77" s="1307"/>
      <c r="CP77" s="1307"/>
      <c r="CQ77" s="1307"/>
      <c r="CR77" s="1307"/>
      <c r="CS77" s="1307"/>
      <c r="CT77" s="1307"/>
      <c r="CU77" s="1307"/>
      <c r="CV77" s="1307">
        <v>34</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618</v>
      </c>
      <c r="BC79" s="1305"/>
      <c r="BD79" s="1305"/>
      <c r="BE79" s="1305"/>
      <c r="BF79" s="1305"/>
      <c r="BG79" s="1305"/>
      <c r="BH79" s="1305"/>
      <c r="BI79" s="1305"/>
      <c r="BJ79" s="1305"/>
      <c r="BK79" s="1305"/>
      <c r="BL79" s="1305"/>
      <c r="BM79" s="1305"/>
      <c r="BN79" s="1305"/>
      <c r="BO79" s="1305"/>
      <c r="BP79" s="1307">
        <v>7.3</v>
      </c>
      <c r="BQ79" s="1307"/>
      <c r="BR79" s="1307"/>
      <c r="BS79" s="1307"/>
      <c r="BT79" s="1307"/>
      <c r="BU79" s="1307"/>
      <c r="BV79" s="1307"/>
      <c r="BW79" s="1307"/>
      <c r="BX79" s="1307">
        <v>6.7</v>
      </c>
      <c r="BY79" s="1307"/>
      <c r="BZ79" s="1307"/>
      <c r="CA79" s="1307"/>
      <c r="CB79" s="1307"/>
      <c r="CC79" s="1307"/>
      <c r="CD79" s="1307"/>
      <c r="CE79" s="1307"/>
      <c r="CF79" s="1307">
        <v>6.4</v>
      </c>
      <c r="CG79" s="1307"/>
      <c r="CH79" s="1307"/>
      <c r="CI79" s="1307"/>
      <c r="CJ79" s="1307"/>
      <c r="CK79" s="1307"/>
      <c r="CL79" s="1307"/>
      <c r="CM79" s="1307"/>
      <c r="CN79" s="1307">
        <v>6.1</v>
      </c>
      <c r="CO79" s="1307"/>
      <c r="CP79" s="1307"/>
      <c r="CQ79" s="1307"/>
      <c r="CR79" s="1307"/>
      <c r="CS79" s="1307"/>
      <c r="CT79" s="1307"/>
      <c r="CU79" s="1307"/>
      <c r="CV79" s="1307">
        <v>5.9</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TKIY0dqK+rb3/YPM6QcOPo+QBEqEER0pQ18lzkVRid8sXGKKv0hSh8aatkQvA7sKsIxEdeEN00PzvxZO05qIA==" saltValue="VBC+TRKXj9xIAxk81bQ0l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F26" sqref="AF2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TrhGjgHlVh2IQr2We4FUw2n6Mze9/fuJK81PJ7s5SYow5ukj6Hbav0AFtSJ5ZY764V4Rz48GJq8JpQ0W8Hw6w==" saltValue="LoZNWxVcvHonD9elNy4pv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Sz5KQjcjCWzQgrQIR7Wb6Gfnm4tclns9Wl1c9CyCLbWsIrl80Pp22KktZRMfQwlryIhr0nwvGkZpciqMhDVQQ==" saltValue="bOVTInFPk4vujAP2P+yla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30834</v>
      </c>
      <c r="E3" s="161"/>
      <c r="F3" s="162">
        <v>51613</v>
      </c>
      <c r="G3" s="163"/>
      <c r="H3" s="164"/>
    </row>
    <row r="4" spans="1:8" x14ac:dyDescent="0.15">
      <c r="A4" s="165"/>
      <c r="B4" s="166"/>
      <c r="C4" s="167"/>
      <c r="D4" s="168">
        <v>16649</v>
      </c>
      <c r="E4" s="169"/>
      <c r="F4" s="170">
        <v>25872</v>
      </c>
      <c r="G4" s="171"/>
      <c r="H4" s="172"/>
    </row>
    <row r="5" spans="1:8" x14ac:dyDescent="0.15">
      <c r="A5" s="153" t="s">
        <v>546</v>
      </c>
      <c r="B5" s="158"/>
      <c r="C5" s="159"/>
      <c r="D5" s="160">
        <v>40089</v>
      </c>
      <c r="E5" s="161"/>
      <c r="F5" s="162">
        <v>50880</v>
      </c>
      <c r="G5" s="163"/>
      <c r="H5" s="164"/>
    </row>
    <row r="6" spans="1:8" x14ac:dyDescent="0.15">
      <c r="A6" s="165"/>
      <c r="B6" s="166"/>
      <c r="C6" s="167"/>
      <c r="D6" s="168">
        <v>19616</v>
      </c>
      <c r="E6" s="169"/>
      <c r="F6" s="170">
        <v>27819</v>
      </c>
      <c r="G6" s="171"/>
      <c r="H6" s="172"/>
    </row>
    <row r="7" spans="1:8" x14ac:dyDescent="0.15">
      <c r="A7" s="153" t="s">
        <v>547</v>
      </c>
      <c r="B7" s="158"/>
      <c r="C7" s="159"/>
      <c r="D7" s="160">
        <v>31995</v>
      </c>
      <c r="E7" s="161"/>
      <c r="F7" s="162">
        <v>46395</v>
      </c>
      <c r="G7" s="163"/>
      <c r="H7" s="164"/>
    </row>
    <row r="8" spans="1:8" x14ac:dyDescent="0.15">
      <c r="A8" s="165"/>
      <c r="B8" s="166"/>
      <c r="C8" s="167"/>
      <c r="D8" s="168">
        <v>16928</v>
      </c>
      <c r="E8" s="169"/>
      <c r="F8" s="170">
        <v>26304</v>
      </c>
      <c r="G8" s="171"/>
      <c r="H8" s="172"/>
    </row>
    <row r="9" spans="1:8" x14ac:dyDescent="0.15">
      <c r="A9" s="153" t="s">
        <v>548</v>
      </c>
      <c r="B9" s="158"/>
      <c r="C9" s="159"/>
      <c r="D9" s="160">
        <v>37723</v>
      </c>
      <c r="E9" s="161"/>
      <c r="F9" s="162">
        <v>48088</v>
      </c>
      <c r="G9" s="163"/>
      <c r="H9" s="164"/>
    </row>
    <row r="10" spans="1:8" x14ac:dyDescent="0.15">
      <c r="A10" s="165"/>
      <c r="B10" s="166"/>
      <c r="C10" s="167"/>
      <c r="D10" s="168">
        <v>19289</v>
      </c>
      <c r="E10" s="169"/>
      <c r="F10" s="170">
        <v>25183</v>
      </c>
      <c r="G10" s="171"/>
      <c r="H10" s="172"/>
    </row>
    <row r="11" spans="1:8" x14ac:dyDescent="0.15">
      <c r="A11" s="153" t="s">
        <v>549</v>
      </c>
      <c r="B11" s="158"/>
      <c r="C11" s="159"/>
      <c r="D11" s="160">
        <v>27643</v>
      </c>
      <c r="E11" s="161"/>
      <c r="F11" s="162">
        <v>46457</v>
      </c>
      <c r="G11" s="163"/>
      <c r="H11" s="164"/>
    </row>
    <row r="12" spans="1:8" x14ac:dyDescent="0.15">
      <c r="A12" s="165"/>
      <c r="B12" s="166"/>
      <c r="C12" s="173"/>
      <c r="D12" s="168">
        <v>14879</v>
      </c>
      <c r="E12" s="169"/>
      <c r="F12" s="170">
        <v>24020</v>
      </c>
      <c r="G12" s="171"/>
      <c r="H12" s="172"/>
    </row>
    <row r="13" spans="1:8" x14ac:dyDescent="0.15">
      <c r="A13" s="153"/>
      <c r="B13" s="158"/>
      <c r="C13" s="174"/>
      <c r="D13" s="175">
        <v>33657</v>
      </c>
      <c r="E13" s="176"/>
      <c r="F13" s="177">
        <v>48687</v>
      </c>
      <c r="G13" s="178"/>
      <c r="H13" s="164"/>
    </row>
    <row r="14" spans="1:8" x14ac:dyDescent="0.15">
      <c r="A14" s="165"/>
      <c r="B14" s="166"/>
      <c r="C14" s="167"/>
      <c r="D14" s="168">
        <v>17472</v>
      </c>
      <c r="E14" s="169"/>
      <c r="F14" s="170">
        <v>25840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4.87</v>
      </c>
      <c r="C19" s="179">
        <f>ROUND(VALUE(SUBSTITUTE(実質収支比率等に係る経年分析!G$48,"▲","-")),2)</f>
        <v>5.18</v>
      </c>
      <c r="D19" s="179">
        <f>ROUND(VALUE(SUBSTITUTE(実質収支比率等に係る経年分析!H$48,"▲","-")),2)</f>
        <v>3.72</v>
      </c>
      <c r="E19" s="179">
        <f>ROUND(VALUE(SUBSTITUTE(実質収支比率等に係る経年分析!I$48,"▲","-")),2)</f>
        <v>4.83</v>
      </c>
      <c r="F19" s="179">
        <f>ROUND(VALUE(SUBSTITUTE(実質収支比率等に係る経年分析!J$48,"▲","-")),2)</f>
        <v>5.68</v>
      </c>
    </row>
    <row r="20" spans="1:11" x14ac:dyDescent="0.15">
      <c r="A20" s="179" t="s">
        <v>55</v>
      </c>
      <c r="B20" s="179">
        <f>ROUND(VALUE(SUBSTITUTE(実質収支比率等に係る経年分析!F$47,"▲","-")),2)</f>
        <v>17.98</v>
      </c>
      <c r="C20" s="179">
        <f>ROUND(VALUE(SUBSTITUTE(実質収支比率等に係る経年分析!G$47,"▲","-")),2)</f>
        <v>14.03</v>
      </c>
      <c r="D20" s="179">
        <f>ROUND(VALUE(SUBSTITUTE(実質収支比率等に係る経年分析!H$47,"▲","-")),2)</f>
        <v>13.8</v>
      </c>
      <c r="E20" s="179">
        <f>ROUND(VALUE(SUBSTITUTE(実質収支比率等に係る経年分析!I$47,"▲","-")),2)</f>
        <v>13.67</v>
      </c>
      <c r="F20" s="179">
        <f>ROUND(VALUE(SUBSTITUTE(実質収支比率等に係る経年分析!J$47,"▲","-")),2)</f>
        <v>13.44</v>
      </c>
    </row>
    <row r="21" spans="1:11" x14ac:dyDescent="0.15">
      <c r="A21" s="179" t="s">
        <v>56</v>
      </c>
      <c r="B21" s="179">
        <f>IF(ISNUMBER(VALUE(SUBSTITUTE(実質収支比率等に係る経年分析!F$49,"▲","-"))),ROUND(VALUE(SUBSTITUTE(実質収支比率等に係る経年分析!F$49,"▲","-")),2),NA())</f>
        <v>-2.2799999999999998</v>
      </c>
      <c r="C21" s="179">
        <f>IF(ISNUMBER(VALUE(SUBSTITUTE(実質収支比率等に係る経年分析!G$49,"▲","-"))),ROUND(VALUE(SUBSTITUTE(実質収支比率等に係る経年分析!G$49,"▲","-")),2),NA())</f>
        <v>-5.84</v>
      </c>
      <c r="D21" s="179">
        <f>IF(ISNUMBER(VALUE(SUBSTITUTE(実質収支比率等に係る経年分析!H$49,"▲","-"))),ROUND(VALUE(SUBSTITUTE(実質収支比率等に係る経年分析!H$49,"▲","-")),2),NA())</f>
        <v>-3.69</v>
      </c>
      <c r="E21" s="179">
        <f>IF(ISNUMBER(VALUE(SUBSTITUTE(実質収支比率等に係る経年分析!I$49,"▲","-"))),ROUND(VALUE(SUBSTITUTE(実質収支比率等に係る経年分析!I$49,"▲","-")),2),NA())</f>
        <v>-0.67</v>
      </c>
      <c r="F21" s="179">
        <f>IF(ISNUMBER(VALUE(SUBSTITUTE(実質収支比率等に係る経年分析!J$49,"▲","-"))),ROUND(VALUE(SUBSTITUTE(実質収支比率等に係る経年分析!J$49,"▲","-")),2),NA())</f>
        <v>-1.49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柏都市計画事業北柏駅北口土地区画整理事業特別会計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0.14000000000000001</v>
      </c>
    </row>
    <row r="30" spans="1:11" x14ac:dyDescent="0.15">
      <c r="A30" s="180" t="str">
        <f>IF(連結実質赤字比率に係る赤字・黒字の構成分析!C$40="",NA(),連結実質赤字比率に係る赤字・黒字の構成分析!C$40)</f>
        <v>公設総合地方卸売市場事業特別会計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0.14000000000000001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0.17</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2.64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1.75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3.14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1.61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0.54</v>
      </c>
    </row>
    <row r="33" spans="1:16" x14ac:dyDescent="0.15">
      <c r="A33" s="180" t="str">
        <f>IF(連結実質赤字比率に係る赤字・黒字の構成分析!C$37="",NA(),連結実質赤字比率に係る赤字・黒字の構成分析!C$37)</f>
        <v>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2.97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2.95</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4.75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3.52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4.6900000000000004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5.49</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3.11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3.64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5.18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5.65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10.84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11.86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12.49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11.07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11517</v>
      </c>
      <c r="E42" s="181"/>
      <c r="F42" s="181"/>
      <c r="G42" s="181">
        <f>'実質公債費比率（分子）の構造'!L$52</f>
        <v>10705</v>
      </c>
      <c r="H42" s="181"/>
      <c r="I42" s="181"/>
      <c r="J42" s="181">
        <f>'実質公債費比率（分子）の構造'!M$52</f>
        <v>11134</v>
      </c>
      <c r="K42" s="181"/>
      <c r="L42" s="181"/>
      <c r="M42" s="181">
        <f>'実質公債費比率（分子）の構造'!N$52</f>
        <v>11486</v>
      </c>
      <c r="N42" s="181"/>
      <c r="O42" s="181"/>
      <c r="P42" s="181">
        <f>'実質公債費比率（分子）の構造'!O$52</f>
        <v>11133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402</v>
      </c>
      <c r="C44" s="181"/>
      <c r="D44" s="181"/>
      <c r="E44" s="181">
        <f>'実質公債費比率（分子）の構造'!L$50</f>
        <v>1010</v>
      </c>
      <c r="F44" s="181"/>
      <c r="G44" s="181"/>
      <c r="H44" s="181">
        <f>'実質公債費比率（分子）の構造'!M$50</f>
        <v>780</v>
      </c>
      <c r="I44" s="181"/>
      <c r="J44" s="181"/>
      <c r="K44" s="181">
        <f>'実質公債費比率（分子）の構造'!N$50</f>
        <v>1173</v>
      </c>
      <c r="L44" s="181"/>
      <c r="M44" s="181"/>
      <c r="N44" s="181">
        <f>'実質公債費比率（分子）の構造'!O$50</f>
        <v>1522</v>
      </c>
      <c r="O44" s="181"/>
      <c r="P44" s="181"/>
    </row>
    <row r="45" spans="1:16" x14ac:dyDescent="0.15">
      <c r="A45" s="181" t="s">
        <v>66</v>
      </c>
      <c r="B45" s="181">
        <f>'実質公債費比率（分子）の構造'!K$49</f>
        <v>36</v>
      </c>
      <c r="C45" s="181"/>
      <c r="D45" s="181"/>
      <c r="E45" s="181">
        <f>'実質公債費比率（分子）の構造'!L$49</f>
        <v>30</v>
      </c>
      <c r="F45" s="181"/>
      <c r="G45" s="181"/>
      <c r="H45" s="181">
        <f>'実質公債費比率（分子）の構造'!M$49</f>
        <v>46</v>
      </c>
      <c r="I45" s="181"/>
      <c r="J45" s="181"/>
      <c r="K45" s="181">
        <f>'実質公債費比率（分子）の構造'!N$49</f>
        <v>49</v>
      </c>
      <c r="L45" s="181"/>
      <c r="M45" s="181"/>
      <c r="N45" s="181">
        <f>'実質公債費比率（分子）の構造'!O$49</f>
        <v>91</v>
      </c>
      <c r="O45" s="181"/>
      <c r="P45" s="181"/>
    </row>
    <row r="46" spans="1:16" x14ac:dyDescent="0.15">
      <c r="A46" s="181" t="s">
        <v>67</v>
      </c>
      <c r="B46" s="181">
        <f>'実質公債費比率（分子）の構造'!K$48</f>
        <v>1147</v>
      </c>
      <c r="C46" s="181"/>
      <c r="D46" s="181"/>
      <c r="E46" s="181">
        <f>'実質公債費比率（分子）の構造'!L$48</f>
        <v>1430</v>
      </c>
      <c r="F46" s="181"/>
      <c r="G46" s="181"/>
      <c r="H46" s="181">
        <f>'実質公債費比率（分子）の構造'!M$48</f>
        <v>1123</v>
      </c>
      <c r="I46" s="181"/>
      <c r="J46" s="181"/>
      <c r="K46" s="181">
        <f>'実質公債費比率（分子）の構造'!N$48</f>
        <v>1080</v>
      </c>
      <c r="L46" s="181"/>
      <c r="M46" s="181"/>
      <c r="N46" s="181">
        <f>'実質公債費比率（分子）の構造'!O$48</f>
        <v>1005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12061</v>
      </c>
      <c r="C49" s="181"/>
      <c r="D49" s="181"/>
      <c r="E49" s="181">
        <f>'実質公債費比率（分子）の構造'!L$45</f>
        <v>12526</v>
      </c>
      <c r="F49" s="181"/>
      <c r="G49" s="181"/>
      <c r="H49" s="181">
        <f>'実質公債費比率（分子）の構造'!M$45</f>
        <v>11442</v>
      </c>
      <c r="I49" s="181"/>
      <c r="J49" s="181"/>
      <c r="K49" s="181">
        <f>'実質公債費比率（分子）の構造'!N$45</f>
        <v>10916</v>
      </c>
      <c r="L49" s="181"/>
      <c r="M49" s="181"/>
      <c r="N49" s="181">
        <f>'実質公債費比率（分子）の構造'!O$45</f>
        <v>10594</v>
      </c>
      <c r="O49" s="181"/>
      <c r="P49" s="181"/>
    </row>
    <row r="50" spans="1:16" x14ac:dyDescent="0.15">
      <c r="A50" s="181" t="s">
        <v>71</v>
      </c>
      <c r="B50" s="181" t="e">
        <f>NA()</f>
        <v>#N/A</v>
      </c>
      <c r="C50" s="181">
        <f>IF(ISNUMBER('実質公債費比率（分子）の構造'!K$53),'実質公債費比率（分子）の構造'!K$53,NA())</f>
        <v>2129</v>
      </c>
      <c r="D50" s="181" t="e">
        <f>NA()</f>
        <v>#N/A</v>
      </c>
      <c r="E50" s="181" t="e">
        <f>NA()</f>
        <v>#N/A</v>
      </c>
      <c r="F50" s="181">
        <f>IF(ISNUMBER('実質公債費比率（分子）の構造'!L$53),'実質公債費比率（分子）の構造'!L$53,NA())</f>
        <v>4291</v>
      </c>
      <c r="G50" s="181" t="e">
        <f>NA()</f>
        <v>#N/A</v>
      </c>
      <c r="H50" s="181" t="e">
        <f>NA()</f>
        <v>#N/A</v>
      </c>
      <c r="I50" s="181">
        <f>IF(ISNUMBER('実質公債費比率（分子）の構造'!M$53),'実質公債費比率（分子）の構造'!M$53,NA())</f>
        <v>2257</v>
      </c>
      <c r="J50" s="181" t="e">
        <f>NA()</f>
        <v>#N/A</v>
      </c>
      <c r="K50" s="181" t="e">
        <f>NA()</f>
        <v>#N/A</v>
      </c>
      <c r="L50" s="181">
        <f>IF(ISNUMBER('実質公債費比率（分子）の構造'!N$53),'実質公債費比率（分子）の構造'!N$53,NA())</f>
        <v>1732</v>
      </c>
      <c r="M50" s="181" t="e">
        <f>NA()</f>
        <v>#N/A</v>
      </c>
      <c r="N50" s="181" t="e">
        <f>NA()</f>
        <v>#N/A</v>
      </c>
      <c r="O50" s="181">
        <f>IF(ISNUMBER('実質公債費比率（分子）の構造'!O$53),'実質公債費比率（分子）の構造'!O$53,NA())</f>
        <v>2079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95758</v>
      </c>
      <c r="E56" s="180"/>
      <c r="F56" s="180"/>
      <c r="G56" s="180">
        <f>'将来負担比率（分子）の構造'!J$52</f>
        <v>96499</v>
      </c>
      <c r="H56" s="180"/>
      <c r="I56" s="180"/>
      <c r="J56" s="180">
        <f>'将来負担比率（分子）の構造'!K$52</f>
        <v>96637</v>
      </c>
      <c r="K56" s="180"/>
      <c r="L56" s="180"/>
      <c r="M56" s="180">
        <f>'将来負担比率（分子）の構造'!L$52</f>
        <v>94949</v>
      </c>
      <c r="N56" s="180"/>
      <c r="O56" s="180"/>
      <c r="P56" s="180">
        <f>'将来負担比率（分子）の構造'!M$52</f>
        <v>93691</v>
      </c>
    </row>
    <row r="57" spans="1:16" x14ac:dyDescent="0.15">
      <c r="A57" s="180" t="s">
        <v>42</v>
      </c>
      <c r="B57" s="180"/>
      <c r="C57" s="180"/>
      <c r="D57" s="180">
        <f>'将来負担比率（分子）の構造'!I$51</f>
        <v>26152</v>
      </c>
      <c r="E57" s="180"/>
      <c r="F57" s="180"/>
      <c r="G57" s="180">
        <f>'将来負担比率（分子）の構造'!J$51</f>
        <v>21563</v>
      </c>
      <c r="H57" s="180"/>
      <c r="I57" s="180"/>
      <c r="J57" s="180">
        <f>'将来負担比率（分子）の構造'!K$51</f>
        <v>19197</v>
      </c>
      <c r="K57" s="180"/>
      <c r="L57" s="180"/>
      <c r="M57" s="180">
        <f>'将来負担比率（分子）の構造'!L$51</f>
        <v>19407</v>
      </c>
      <c r="N57" s="180"/>
      <c r="O57" s="180"/>
      <c r="P57" s="180">
        <f>'将来負担比率（分子）の構造'!M$51</f>
        <v>20609</v>
      </c>
    </row>
    <row r="58" spans="1:16" x14ac:dyDescent="0.15">
      <c r="A58" s="180" t="s">
        <v>41</v>
      </c>
      <c r="B58" s="180"/>
      <c r="C58" s="180"/>
      <c r="D58" s="180">
        <f>'将来負担比率（分子）の構造'!I$50</f>
        <v>25257</v>
      </c>
      <c r="E58" s="180"/>
      <c r="F58" s="180"/>
      <c r="G58" s="180">
        <f>'将来負担比率（分子）の構造'!J$50</f>
        <v>27546</v>
      </c>
      <c r="H58" s="180"/>
      <c r="I58" s="180"/>
      <c r="J58" s="180">
        <f>'将来負担比率（分子）の構造'!K$50</f>
        <v>30017</v>
      </c>
      <c r="K58" s="180"/>
      <c r="L58" s="180"/>
      <c r="M58" s="180">
        <f>'将来負担比率（分子）の構造'!L$50</f>
        <v>33739</v>
      </c>
      <c r="N58" s="180"/>
      <c r="O58" s="180"/>
      <c r="P58" s="180">
        <f>'将来負担比率（分子）の構造'!M$50</f>
        <v>39202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849</v>
      </c>
      <c r="C61" s="180"/>
      <c r="D61" s="180"/>
      <c r="E61" s="180">
        <f>'将来負担比率（分子）の構造'!J$46</f>
        <v>880</v>
      </c>
      <c r="F61" s="180"/>
      <c r="G61" s="180"/>
      <c r="H61" s="180">
        <f>'将来負担比率（分子）の構造'!K$46</f>
        <v>861</v>
      </c>
      <c r="I61" s="180"/>
      <c r="J61" s="180"/>
      <c r="K61" s="180">
        <f>'将来負担比率（分子）の構造'!L$46</f>
        <v>861</v>
      </c>
      <c r="L61" s="180"/>
      <c r="M61" s="180"/>
      <c r="N61" s="180">
        <f>'将来負担比率（分子）の構造'!M$46</f>
        <v>816</v>
      </c>
      <c r="O61" s="180"/>
      <c r="P61" s="180"/>
    </row>
    <row r="62" spans="1:16" x14ac:dyDescent="0.15">
      <c r="A62" s="180" t="s">
        <v>35</v>
      </c>
      <c r="B62" s="180">
        <f>'将来負担比率（分子）の構造'!I$45</f>
        <v>21110</v>
      </c>
      <c r="C62" s="180"/>
      <c r="D62" s="180"/>
      <c r="E62" s="180">
        <f>'将来負担比率（分子）の構造'!J$45</f>
        <v>18639</v>
      </c>
      <c r="F62" s="180"/>
      <c r="G62" s="180"/>
      <c r="H62" s="180">
        <f>'将来負担比率（分子）の構造'!K$45</f>
        <v>18066</v>
      </c>
      <c r="I62" s="180"/>
      <c r="J62" s="180"/>
      <c r="K62" s="180">
        <f>'将来負担比率（分子）の構造'!L$45</f>
        <v>17122</v>
      </c>
      <c r="L62" s="180"/>
      <c r="M62" s="180"/>
      <c r="N62" s="180">
        <f>'将来負担比率（分子）の構造'!M$45</f>
        <v>16100</v>
      </c>
      <c r="O62" s="180"/>
      <c r="P62" s="180"/>
    </row>
    <row r="63" spans="1:16" x14ac:dyDescent="0.15">
      <c r="A63" s="180" t="s">
        <v>34</v>
      </c>
      <c r="B63" s="180">
        <f>'将来負担比率（分子）の構造'!I$44</f>
        <v>650</v>
      </c>
      <c r="C63" s="180"/>
      <c r="D63" s="180"/>
      <c r="E63" s="180">
        <f>'将来負担比率（分子）の構造'!J$44</f>
        <v>874</v>
      </c>
      <c r="F63" s="180"/>
      <c r="G63" s="180"/>
      <c r="H63" s="180">
        <f>'将来負担比率（分子）の構造'!K$44</f>
        <v>843</v>
      </c>
      <c r="I63" s="180"/>
      <c r="J63" s="180"/>
      <c r="K63" s="180">
        <f>'将来負担比率（分子）の構造'!L$44</f>
        <v>873</v>
      </c>
      <c r="L63" s="180"/>
      <c r="M63" s="180"/>
      <c r="N63" s="180">
        <f>'将来負担比率（分子）の構造'!M$44</f>
        <v>782</v>
      </c>
      <c r="O63" s="180"/>
      <c r="P63" s="180"/>
    </row>
    <row r="64" spans="1:16" x14ac:dyDescent="0.15">
      <c r="A64" s="180" t="s">
        <v>33</v>
      </c>
      <c r="B64" s="180">
        <f>'将来負担比率（分子）の構造'!I$43</f>
        <v>19188</v>
      </c>
      <c r="C64" s="180"/>
      <c r="D64" s="180"/>
      <c r="E64" s="180">
        <f>'将来負担比率（分子）の構造'!J$43</f>
        <v>14871</v>
      </c>
      <c r="F64" s="180"/>
      <c r="G64" s="180"/>
      <c r="H64" s="180">
        <f>'将来負担比率（分子）の構造'!K$43</f>
        <v>9848</v>
      </c>
      <c r="I64" s="180"/>
      <c r="J64" s="180"/>
      <c r="K64" s="180">
        <f>'将来負担比率（分子）の構造'!L$43</f>
        <v>9918</v>
      </c>
      <c r="L64" s="180"/>
      <c r="M64" s="180"/>
      <c r="N64" s="180">
        <f>'将来負担比率（分子）の構造'!M$43</f>
        <v>9039</v>
      </c>
      <c r="O64" s="180"/>
      <c r="P64" s="180"/>
    </row>
    <row r="65" spans="1:16" x14ac:dyDescent="0.15">
      <c r="A65" s="180" t="s">
        <v>32</v>
      </c>
      <c r="B65" s="180">
        <f>'将来負担比率（分子）の構造'!I$42</f>
        <v>16212</v>
      </c>
      <c r="C65" s="180"/>
      <c r="D65" s="180"/>
      <c r="E65" s="180">
        <f>'将来負担比率（分子）の構造'!J$42</f>
        <v>14386</v>
      </c>
      <c r="F65" s="180"/>
      <c r="G65" s="180"/>
      <c r="H65" s="180">
        <f>'将来負担比率（分子）の構造'!K$42</f>
        <v>13564</v>
      </c>
      <c r="I65" s="180"/>
      <c r="J65" s="180"/>
      <c r="K65" s="180">
        <f>'将来負担比率（分子）の構造'!L$42</f>
        <v>16876</v>
      </c>
      <c r="L65" s="180"/>
      <c r="M65" s="180"/>
      <c r="N65" s="180">
        <f>'将来負担比率（分子）の構造'!M$42</f>
        <v>16512</v>
      </c>
      <c r="O65" s="180"/>
      <c r="P65" s="180"/>
    </row>
    <row r="66" spans="1:16" x14ac:dyDescent="0.15">
      <c r="A66" s="180" t="s">
        <v>31</v>
      </c>
      <c r="B66" s="180">
        <f>'将来負担比率（分子）の構造'!I$41</f>
        <v>99959</v>
      </c>
      <c r="C66" s="180"/>
      <c r="D66" s="180"/>
      <c r="E66" s="180">
        <f>'将来負担比率（分子）の構造'!J$41</f>
        <v>97222</v>
      </c>
      <c r="F66" s="180"/>
      <c r="G66" s="180"/>
      <c r="H66" s="180">
        <f>'将来負担比率（分子）の構造'!K$41</f>
        <v>94998</v>
      </c>
      <c r="I66" s="180"/>
      <c r="J66" s="180"/>
      <c r="K66" s="180">
        <f>'将来負担比率（分子）の構造'!L$41</f>
        <v>92384</v>
      </c>
      <c r="L66" s="180"/>
      <c r="M66" s="180"/>
      <c r="N66" s="180">
        <f>'将来負担比率（分子）の構造'!M$41</f>
        <v>88561</v>
      </c>
      <c r="O66" s="180"/>
      <c r="P66" s="180"/>
    </row>
    <row r="67" spans="1:16" x14ac:dyDescent="0.15">
      <c r="A67" s="180" t="s">
        <v>75</v>
      </c>
      <c r="B67" s="180" t="e">
        <f>NA()</f>
        <v>#N/A</v>
      </c>
      <c r="C67" s="180">
        <f>IF(ISNUMBER('将来負担比率（分子）の構造'!I$53), IF('将来負担比率（分子）の構造'!I$53 &lt; 0, 0, '将来負担比率（分子）の構造'!I$53), NA())</f>
        <v>10801</v>
      </c>
      <c r="D67" s="180" t="e">
        <f>NA()</f>
        <v>#N/A</v>
      </c>
      <c r="E67" s="180" t="e">
        <f>NA()</f>
        <v>#N/A</v>
      </c>
      <c r="F67" s="180">
        <f>IF(ISNUMBER('将来負担比率（分子）の構造'!J$53), IF('将来負担比率（分子）の構造'!J$53 &lt; 0, 0, '将来負担比率（分子）の構造'!J$53), NA())</f>
        <v>1264</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10511</v>
      </c>
      <c r="C72" s="184">
        <f>基金残高に係る経年分析!G55</f>
        <v>10514</v>
      </c>
      <c r="D72" s="184">
        <f>基金残高に係る経年分析!H55</f>
        <v>10518</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16511</v>
      </c>
      <c r="C74" s="184">
        <f>基金残高に係る経年分析!G57</f>
        <v>19000</v>
      </c>
      <c r="D74" s="184">
        <f>基金残高に係る経年分析!H57</f>
        <v>22844</v>
      </c>
    </row>
  </sheetData>
  <sheetProtection algorithmName="SHA-512" hashValue="tiJ7M9qFDJuBGbuI/e881A3JG1PSMjd9hjcXoAB2YgMvdkcnika6MuHKHNgz4D+/sATt0ckxaWqCmwC3WOTnqg==" saltValue="/DOi/J6/AKxv55mqCH3S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227</v>
      </c>
      <c r="C5" s="628"/>
      <c r="D5" s="628"/>
      <c r="E5" s="628"/>
      <c r="F5" s="628"/>
      <c r="G5" s="628"/>
      <c r="H5" s="628"/>
      <c r="I5" s="628"/>
      <c r="J5" s="628"/>
      <c r="K5" s="628"/>
      <c r="L5" s="628"/>
      <c r="M5" s="628"/>
      <c r="N5" s="628"/>
      <c r="O5" s="628"/>
      <c r="P5" s="628"/>
      <c r="Q5" s="629"/>
      <c r="R5" s="630">
        <v>68028465</v>
      </c>
      <c r="S5" s="631"/>
      <c r="T5" s="631"/>
      <c r="U5" s="631"/>
      <c r="V5" s="631"/>
      <c r="W5" s="631"/>
      <c r="X5" s="631"/>
      <c r="Y5" s="632"/>
      <c r="Z5" s="633">
        <v>52.9</v>
      </c>
      <c r="AA5" s="633"/>
      <c r="AB5" s="633"/>
      <c r="AC5" s="633"/>
      <c r="AD5" s="634">
        <v>62799276</v>
      </c>
      <c r="AE5" s="634"/>
      <c r="AF5" s="634"/>
      <c r="AG5" s="634"/>
      <c r="AH5" s="634"/>
      <c r="AI5" s="634"/>
      <c r="AJ5" s="634"/>
      <c r="AK5" s="634"/>
      <c r="AL5" s="635">
        <v>82.5</v>
      </c>
      <c r="AM5" s="636"/>
      <c r="AN5" s="636"/>
      <c r="AO5" s="637"/>
      <c r="AP5" s="627" t="s">
        <v>228</v>
      </c>
      <c r="AQ5" s="628"/>
      <c r="AR5" s="628"/>
      <c r="AS5" s="628"/>
      <c r="AT5" s="628"/>
      <c r="AU5" s="628"/>
      <c r="AV5" s="628"/>
      <c r="AW5" s="628"/>
      <c r="AX5" s="628"/>
      <c r="AY5" s="628"/>
      <c r="AZ5" s="628"/>
      <c r="BA5" s="628"/>
      <c r="BB5" s="628"/>
      <c r="BC5" s="628"/>
      <c r="BD5" s="628"/>
      <c r="BE5" s="628"/>
      <c r="BF5" s="629"/>
      <c r="BG5" s="641">
        <v>61352778</v>
      </c>
      <c r="BH5" s="642"/>
      <c r="BI5" s="642"/>
      <c r="BJ5" s="642"/>
      <c r="BK5" s="642"/>
      <c r="BL5" s="642"/>
      <c r="BM5" s="642"/>
      <c r="BN5" s="643"/>
      <c r="BO5" s="644">
        <v>90.2</v>
      </c>
      <c r="BP5" s="644"/>
      <c r="BQ5" s="644"/>
      <c r="BR5" s="644"/>
      <c r="BS5" s="645">
        <v>597350</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15">
      <c r="B6" s="638" t="s">
        <v>232</v>
      </c>
      <c r="C6" s="639"/>
      <c r="D6" s="639"/>
      <c r="E6" s="639"/>
      <c r="F6" s="639"/>
      <c r="G6" s="639"/>
      <c r="H6" s="639"/>
      <c r="I6" s="639"/>
      <c r="J6" s="639"/>
      <c r="K6" s="639"/>
      <c r="L6" s="639"/>
      <c r="M6" s="639"/>
      <c r="N6" s="639"/>
      <c r="O6" s="639"/>
      <c r="P6" s="639"/>
      <c r="Q6" s="640"/>
      <c r="R6" s="641">
        <v>804774</v>
      </c>
      <c r="S6" s="642"/>
      <c r="T6" s="642"/>
      <c r="U6" s="642"/>
      <c r="V6" s="642"/>
      <c r="W6" s="642"/>
      <c r="X6" s="642"/>
      <c r="Y6" s="643"/>
      <c r="Z6" s="644">
        <v>0.6</v>
      </c>
      <c r="AA6" s="644"/>
      <c r="AB6" s="644"/>
      <c r="AC6" s="644"/>
      <c r="AD6" s="645">
        <v>804774</v>
      </c>
      <c r="AE6" s="645"/>
      <c r="AF6" s="645"/>
      <c r="AG6" s="645"/>
      <c r="AH6" s="645"/>
      <c r="AI6" s="645"/>
      <c r="AJ6" s="645"/>
      <c r="AK6" s="645"/>
      <c r="AL6" s="646">
        <v>1.1000000000000001</v>
      </c>
      <c r="AM6" s="647"/>
      <c r="AN6" s="647"/>
      <c r="AO6" s="648"/>
      <c r="AP6" s="638" t="s">
        <v>233</v>
      </c>
      <c r="AQ6" s="639"/>
      <c r="AR6" s="639"/>
      <c r="AS6" s="639"/>
      <c r="AT6" s="639"/>
      <c r="AU6" s="639"/>
      <c r="AV6" s="639"/>
      <c r="AW6" s="639"/>
      <c r="AX6" s="639"/>
      <c r="AY6" s="639"/>
      <c r="AZ6" s="639"/>
      <c r="BA6" s="639"/>
      <c r="BB6" s="639"/>
      <c r="BC6" s="639"/>
      <c r="BD6" s="639"/>
      <c r="BE6" s="639"/>
      <c r="BF6" s="640"/>
      <c r="BG6" s="641">
        <v>61352778</v>
      </c>
      <c r="BH6" s="642"/>
      <c r="BI6" s="642"/>
      <c r="BJ6" s="642"/>
      <c r="BK6" s="642"/>
      <c r="BL6" s="642"/>
      <c r="BM6" s="642"/>
      <c r="BN6" s="643"/>
      <c r="BO6" s="644">
        <v>90.2</v>
      </c>
      <c r="BP6" s="644"/>
      <c r="BQ6" s="644"/>
      <c r="BR6" s="644"/>
      <c r="BS6" s="645">
        <v>597350</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670257</v>
      </c>
      <c r="CS6" s="642"/>
      <c r="CT6" s="642"/>
      <c r="CU6" s="642"/>
      <c r="CV6" s="642"/>
      <c r="CW6" s="642"/>
      <c r="CX6" s="642"/>
      <c r="CY6" s="643"/>
      <c r="CZ6" s="635">
        <v>0.5</v>
      </c>
      <c r="DA6" s="636"/>
      <c r="DB6" s="636"/>
      <c r="DC6" s="655"/>
      <c r="DD6" s="650">
        <v>25056</v>
      </c>
      <c r="DE6" s="642"/>
      <c r="DF6" s="642"/>
      <c r="DG6" s="642"/>
      <c r="DH6" s="642"/>
      <c r="DI6" s="642"/>
      <c r="DJ6" s="642"/>
      <c r="DK6" s="642"/>
      <c r="DL6" s="642"/>
      <c r="DM6" s="642"/>
      <c r="DN6" s="642"/>
      <c r="DO6" s="642"/>
      <c r="DP6" s="643"/>
      <c r="DQ6" s="650">
        <v>670148</v>
      </c>
      <c r="DR6" s="642"/>
      <c r="DS6" s="642"/>
      <c r="DT6" s="642"/>
      <c r="DU6" s="642"/>
      <c r="DV6" s="642"/>
      <c r="DW6" s="642"/>
      <c r="DX6" s="642"/>
      <c r="DY6" s="642"/>
      <c r="DZ6" s="642"/>
      <c r="EA6" s="642"/>
      <c r="EB6" s="642"/>
      <c r="EC6" s="651"/>
    </row>
    <row r="7" spans="2:143" ht="11.25" customHeight="1" x14ac:dyDescent="0.15">
      <c r="B7" s="638" t="s">
        <v>235</v>
      </c>
      <c r="C7" s="639"/>
      <c r="D7" s="639"/>
      <c r="E7" s="639"/>
      <c r="F7" s="639"/>
      <c r="G7" s="639"/>
      <c r="H7" s="639"/>
      <c r="I7" s="639"/>
      <c r="J7" s="639"/>
      <c r="K7" s="639"/>
      <c r="L7" s="639"/>
      <c r="M7" s="639"/>
      <c r="N7" s="639"/>
      <c r="O7" s="639"/>
      <c r="P7" s="639"/>
      <c r="Q7" s="640"/>
      <c r="R7" s="641">
        <v>95616</v>
      </c>
      <c r="S7" s="642"/>
      <c r="T7" s="642"/>
      <c r="U7" s="642"/>
      <c r="V7" s="642"/>
      <c r="W7" s="642"/>
      <c r="X7" s="642"/>
      <c r="Y7" s="643"/>
      <c r="Z7" s="644">
        <v>0.1</v>
      </c>
      <c r="AA7" s="644"/>
      <c r="AB7" s="644"/>
      <c r="AC7" s="644"/>
      <c r="AD7" s="645">
        <v>95616</v>
      </c>
      <c r="AE7" s="645"/>
      <c r="AF7" s="645"/>
      <c r="AG7" s="645"/>
      <c r="AH7" s="645"/>
      <c r="AI7" s="645"/>
      <c r="AJ7" s="645"/>
      <c r="AK7" s="645"/>
      <c r="AL7" s="646">
        <v>0.1</v>
      </c>
      <c r="AM7" s="647"/>
      <c r="AN7" s="647"/>
      <c r="AO7" s="648"/>
      <c r="AP7" s="638" t="s">
        <v>236</v>
      </c>
      <c r="AQ7" s="639"/>
      <c r="AR7" s="639"/>
      <c r="AS7" s="639"/>
      <c r="AT7" s="639"/>
      <c r="AU7" s="639"/>
      <c r="AV7" s="639"/>
      <c r="AW7" s="639"/>
      <c r="AX7" s="639"/>
      <c r="AY7" s="639"/>
      <c r="AZ7" s="639"/>
      <c r="BA7" s="639"/>
      <c r="BB7" s="639"/>
      <c r="BC7" s="639"/>
      <c r="BD7" s="639"/>
      <c r="BE7" s="639"/>
      <c r="BF7" s="640"/>
      <c r="BG7" s="641">
        <v>33323886</v>
      </c>
      <c r="BH7" s="642"/>
      <c r="BI7" s="642"/>
      <c r="BJ7" s="642"/>
      <c r="BK7" s="642"/>
      <c r="BL7" s="642"/>
      <c r="BM7" s="642"/>
      <c r="BN7" s="643"/>
      <c r="BO7" s="644">
        <v>49</v>
      </c>
      <c r="BP7" s="644"/>
      <c r="BQ7" s="644"/>
      <c r="BR7" s="644"/>
      <c r="BS7" s="645">
        <v>597350</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13217499</v>
      </c>
      <c r="CS7" s="642"/>
      <c r="CT7" s="642"/>
      <c r="CU7" s="642"/>
      <c r="CV7" s="642"/>
      <c r="CW7" s="642"/>
      <c r="CX7" s="642"/>
      <c r="CY7" s="643"/>
      <c r="CZ7" s="644">
        <v>10.7</v>
      </c>
      <c r="DA7" s="644"/>
      <c r="DB7" s="644"/>
      <c r="DC7" s="644"/>
      <c r="DD7" s="650">
        <v>766955</v>
      </c>
      <c r="DE7" s="642"/>
      <c r="DF7" s="642"/>
      <c r="DG7" s="642"/>
      <c r="DH7" s="642"/>
      <c r="DI7" s="642"/>
      <c r="DJ7" s="642"/>
      <c r="DK7" s="642"/>
      <c r="DL7" s="642"/>
      <c r="DM7" s="642"/>
      <c r="DN7" s="642"/>
      <c r="DO7" s="642"/>
      <c r="DP7" s="643"/>
      <c r="DQ7" s="650">
        <v>11398775</v>
      </c>
      <c r="DR7" s="642"/>
      <c r="DS7" s="642"/>
      <c r="DT7" s="642"/>
      <c r="DU7" s="642"/>
      <c r="DV7" s="642"/>
      <c r="DW7" s="642"/>
      <c r="DX7" s="642"/>
      <c r="DY7" s="642"/>
      <c r="DZ7" s="642"/>
      <c r="EA7" s="642"/>
      <c r="EB7" s="642"/>
      <c r="EC7" s="651"/>
    </row>
    <row r="8" spans="2:143" ht="11.25" customHeight="1" x14ac:dyDescent="0.15">
      <c r="B8" s="638" t="s">
        <v>238</v>
      </c>
      <c r="C8" s="639"/>
      <c r="D8" s="639"/>
      <c r="E8" s="639"/>
      <c r="F8" s="639"/>
      <c r="G8" s="639"/>
      <c r="H8" s="639"/>
      <c r="I8" s="639"/>
      <c r="J8" s="639"/>
      <c r="K8" s="639"/>
      <c r="L8" s="639"/>
      <c r="M8" s="639"/>
      <c r="N8" s="639"/>
      <c r="O8" s="639"/>
      <c r="P8" s="639"/>
      <c r="Q8" s="640"/>
      <c r="R8" s="641">
        <v>313870</v>
      </c>
      <c r="S8" s="642"/>
      <c r="T8" s="642"/>
      <c r="U8" s="642"/>
      <c r="V8" s="642"/>
      <c r="W8" s="642"/>
      <c r="X8" s="642"/>
      <c r="Y8" s="643"/>
      <c r="Z8" s="644">
        <v>0.2</v>
      </c>
      <c r="AA8" s="644"/>
      <c r="AB8" s="644"/>
      <c r="AC8" s="644"/>
      <c r="AD8" s="645">
        <v>313870</v>
      </c>
      <c r="AE8" s="645"/>
      <c r="AF8" s="645"/>
      <c r="AG8" s="645"/>
      <c r="AH8" s="645"/>
      <c r="AI8" s="645"/>
      <c r="AJ8" s="645"/>
      <c r="AK8" s="645"/>
      <c r="AL8" s="646">
        <v>0.4</v>
      </c>
      <c r="AM8" s="647"/>
      <c r="AN8" s="647"/>
      <c r="AO8" s="648"/>
      <c r="AP8" s="638" t="s">
        <v>239</v>
      </c>
      <c r="AQ8" s="639"/>
      <c r="AR8" s="639"/>
      <c r="AS8" s="639"/>
      <c r="AT8" s="639"/>
      <c r="AU8" s="639"/>
      <c r="AV8" s="639"/>
      <c r="AW8" s="639"/>
      <c r="AX8" s="639"/>
      <c r="AY8" s="639"/>
      <c r="AZ8" s="639"/>
      <c r="BA8" s="639"/>
      <c r="BB8" s="639"/>
      <c r="BC8" s="639"/>
      <c r="BD8" s="639"/>
      <c r="BE8" s="639"/>
      <c r="BF8" s="640"/>
      <c r="BG8" s="641">
        <v>741067</v>
      </c>
      <c r="BH8" s="642"/>
      <c r="BI8" s="642"/>
      <c r="BJ8" s="642"/>
      <c r="BK8" s="642"/>
      <c r="BL8" s="642"/>
      <c r="BM8" s="642"/>
      <c r="BN8" s="643"/>
      <c r="BO8" s="644">
        <v>1.1000000000000001</v>
      </c>
      <c r="BP8" s="644"/>
      <c r="BQ8" s="644"/>
      <c r="BR8" s="644"/>
      <c r="BS8" s="650" t="s">
        <v>240</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53128060</v>
      </c>
      <c r="CS8" s="642"/>
      <c r="CT8" s="642"/>
      <c r="CU8" s="642"/>
      <c r="CV8" s="642"/>
      <c r="CW8" s="642"/>
      <c r="CX8" s="642"/>
      <c r="CY8" s="643"/>
      <c r="CZ8" s="644">
        <v>43.2</v>
      </c>
      <c r="DA8" s="644"/>
      <c r="DB8" s="644"/>
      <c r="DC8" s="644"/>
      <c r="DD8" s="650">
        <v>1268997</v>
      </c>
      <c r="DE8" s="642"/>
      <c r="DF8" s="642"/>
      <c r="DG8" s="642"/>
      <c r="DH8" s="642"/>
      <c r="DI8" s="642"/>
      <c r="DJ8" s="642"/>
      <c r="DK8" s="642"/>
      <c r="DL8" s="642"/>
      <c r="DM8" s="642"/>
      <c r="DN8" s="642"/>
      <c r="DO8" s="642"/>
      <c r="DP8" s="643"/>
      <c r="DQ8" s="650">
        <v>27038162</v>
      </c>
      <c r="DR8" s="642"/>
      <c r="DS8" s="642"/>
      <c r="DT8" s="642"/>
      <c r="DU8" s="642"/>
      <c r="DV8" s="642"/>
      <c r="DW8" s="642"/>
      <c r="DX8" s="642"/>
      <c r="DY8" s="642"/>
      <c r="DZ8" s="642"/>
      <c r="EA8" s="642"/>
      <c r="EB8" s="642"/>
      <c r="EC8" s="651"/>
    </row>
    <row r="9" spans="2:143" ht="11.25" customHeight="1" x14ac:dyDescent="0.15">
      <c r="B9" s="638" t="s">
        <v>242</v>
      </c>
      <c r="C9" s="639"/>
      <c r="D9" s="639"/>
      <c r="E9" s="639"/>
      <c r="F9" s="639"/>
      <c r="G9" s="639"/>
      <c r="H9" s="639"/>
      <c r="I9" s="639"/>
      <c r="J9" s="639"/>
      <c r="K9" s="639"/>
      <c r="L9" s="639"/>
      <c r="M9" s="639"/>
      <c r="N9" s="639"/>
      <c r="O9" s="639"/>
      <c r="P9" s="639"/>
      <c r="Q9" s="640"/>
      <c r="R9" s="641">
        <v>289198</v>
      </c>
      <c r="S9" s="642"/>
      <c r="T9" s="642"/>
      <c r="U9" s="642"/>
      <c r="V9" s="642"/>
      <c r="W9" s="642"/>
      <c r="X9" s="642"/>
      <c r="Y9" s="643"/>
      <c r="Z9" s="644">
        <v>0.2</v>
      </c>
      <c r="AA9" s="644"/>
      <c r="AB9" s="644"/>
      <c r="AC9" s="644"/>
      <c r="AD9" s="645">
        <v>289198</v>
      </c>
      <c r="AE9" s="645"/>
      <c r="AF9" s="645"/>
      <c r="AG9" s="645"/>
      <c r="AH9" s="645"/>
      <c r="AI9" s="645"/>
      <c r="AJ9" s="645"/>
      <c r="AK9" s="645"/>
      <c r="AL9" s="646">
        <v>0.4</v>
      </c>
      <c r="AM9" s="647"/>
      <c r="AN9" s="647"/>
      <c r="AO9" s="648"/>
      <c r="AP9" s="638" t="s">
        <v>243</v>
      </c>
      <c r="AQ9" s="639"/>
      <c r="AR9" s="639"/>
      <c r="AS9" s="639"/>
      <c r="AT9" s="639"/>
      <c r="AU9" s="639"/>
      <c r="AV9" s="639"/>
      <c r="AW9" s="639"/>
      <c r="AX9" s="639"/>
      <c r="AY9" s="639"/>
      <c r="AZ9" s="639"/>
      <c r="BA9" s="639"/>
      <c r="BB9" s="639"/>
      <c r="BC9" s="639"/>
      <c r="BD9" s="639"/>
      <c r="BE9" s="639"/>
      <c r="BF9" s="640"/>
      <c r="BG9" s="641">
        <v>27618466</v>
      </c>
      <c r="BH9" s="642"/>
      <c r="BI9" s="642"/>
      <c r="BJ9" s="642"/>
      <c r="BK9" s="642"/>
      <c r="BL9" s="642"/>
      <c r="BM9" s="642"/>
      <c r="BN9" s="643"/>
      <c r="BO9" s="644">
        <v>40.6</v>
      </c>
      <c r="BP9" s="644"/>
      <c r="BQ9" s="644"/>
      <c r="BR9" s="644"/>
      <c r="BS9" s="650" t="s">
        <v>127</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11460125</v>
      </c>
      <c r="CS9" s="642"/>
      <c r="CT9" s="642"/>
      <c r="CU9" s="642"/>
      <c r="CV9" s="642"/>
      <c r="CW9" s="642"/>
      <c r="CX9" s="642"/>
      <c r="CY9" s="643"/>
      <c r="CZ9" s="644">
        <v>9.3000000000000007</v>
      </c>
      <c r="DA9" s="644"/>
      <c r="DB9" s="644"/>
      <c r="DC9" s="644"/>
      <c r="DD9" s="650">
        <v>81467</v>
      </c>
      <c r="DE9" s="642"/>
      <c r="DF9" s="642"/>
      <c r="DG9" s="642"/>
      <c r="DH9" s="642"/>
      <c r="DI9" s="642"/>
      <c r="DJ9" s="642"/>
      <c r="DK9" s="642"/>
      <c r="DL9" s="642"/>
      <c r="DM9" s="642"/>
      <c r="DN9" s="642"/>
      <c r="DO9" s="642"/>
      <c r="DP9" s="643"/>
      <c r="DQ9" s="650">
        <v>9493152</v>
      </c>
      <c r="DR9" s="642"/>
      <c r="DS9" s="642"/>
      <c r="DT9" s="642"/>
      <c r="DU9" s="642"/>
      <c r="DV9" s="642"/>
      <c r="DW9" s="642"/>
      <c r="DX9" s="642"/>
      <c r="DY9" s="642"/>
      <c r="DZ9" s="642"/>
      <c r="EA9" s="642"/>
      <c r="EB9" s="642"/>
      <c r="EC9" s="651"/>
    </row>
    <row r="10" spans="2:143" ht="11.25" customHeight="1" x14ac:dyDescent="0.15">
      <c r="B10" s="638" t="s">
        <v>245</v>
      </c>
      <c r="C10" s="639"/>
      <c r="D10" s="639"/>
      <c r="E10" s="639"/>
      <c r="F10" s="639"/>
      <c r="G10" s="639"/>
      <c r="H10" s="639"/>
      <c r="I10" s="639"/>
      <c r="J10" s="639"/>
      <c r="K10" s="639"/>
      <c r="L10" s="639"/>
      <c r="M10" s="639"/>
      <c r="N10" s="639"/>
      <c r="O10" s="639"/>
      <c r="P10" s="639"/>
      <c r="Q10" s="640"/>
      <c r="R10" s="641" t="s">
        <v>188</v>
      </c>
      <c r="S10" s="642"/>
      <c r="T10" s="642"/>
      <c r="U10" s="642"/>
      <c r="V10" s="642"/>
      <c r="W10" s="642"/>
      <c r="X10" s="642"/>
      <c r="Y10" s="643"/>
      <c r="Z10" s="644" t="s">
        <v>127</v>
      </c>
      <c r="AA10" s="644"/>
      <c r="AB10" s="644"/>
      <c r="AC10" s="644"/>
      <c r="AD10" s="645" t="s">
        <v>240</v>
      </c>
      <c r="AE10" s="645"/>
      <c r="AF10" s="645"/>
      <c r="AG10" s="645"/>
      <c r="AH10" s="645"/>
      <c r="AI10" s="645"/>
      <c r="AJ10" s="645"/>
      <c r="AK10" s="645"/>
      <c r="AL10" s="646" t="s">
        <v>240</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1243226</v>
      </c>
      <c r="BH10" s="642"/>
      <c r="BI10" s="642"/>
      <c r="BJ10" s="642"/>
      <c r="BK10" s="642"/>
      <c r="BL10" s="642"/>
      <c r="BM10" s="642"/>
      <c r="BN10" s="643"/>
      <c r="BO10" s="644">
        <v>1.8</v>
      </c>
      <c r="BP10" s="644"/>
      <c r="BQ10" s="644"/>
      <c r="BR10" s="644"/>
      <c r="BS10" s="650" t="s">
        <v>127</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74502</v>
      </c>
      <c r="CS10" s="642"/>
      <c r="CT10" s="642"/>
      <c r="CU10" s="642"/>
      <c r="CV10" s="642"/>
      <c r="CW10" s="642"/>
      <c r="CX10" s="642"/>
      <c r="CY10" s="643"/>
      <c r="CZ10" s="644">
        <v>0.1</v>
      </c>
      <c r="DA10" s="644"/>
      <c r="DB10" s="644"/>
      <c r="DC10" s="644"/>
      <c r="DD10" s="650" t="s">
        <v>188</v>
      </c>
      <c r="DE10" s="642"/>
      <c r="DF10" s="642"/>
      <c r="DG10" s="642"/>
      <c r="DH10" s="642"/>
      <c r="DI10" s="642"/>
      <c r="DJ10" s="642"/>
      <c r="DK10" s="642"/>
      <c r="DL10" s="642"/>
      <c r="DM10" s="642"/>
      <c r="DN10" s="642"/>
      <c r="DO10" s="642"/>
      <c r="DP10" s="643"/>
      <c r="DQ10" s="650">
        <v>69502</v>
      </c>
      <c r="DR10" s="642"/>
      <c r="DS10" s="642"/>
      <c r="DT10" s="642"/>
      <c r="DU10" s="642"/>
      <c r="DV10" s="642"/>
      <c r="DW10" s="642"/>
      <c r="DX10" s="642"/>
      <c r="DY10" s="642"/>
      <c r="DZ10" s="642"/>
      <c r="EA10" s="642"/>
      <c r="EB10" s="642"/>
      <c r="EC10" s="651"/>
    </row>
    <row r="11" spans="2:143" ht="11.25" customHeight="1" x14ac:dyDescent="0.15">
      <c r="B11" s="638" t="s">
        <v>248</v>
      </c>
      <c r="C11" s="639"/>
      <c r="D11" s="639"/>
      <c r="E11" s="639"/>
      <c r="F11" s="639"/>
      <c r="G11" s="639"/>
      <c r="H11" s="639"/>
      <c r="I11" s="639"/>
      <c r="J11" s="639"/>
      <c r="K11" s="639"/>
      <c r="L11" s="639"/>
      <c r="M11" s="639"/>
      <c r="N11" s="639"/>
      <c r="O11" s="639"/>
      <c r="P11" s="639"/>
      <c r="Q11" s="640"/>
      <c r="R11" s="641" t="s">
        <v>240</v>
      </c>
      <c r="S11" s="642"/>
      <c r="T11" s="642"/>
      <c r="U11" s="642"/>
      <c r="V11" s="642"/>
      <c r="W11" s="642"/>
      <c r="X11" s="642"/>
      <c r="Y11" s="643"/>
      <c r="Z11" s="644" t="s">
        <v>249</v>
      </c>
      <c r="AA11" s="644"/>
      <c r="AB11" s="644"/>
      <c r="AC11" s="644"/>
      <c r="AD11" s="645" t="s">
        <v>127</v>
      </c>
      <c r="AE11" s="645"/>
      <c r="AF11" s="645"/>
      <c r="AG11" s="645"/>
      <c r="AH11" s="645"/>
      <c r="AI11" s="645"/>
      <c r="AJ11" s="645"/>
      <c r="AK11" s="645"/>
      <c r="AL11" s="646" t="s">
        <v>127</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3721127</v>
      </c>
      <c r="BH11" s="642"/>
      <c r="BI11" s="642"/>
      <c r="BJ11" s="642"/>
      <c r="BK11" s="642"/>
      <c r="BL11" s="642"/>
      <c r="BM11" s="642"/>
      <c r="BN11" s="643"/>
      <c r="BO11" s="644">
        <v>5.5</v>
      </c>
      <c r="BP11" s="644"/>
      <c r="BQ11" s="644"/>
      <c r="BR11" s="644"/>
      <c r="BS11" s="650">
        <v>597350</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920810</v>
      </c>
      <c r="CS11" s="642"/>
      <c r="CT11" s="642"/>
      <c r="CU11" s="642"/>
      <c r="CV11" s="642"/>
      <c r="CW11" s="642"/>
      <c r="CX11" s="642"/>
      <c r="CY11" s="643"/>
      <c r="CZ11" s="644">
        <v>0.7</v>
      </c>
      <c r="DA11" s="644"/>
      <c r="DB11" s="644"/>
      <c r="DC11" s="644"/>
      <c r="DD11" s="650">
        <v>373322</v>
      </c>
      <c r="DE11" s="642"/>
      <c r="DF11" s="642"/>
      <c r="DG11" s="642"/>
      <c r="DH11" s="642"/>
      <c r="DI11" s="642"/>
      <c r="DJ11" s="642"/>
      <c r="DK11" s="642"/>
      <c r="DL11" s="642"/>
      <c r="DM11" s="642"/>
      <c r="DN11" s="642"/>
      <c r="DO11" s="642"/>
      <c r="DP11" s="643"/>
      <c r="DQ11" s="650">
        <v>538679</v>
      </c>
      <c r="DR11" s="642"/>
      <c r="DS11" s="642"/>
      <c r="DT11" s="642"/>
      <c r="DU11" s="642"/>
      <c r="DV11" s="642"/>
      <c r="DW11" s="642"/>
      <c r="DX11" s="642"/>
      <c r="DY11" s="642"/>
      <c r="DZ11" s="642"/>
      <c r="EA11" s="642"/>
      <c r="EB11" s="642"/>
      <c r="EC11" s="651"/>
    </row>
    <row r="12" spans="2:143" ht="11.25" customHeight="1" x14ac:dyDescent="0.15">
      <c r="B12" s="638" t="s">
        <v>252</v>
      </c>
      <c r="C12" s="639"/>
      <c r="D12" s="639"/>
      <c r="E12" s="639"/>
      <c r="F12" s="639"/>
      <c r="G12" s="639"/>
      <c r="H12" s="639"/>
      <c r="I12" s="639"/>
      <c r="J12" s="639"/>
      <c r="K12" s="639"/>
      <c r="L12" s="639"/>
      <c r="M12" s="639"/>
      <c r="N12" s="639"/>
      <c r="O12" s="639"/>
      <c r="P12" s="639"/>
      <c r="Q12" s="640"/>
      <c r="R12" s="641">
        <v>7404228</v>
      </c>
      <c r="S12" s="642"/>
      <c r="T12" s="642"/>
      <c r="U12" s="642"/>
      <c r="V12" s="642"/>
      <c r="W12" s="642"/>
      <c r="X12" s="642"/>
      <c r="Y12" s="643"/>
      <c r="Z12" s="644">
        <v>5.8</v>
      </c>
      <c r="AA12" s="644"/>
      <c r="AB12" s="644"/>
      <c r="AC12" s="644"/>
      <c r="AD12" s="645">
        <v>7404228</v>
      </c>
      <c r="AE12" s="645"/>
      <c r="AF12" s="645"/>
      <c r="AG12" s="645"/>
      <c r="AH12" s="645"/>
      <c r="AI12" s="645"/>
      <c r="AJ12" s="645"/>
      <c r="AK12" s="645"/>
      <c r="AL12" s="646">
        <v>9.6999999999999993</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25140715</v>
      </c>
      <c r="BH12" s="642"/>
      <c r="BI12" s="642"/>
      <c r="BJ12" s="642"/>
      <c r="BK12" s="642"/>
      <c r="BL12" s="642"/>
      <c r="BM12" s="642"/>
      <c r="BN12" s="643"/>
      <c r="BO12" s="644">
        <v>37</v>
      </c>
      <c r="BP12" s="644"/>
      <c r="BQ12" s="644"/>
      <c r="BR12" s="644"/>
      <c r="BS12" s="650" t="s">
        <v>127</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1707833</v>
      </c>
      <c r="CS12" s="642"/>
      <c r="CT12" s="642"/>
      <c r="CU12" s="642"/>
      <c r="CV12" s="642"/>
      <c r="CW12" s="642"/>
      <c r="CX12" s="642"/>
      <c r="CY12" s="643"/>
      <c r="CZ12" s="644">
        <v>1.4</v>
      </c>
      <c r="DA12" s="644"/>
      <c r="DB12" s="644"/>
      <c r="DC12" s="644"/>
      <c r="DD12" s="650">
        <v>524</v>
      </c>
      <c r="DE12" s="642"/>
      <c r="DF12" s="642"/>
      <c r="DG12" s="642"/>
      <c r="DH12" s="642"/>
      <c r="DI12" s="642"/>
      <c r="DJ12" s="642"/>
      <c r="DK12" s="642"/>
      <c r="DL12" s="642"/>
      <c r="DM12" s="642"/>
      <c r="DN12" s="642"/>
      <c r="DO12" s="642"/>
      <c r="DP12" s="643"/>
      <c r="DQ12" s="650">
        <v>361265</v>
      </c>
      <c r="DR12" s="642"/>
      <c r="DS12" s="642"/>
      <c r="DT12" s="642"/>
      <c r="DU12" s="642"/>
      <c r="DV12" s="642"/>
      <c r="DW12" s="642"/>
      <c r="DX12" s="642"/>
      <c r="DY12" s="642"/>
      <c r="DZ12" s="642"/>
      <c r="EA12" s="642"/>
      <c r="EB12" s="642"/>
      <c r="EC12" s="651"/>
    </row>
    <row r="13" spans="2:143" ht="11.25" customHeight="1" x14ac:dyDescent="0.15">
      <c r="B13" s="638" t="s">
        <v>255</v>
      </c>
      <c r="C13" s="639"/>
      <c r="D13" s="639"/>
      <c r="E13" s="639"/>
      <c r="F13" s="639"/>
      <c r="G13" s="639"/>
      <c r="H13" s="639"/>
      <c r="I13" s="639"/>
      <c r="J13" s="639"/>
      <c r="K13" s="639"/>
      <c r="L13" s="639"/>
      <c r="M13" s="639"/>
      <c r="N13" s="639"/>
      <c r="O13" s="639"/>
      <c r="P13" s="639"/>
      <c r="Q13" s="640"/>
      <c r="R13" s="641">
        <v>22160</v>
      </c>
      <c r="S13" s="642"/>
      <c r="T13" s="642"/>
      <c r="U13" s="642"/>
      <c r="V13" s="642"/>
      <c r="W13" s="642"/>
      <c r="X13" s="642"/>
      <c r="Y13" s="643"/>
      <c r="Z13" s="644">
        <v>0</v>
      </c>
      <c r="AA13" s="644"/>
      <c r="AB13" s="644"/>
      <c r="AC13" s="644"/>
      <c r="AD13" s="645">
        <v>22160</v>
      </c>
      <c r="AE13" s="645"/>
      <c r="AF13" s="645"/>
      <c r="AG13" s="645"/>
      <c r="AH13" s="645"/>
      <c r="AI13" s="645"/>
      <c r="AJ13" s="645"/>
      <c r="AK13" s="645"/>
      <c r="AL13" s="646">
        <v>0</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25103830</v>
      </c>
      <c r="BH13" s="642"/>
      <c r="BI13" s="642"/>
      <c r="BJ13" s="642"/>
      <c r="BK13" s="642"/>
      <c r="BL13" s="642"/>
      <c r="BM13" s="642"/>
      <c r="BN13" s="643"/>
      <c r="BO13" s="644">
        <v>36.9</v>
      </c>
      <c r="BP13" s="644"/>
      <c r="BQ13" s="644"/>
      <c r="BR13" s="644"/>
      <c r="BS13" s="650" t="s">
        <v>127</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12874248</v>
      </c>
      <c r="CS13" s="642"/>
      <c r="CT13" s="642"/>
      <c r="CU13" s="642"/>
      <c r="CV13" s="642"/>
      <c r="CW13" s="642"/>
      <c r="CX13" s="642"/>
      <c r="CY13" s="643"/>
      <c r="CZ13" s="644">
        <v>10.5</v>
      </c>
      <c r="DA13" s="644"/>
      <c r="DB13" s="644"/>
      <c r="DC13" s="644"/>
      <c r="DD13" s="650">
        <v>6569246</v>
      </c>
      <c r="DE13" s="642"/>
      <c r="DF13" s="642"/>
      <c r="DG13" s="642"/>
      <c r="DH13" s="642"/>
      <c r="DI13" s="642"/>
      <c r="DJ13" s="642"/>
      <c r="DK13" s="642"/>
      <c r="DL13" s="642"/>
      <c r="DM13" s="642"/>
      <c r="DN13" s="642"/>
      <c r="DO13" s="642"/>
      <c r="DP13" s="643"/>
      <c r="DQ13" s="650">
        <v>8417696</v>
      </c>
      <c r="DR13" s="642"/>
      <c r="DS13" s="642"/>
      <c r="DT13" s="642"/>
      <c r="DU13" s="642"/>
      <c r="DV13" s="642"/>
      <c r="DW13" s="642"/>
      <c r="DX13" s="642"/>
      <c r="DY13" s="642"/>
      <c r="DZ13" s="642"/>
      <c r="EA13" s="642"/>
      <c r="EB13" s="642"/>
      <c r="EC13" s="651"/>
    </row>
    <row r="14" spans="2:143" ht="11.25" customHeight="1" x14ac:dyDescent="0.15">
      <c r="B14" s="638" t="s">
        <v>258</v>
      </c>
      <c r="C14" s="639"/>
      <c r="D14" s="639"/>
      <c r="E14" s="639"/>
      <c r="F14" s="639"/>
      <c r="G14" s="639"/>
      <c r="H14" s="639"/>
      <c r="I14" s="639"/>
      <c r="J14" s="639"/>
      <c r="K14" s="639"/>
      <c r="L14" s="639"/>
      <c r="M14" s="639"/>
      <c r="N14" s="639"/>
      <c r="O14" s="639"/>
      <c r="P14" s="639"/>
      <c r="Q14" s="640"/>
      <c r="R14" s="641" t="s">
        <v>188</v>
      </c>
      <c r="S14" s="642"/>
      <c r="T14" s="642"/>
      <c r="U14" s="642"/>
      <c r="V14" s="642"/>
      <c r="W14" s="642"/>
      <c r="X14" s="642"/>
      <c r="Y14" s="643"/>
      <c r="Z14" s="644" t="s">
        <v>127</v>
      </c>
      <c r="AA14" s="644"/>
      <c r="AB14" s="644"/>
      <c r="AC14" s="644"/>
      <c r="AD14" s="645" t="s">
        <v>127</v>
      </c>
      <c r="AE14" s="645"/>
      <c r="AF14" s="645"/>
      <c r="AG14" s="645"/>
      <c r="AH14" s="645"/>
      <c r="AI14" s="645"/>
      <c r="AJ14" s="645"/>
      <c r="AK14" s="645"/>
      <c r="AL14" s="646" t="s">
        <v>188</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491695</v>
      </c>
      <c r="BH14" s="642"/>
      <c r="BI14" s="642"/>
      <c r="BJ14" s="642"/>
      <c r="BK14" s="642"/>
      <c r="BL14" s="642"/>
      <c r="BM14" s="642"/>
      <c r="BN14" s="643"/>
      <c r="BO14" s="644">
        <v>0.7</v>
      </c>
      <c r="BP14" s="644"/>
      <c r="BQ14" s="644"/>
      <c r="BR14" s="644"/>
      <c r="BS14" s="650" t="s">
        <v>249</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4826142</v>
      </c>
      <c r="CS14" s="642"/>
      <c r="CT14" s="642"/>
      <c r="CU14" s="642"/>
      <c r="CV14" s="642"/>
      <c r="CW14" s="642"/>
      <c r="CX14" s="642"/>
      <c r="CY14" s="643"/>
      <c r="CZ14" s="644">
        <v>3.9</v>
      </c>
      <c r="DA14" s="644"/>
      <c r="DB14" s="644"/>
      <c r="DC14" s="644"/>
      <c r="DD14" s="650">
        <v>265493</v>
      </c>
      <c r="DE14" s="642"/>
      <c r="DF14" s="642"/>
      <c r="DG14" s="642"/>
      <c r="DH14" s="642"/>
      <c r="DI14" s="642"/>
      <c r="DJ14" s="642"/>
      <c r="DK14" s="642"/>
      <c r="DL14" s="642"/>
      <c r="DM14" s="642"/>
      <c r="DN14" s="642"/>
      <c r="DO14" s="642"/>
      <c r="DP14" s="643"/>
      <c r="DQ14" s="650">
        <v>4684184</v>
      </c>
      <c r="DR14" s="642"/>
      <c r="DS14" s="642"/>
      <c r="DT14" s="642"/>
      <c r="DU14" s="642"/>
      <c r="DV14" s="642"/>
      <c r="DW14" s="642"/>
      <c r="DX14" s="642"/>
      <c r="DY14" s="642"/>
      <c r="DZ14" s="642"/>
      <c r="EA14" s="642"/>
      <c r="EB14" s="642"/>
      <c r="EC14" s="651"/>
    </row>
    <row r="15" spans="2:143" ht="11.25" customHeight="1" x14ac:dyDescent="0.15">
      <c r="B15" s="638" t="s">
        <v>261</v>
      </c>
      <c r="C15" s="639"/>
      <c r="D15" s="639"/>
      <c r="E15" s="639"/>
      <c r="F15" s="639"/>
      <c r="G15" s="639"/>
      <c r="H15" s="639"/>
      <c r="I15" s="639"/>
      <c r="J15" s="639"/>
      <c r="K15" s="639"/>
      <c r="L15" s="639"/>
      <c r="M15" s="639"/>
      <c r="N15" s="639"/>
      <c r="O15" s="639"/>
      <c r="P15" s="639"/>
      <c r="Q15" s="640"/>
      <c r="R15" s="641">
        <v>290822</v>
      </c>
      <c r="S15" s="642"/>
      <c r="T15" s="642"/>
      <c r="U15" s="642"/>
      <c r="V15" s="642"/>
      <c r="W15" s="642"/>
      <c r="X15" s="642"/>
      <c r="Y15" s="643"/>
      <c r="Z15" s="644">
        <v>0.2</v>
      </c>
      <c r="AA15" s="644"/>
      <c r="AB15" s="644"/>
      <c r="AC15" s="644"/>
      <c r="AD15" s="645">
        <v>290822</v>
      </c>
      <c r="AE15" s="645"/>
      <c r="AF15" s="645"/>
      <c r="AG15" s="645"/>
      <c r="AH15" s="645"/>
      <c r="AI15" s="645"/>
      <c r="AJ15" s="645"/>
      <c r="AK15" s="645"/>
      <c r="AL15" s="646">
        <v>0.4</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2396482</v>
      </c>
      <c r="BH15" s="642"/>
      <c r="BI15" s="642"/>
      <c r="BJ15" s="642"/>
      <c r="BK15" s="642"/>
      <c r="BL15" s="642"/>
      <c r="BM15" s="642"/>
      <c r="BN15" s="643"/>
      <c r="BO15" s="644">
        <v>3.5</v>
      </c>
      <c r="BP15" s="644"/>
      <c r="BQ15" s="644"/>
      <c r="BR15" s="644"/>
      <c r="BS15" s="650" t="s">
        <v>188</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13538006</v>
      </c>
      <c r="CS15" s="642"/>
      <c r="CT15" s="642"/>
      <c r="CU15" s="642"/>
      <c r="CV15" s="642"/>
      <c r="CW15" s="642"/>
      <c r="CX15" s="642"/>
      <c r="CY15" s="643"/>
      <c r="CZ15" s="644">
        <v>11</v>
      </c>
      <c r="DA15" s="644"/>
      <c r="DB15" s="644"/>
      <c r="DC15" s="644"/>
      <c r="DD15" s="650">
        <v>2259928</v>
      </c>
      <c r="DE15" s="642"/>
      <c r="DF15" s="642"/>
      <c r="DG15" s="642"/>
      <c r="DH15" s="642"/>
      <c r="DI15" s="642"/>
      <c r="DJ15" s="642"/>
      <c r="DK15" s="642"/>
      <c r="DL15" s="642"/>
      <c r="DM15" s="642"/>
      <c r="DN15" s="642"/>
      <c r="DO15" s="642"/>
      <c r="DP15" s="643"/>
      <c r="DQ15" s="650">
        <v>11463020</v>
      </c>
      <c r="DR15" s="642"/>
      <c r="DS15" s="642"/>
      <c r="DT15" s="642"/>
      <c r="DU15" s="642"/>
      <c r="DV15" s="642"/>
      <c r="DW15" s="642"/>
      <c r="DX15" s="642"/>
      <c r="DY15" s="642"/>
      <c r="DZ15" s="642"/>
      <c r="EA15" s="642"/>
      <c r="EB15" s="642"/>
      <c r="EC15" s="651"/>
    </row>
    <row r="16" spans="2:143" ht="11.25" customHeight="1" x14ac:dyDescent="0.15">
      <c r="B16" s="638" t="s">
        <v>264</v>
      </c>
      <c r="C16" s="639"/>
      <c r="D16" s="639"/>
      <c r="E16" s="639"/>
      <c r="F16" s="639"/>
      <c r="G16" s="639"/>
      <c r="H16" s="639"/>
      <c r="I16" s="639"/>
      <c r="J16" s="639"/>
      <c r="K16" s="639"/>
      <c r="L16" s="639"/>
      <c r="M16" s="639"/>
      <c r="N16" s="639"/>
      <c r="O16" s="639"/>
      <c r="P16" s="639"/>
      <c r="Q16" s="640"/>
      <c r="R16" s="641" t="s">
        <v>127</v>
      </c>
      <c r="S16" s="642"/>
      <c r="T16" s="642"/>
      <c r="U16" s="642"/>
      <c r="V16" s="642"/>
      <c r="W16" s="642"/>
      <c r="X16" s="642"/>
      <c r="Y16" s="643"/>
      <c r="Z16" s="644" t="s">
        <v>127</v>
      </c>
      <c r="AA16" s="644"/>
      <c r="AB16" s="644"/>
      <c r="AC16" s="644"/>
      <c r="AD16" s="645" t="s">
        <v>188</v>
      </c>
      <c r="AE16" s="645"/>
      <c r="AF16" s="645"/>
      <c r="AG16" s="645"/>
      <c r="AH16" s="645"/>
      <c r="AI16" s="645"/>
      <c r="AJ16" s="645"/>
      <c r="AK16" s="645"/>
      <c r="AL16" s="646" t="s">
        <v>127</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127</v>
      </c>
      <c r="BH16" s="642"/>
      <c r="BI16" s="642"/>
      <c r="BJ16" s="642"/>
      <c r="BK16" s="642"/>
      <c r="BL16" s="642"/>
      <c r="BM16" s="642"/>
      <c r="BN16" s="643"/>
      <c r="BO16" s="644" t="s">
        <v>127</v>
      </c>
      <c r="BP16" s="644"/>
      <c r="BQ16" s="644"/>
      <c r="BR16" s="644"/>
      <c r="BS16" s="650" t="s">
        <v>240</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4405</v>
      </c>
      <c r="CS16" s="642"/>
      <c r="CT16" s="642"/>
      <c r="CU16" s="642"/>
      <c r="CV16" s="642"/>
      <c r="CW16" s="642"/>
      <c r="CX16" s="642"/>
      <c r="CY16" s="643"/>
      <c r="CZ16" s="644">
        <v>0</v>
      </c>
      <c r="DA16" s="644"/>
      <c r="DB16" s="644"/>
      <c r="DC16" s="644"/>
      <c r="DD16" s="650" t="s">
        <v>249</v>
      </c>
      <c r="DE16" s="642"/>
      <c r="DF16" s="642"/>
      <c r="DG16" s="642"/>
      <c r="DH16" s="642"/>
      <c r="DI16" s="642"/>
      <c r="DJ16" s="642"/>
      <c r="DK16" s="642"/>
      <c r="DL16" s="642"/>
      <c r="DM16" s="642"/>
      <c r="DN16" s="642"/>
      <c r="DO16" s="642"/>
      <c r="DP16" s="643"/>
      <c r="DQ16" s="650">
        <v>1210</v>
      </c>
      <c r="DR16" s="642"/>
      <c r="DS16" s="642"/>
      <c r="DT16" s="642"/>
      <c r="DU16" s="642"/>
      <c r="DV16" s="642"/>
      <c r="DW16" s="642"/>
      <c r="DX16" s="642"/>
      <c r="DY16" s="642"/>
      <c r="DZ16" s="642"/>
      <c r="EA16" s="642"/>
      <c r="EB16" s="642"/>
      <c r="EC16" s="651"/>
    </row>
    <row r="17" spans="2:133" ht="11.25" customHeight="1" x14ac:dyDescent="0.15">
      <c r="B17" s="638" t="s">
        <v>267</v>
      </c>
      <c r="C17" s="639"/>
      <c r="D17" s="639"/>
      <c r="E17" s="639"/>
      <c r="F17" s="639"/>
      <c r="G17" s="639"/>
      <c r="H17" s="639"/>
      <c r="I17" s="639"/>
      <c r="J17" s="639"/>
      <c r="K17" s="639"/>
      <c r="L17" s="639"/>
      <c r="M17" s="639"/>
      <c r="N17" s="639"/>
      <c r="O17" s="639"/>
      <c r="P17" s="639"/>
      <c r="Q17" s="640"/>
      <c r="R17" s="641">
        <v>423983</v>
      </c>
      <c r="S17" s="642"/>
      <c r="T17" s="642"/>
      <c r="U17" s="642"/>
      <c r="V17" s="642"/>
      <c r="W17" s="642"/>
      <c r="X17" s="642"/>
      <c r="Y17" s="643"/>
      <c r="Z17" s="644">
        <v>0.3</v>
      </c>
      <c r="AA17" s="644"/>
      <c r="AB17" s="644"/>
      <c r="AC17" s="644"/>
      <c r="AD17" s="645">
        <v>423983</v>
      </c>
      <c r="AE17" s="645"/>
      <c r="AF17" s="645"/>
      <c r="AG17" s="645"/>
      <c r="AH17" s="645"/>
      <c r="AI17" s="645"/>
      <c r="AJ17" s="645"/>
      <c r="AK17" s="645"/>
      <c r="AL17" s="646">
        <v>0.6</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127</v>
      </c>
      <c r="BH17" s="642"/>
      <c r="BI17" s="642"/>
      <c r="BJ17" s="642"/>
      <c r="BK17" s="642"/>
      <c r="BL17" s="642"/>
      <c r="BM17" s="642"/>
      <c r="BN17" s="643"/>
      <c r="BO17" s="644" t="s">
        <v>249</v>
      </c>
      <c r="BP17" s="644"/>
      <c r="BQ17" s="644"/>
      <c r="BR17" s="644"/>
      <c r="BS17" s="650" t="s">
        <v>127</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10561974</v>
      </c>
      <c r="CS17" s="642"/>
      <c r="CT17" s="642"/>
      <c r="CU17" s="642"/>
      <c r="CV17" s="642"/>
      <c r="CW17" s="642"/>
      <c r="CX17" s="642"/>
      <c r="CY17" s="643"/>
      <c r="CZ17" s="644">
        <v>8.6</v>
      </c>
      <c r="DA17" s="644"/>
      <c r="DB17" s="644"/>
      <c r="DC17" s="644"/>
      <c r="DD17" s="650" t="s">
        <v>240</v>
      </c>
      <c r="DE17" s="642"/>
      <c r="DF17" s="642"/>
      <c r="DG17" s="642"/>
      <c r="DH17" s="642"/>
      <c r="DI17" s="642"/>
      <c r="DJ17" s="642"/>
      <c r="DK17" s="642"/>
      <c r="DL17" s="642"/>
      <c r="DM17" s="642"/>
      <c r="DN17" s="642"/>
      <c r="DO17" s="642"/>
      <c r="DP17" s="643"/>
      <c r="DQ17" s="650">
        <v>10512477</v>
      </c>
      <c r="DR17" s="642"/>
      <c r="DS17" s="642"/>
      <c r="DT17" s="642"/>
      <c r="DU17" s="642"/>
      <c r="DV17" s="642"/>
      <c r="DW17" s="642"/>
      <c r="DX17" s="642"/>
      <c r="DY17" s="642"/>
      <c r="DZ17" s="642"/>
      <c r="EA17" s="642"/>
      <c r="EB17" s="642"/>
      <c r="EC17" s="651"/>
    </row>
    <row r="18" spans="2:133" ht="11.25" customHeight="1" x14ac:dyDescent="0.15">
      <c r="B18" s="638" t="s">
        <v>270</v>
      </c>
      <c r="C18" s="639"/>
      <c r="D18" s="639"/>
      <c r="E18" s="639"/>
      <c r="F18" s="639"/>
      <c r="G18" s="639"/>
      <c r="H18" s="639"/>
      <c r="I18" s="639"/>
      <c r="J18" s="639"/>
      <c r="K18" s="639"/>
      <c r="L18" s="639"/>
      <c r="M18" s="639"/>
      <c r="N18" s="639"/>
      <c r="O18" s="639"/>
      <c r="P18" s="639"/>
      <c r="Q18" s="640"/>
      <c r="R18" s="641">
        <v>3335157</v>
      </c>
      <c r="S18" s="642"/>
      <c r="T18" s="642"/>
      <c r="U18" s="642"/>
      <c r="V18" s="642"/>
      <c r="W18" s="642"/>
      <c r="X18" s="642"/>
      <c r="Y18" s="643"/>
      <c r="Z18" s="644">
        <v>2.6</v>
      </c>
      <c r="AA18" s="644"/>
      <c r="AB18" s="644"/>
      <c r="AC18" s="644"/>
      <c r="AD18" s="645">
        <v>2971697</v>
      </c>
      <c r="AE18" s="645"/>
      <c r="AF18" s="645"/>
      <c r="AG18" s="645"/>
      <c r="AH18" s="645"/>
      <c r="AI18" s="645"/>
      <c r="AJ18" s="645"/>
      <c r="AK18" s="645"/>
      <c r="AL18" s="646">
        <v>3.9</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127</v>
      </c>
      <c r="BH18" s="642"/>
      <c r="BI18" s="642"/>
      <c r="BJ18" s="642"/>
      <c r="BK18" s="642"/>
      <c r="BL18" s="642"/>
      <c r="BM18" s="642"/>
      <c r="BN18" s="643"/>
      <c r="BO18" s="644" t="s">
        <v>240</v>
      </c>
      <c r="BP18" s="644"/>
      <c r="BQ18" s="644"/>
      <c r="BR18" s="644"/>
      <c r="BS18" s="650" t="s">
        <v>127</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t="s">
        <v>127</v>
      </c>
      <c r="CS18" s="642"/>
      <c r="CT18" s="642"/>
      <c r="CU18" s="642"/>
      <c r="CV18" s="642"/>
      <c r="CW18" s="642"/>
      <c r="CX18" s="642"/>
      <c r="CY18" s="643"/>
      <c r="CZ18" s="644" t="s">
        <v>127</v>
      </c>
      <c r="DA18" s="644"/>
      <c r="DB18" s="644"/>
      <c r="DC18" s="644"/>
      <c r="DD18" s="650" t="s">
        <v>127</v>
      </c>
      <c r="DE18" s="642"/>
      <c r="DF18" s="642"/>
      <c r="DG18" s="642"/>
      <c r="DH18" s="642"/>
      <c r="DI18" s="642"/>
      <c r="DJ18" s="642"/>
      <c r="DK18" s="642"/>
      <c r="DL18" s="642"/>
      <c r="DM18" s="642"/>
      <c r="DN18" s="642"/>
      <c r="DO18" s="642"/>
      <c r="DP18" s="643"/>
      <c r="DQ18" s="650" t="s">
        <v>240</v>
      </c>
      <c r="DR18" s="642"/>
      <c r="DS18" s="642"/>
      <c r="DT18" s="642"/>
      <c r="DU18" s="642"/>
      <c r="DV18" s="642"/>
      <c r="DW18" s="642"/>
      <c r="DX18" s="642"/>
      <c r="DY18" s="642"/>
      <c r="DZ18" s="642"/>
      <c r="EA18" s="642"/>
      <c r="EB18" s="642"/>
      <c r="EC18" s="651"/>
    </row>
    <row r="19" spans="2:133" ht="11.25" customHeight="1" x14ac:dyDescent="0.15">
      <c r="B19" s="638" t="s">
        <v>273</v>
      </c>
      <c r="C19" s="639"/>
      <c r="D19" s="639"/>
      <c r="E19" s="639"/>
      <c r="F19" s="639"/>
      <c r="G19" s="639"/>
      <c r="H19" s="639"/>
      <c r="I19" s="639"/>
      <c r="J19" s="639"/>
      <c r="K19" s="639"/>
      <c r="L19" s="639"/>
      <c r="M19" s="639"/>
      <c r="N19" s="639"/>
      <c r="O19" s="639"/>
      <c r="P19" s="639"/>
      <c r="Q19" s="640"/>
      <c r="R19" s="641">
        <v>2971697</v>
      </c>
      <c r="S19" s="642"/>
      <c r="T19" s="642"/>
      <c r="U19" s="642"/>
      <c r="V19" s="642"/>
      <c r="W19" s="642"/>
      <c r="X19" s="642"/>
      <c r="Y19" s="643"/>
      <c r="Z19" s="644">
        <v>2.2999999999999998</v>
      </c>
      <c r="AA19" s="644"/>
      <c r="AB19" s="644"/>
      <c r="AC19" s="644"/>
      <c r="AD19" s="645">
        <v>2971697</v>
      </c>
      <c r="AE19" s="645"/>
      <c r="AF19" s="645"/>
      <c r="AG19" s="645"/>
      <c r="AH19" s="645"/>
      <c r="AI19" s="645"/>
      <c r="AJ19" s="645"/>
      <c r="AK19" s="645"/>
      <c r="AL19" s="646">
        <v>3.9</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v>6675687</v>
      </c>
      <c r="BH19" s="642"/>
      <c r="BI19" s="642"/>
      <c r="BJ19" s="642"/>
      <c r="BK19" s="642"/>
      <c r="BL19" s="642"/>
      <c r="BM19" s="642"/>
      <c r="BN19" s="643"/>
      <c r="BO19" s="644">
        <v>9.8000000000000007</v>
      </c>
      <c r="BP19" s="644"/>
      <c r="BQ19" s="644"/>
      <c r="BR19" s="644"/>
      <c r="BS19" s="650" t="s">
        <v>127</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127</v>
      </c>
      <c r="CS19" s="642"/>
      <c r="CT19" s="642"/>
      <c r="CU19" s="642"/>
      <c r="CV19" s="642"/>
      <c r="CW19" s="642"/>
      <c r="CX19" s="642"/>
      <c r="CY19" s="643"/>
      <c r="CZ19" s="644" t="s">
        <v>127</v>
      </c>
      <c r="DA19" s="644"/>
      <c r="DB19" s="644"/>
      <c r="DC19" s="644"/>
      <c r="DD19" s="650" t="s">
        <v>249</v>
      </c>
      <c r="DE19" s="642"/>
      <c r="DF19" s="642"/>
      <c r="DG19" s="642"/>
      <c r="DH19" s="642"/>
      <c r="DI19" s="642"/>
      <c r="DJ19" s="642"/>
      <c r="DK19" s="642"/>
      <c r="DL19" s="642"/>
      <c r="DM19" s="642"/>
      <c r="DN19" s="642"/>
      <c r="DO19" s="642"/>
      <c r="DP19" s="643"/>
      <c r="DQ19" s="650" t="s">
        <v>127</v>
      </c>
      <c r="DR19" s="642"/>
      <c r="DS19" s="642"/>
      <c r="DT19" s="642"/>
      <c r="DU19" s="642"/>
      <c r="DV19" s="642"/>
      <c r="DW19" s="642"/>
      <c r="DX19" s="642"/>
      <c r="DY19" s="642"/>
      <c r="DZ19" s="642"/>
      <c r="EA19" s="642"/>
      <c r="EB19" s="642"/>
      <c r="EC19" s="651"/>
    </row>
    <row r="20" spans="2:133" ht="11.25" customHeight="1" x14ac:dyDescent="0.15">
      <c r="B20" s="638" t="s">
        <v>276</v>
      </c>
      <c r="C20" s="639"/>
      <c r="D20" s="639"/>
      <c r="E20" s="639"/>
      <c r="F20" s="639"/>
      <c r="G20" s="639"/>
      <c r="H20" s="639"/>
      <c r="I20" s="639"/>
      <c r="J20" s="639"/>
      <c r="K20" s="639"/>
      <c r="L20" s="639"/>
      <c r="M20" s="639"/>
      <c r="N20" s="639"/>
      <c r="O20" s="639"/>
      <c r="P20" s="639"/>
      <c r="Q20" s="640"/>
      <c r="R20" s="641">
        <v>343148</v>
      </c>
      <c r="S20" s="642"/>
      <c r="T20" s="642"/>
      <c r="U20" s="642"/>
      <c r="V20" s="642"/>
      <c r="W20" s="642"/>
      <c r="X20" s="642"/>
      <c r="Y20" s="643"/>
      <c r="Z20" s="644">
        <v>0.3</v>
      </c>
      <c r="AA20" s="644"/>
      <c r="AB20" s="644"/>
      <c r="AC20" s="644"/>
      <c r="AD20" s="645" t="s">
        <v>127</v>
      </c>
      <c r="AE20" s="645"/>
      <c r="AF20" s="645"/>
      <c r="AG20" s="645"/>
      <c r="AH20" s="645"/>
      <c r="AI20" s="645"/>
      <c r="AJ20" s="645"/>
      <c r="AK20" s="645"/>
      <c r="AL20" s="646" t="s">
        <v>240</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v>6675687</v>
      </c>
      <c r="BH20" s="642"/>
      <c r="BI20" s="642"/>
      <c r="BJ20" s="642"/>
      <c r="BK20" s="642"/>
      <c r="BL20" s="642"/>
      <c r="BM20" s="642"/>
      <c r="BN20" s="643"/>
      <c r="BO20" s="644">
        <v>9.8000000000000007</v>
      </c>
      <c r="BP20" s="644"/>
      <c r="BQ20" s="644"/>
      <c r="BR20" s="644"/>
      <c r="BS20" s="650" t="s">
        <v>127</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122983861</v>
      </c>
      <c r="CS20" s="642"/>
      <c r="CT20" s="642"/>
      <c r="CU20" s="642"/>
      <c r="CV20" s="642"/>
      <c r="CW20" s="642"/>
      <c r="CX20" s="642"/>
      <c r="CY20" s="643"/>
      <c r="CZ20" s="644">
        <v>100</v>
      </c>
      <c r="DA20" s="644"/>
      <c r="DB20" s="644"/>
      <c r="DC20" s="644"/>
      <c r="DD20" s="650">
        <v>11610988</v>
      </c>
      <c r="DE20" s="642"/>
      <c r="DF20" s="642"/>
      <c r="DG20" s="642"/>
      <c r="DH20" s="642"/>
      <c r="DI20" s="642"/>
      <c r="DJ20" s="642"/>
      <c r="DK20" s="642"/>
      <c r="DL20" s="642"/>
      <c r="DM20" s="642"/>
      <c r="DN20" s="642"/>
      <c r="DO20" s="642"/>
      <c r="DP20" s="643"/>
      <c r="DQ20" s="650">
        <v>84648270</v>
      </c>
      <c r="DR20" s="642"/>
      <c r="DS20" s="642"/>
      <c r="DT20" s="642"/>
      <c r="DU20" s="642"/>
      <c r="DV20" s="642"/>
      <c r="DW20" s="642"/>
      <c r="DX20" s="642"/>
      <c r="DY20" s="642"/>
      <c r="DZ20" s="642"/>
      <c r="EA20" s="642"/>
      <c r="EB20" s="642"/>
      <c r="EC20" s="651"/>
    </row>
    <row r="21" spans="2:133" ht="11.25" customHeight="1" x14ac:dyDescent="0.15">
      <c r="B21" s="638" t="s">
        <v>279</v>
      </c>
      <c r="C21" s="639"/>
      <c r="D21" s="639"/>
      <c r="E21" s="639"/>
      <c r="F21" s="639"/>
      <c r="G21" s="639"/>
      <c r="H21" s="639"/>
      <c r="I21" s="639"/>
      <c r="J21" s="639"/>
      <c r="K21" s="639"/>
      <c r="L21" s="639"/>
      <c r="M21" s="639"/>
      <c r="N21" s="639"/>
      <c r="O21" s="639"/>
      <c r="P21" s="639"/>
      <c r="Q21" s="640"/>
      <c r="R21" s="641">
        <v>20312</v>
      </c>
      <c r="S21" s="642"/>
      <c r="T21" s="642"/>
      <c r="U21" s="642"/>
      <c r="V21" s="642"/>
      <c r="W21" s="642"/>
      <c r="X21" s="642"/>
      <c r="Y21" s="643"/>
      <c r="Z21" s="644">
        <v>0</v>
      </c>
      <c r="AA21" s="644"/>
      <c r="AB21" s="644"/>
      <c r="AC21" s="644"/>
      <c r="AD21" s="645" t="s">
        <v>127</v>
      </c>
      <c r="AE21" s="645"/>
      <c r="AF21" s="645"/>
      <c r="AG21" s="645"/>
      <c r="AH21" s="645"/>
      <c r="AI21" s="645"/>
      <c r="AJ21" s="645"/>
      <c r="AK21" s="645"/>
      <c r="AL21" s="646" t="s">
        <v>127</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t="s">
        <v>188</v>
      </c>
      <c r="BH21" s="642"/>
      <c r="BI21" s="642"/>
      <c r="BJ21" s="642"/>
      <c r="BK21" s="642"/>
      <c r="BL21" s="642"/>
      <c r="BM21" s="642"/>
      <c r="BN21" s="643"/>
      <c r="BO21" s="644" t="s">
        <v>188</v>
      </c>
      <c r="BP21" s="644"/>
      <c r="BQ21" s="644"/>
      <c r="BR21" s="644"/>
      <c r="BS21" s="650" t="s">
        <v>127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281</v>
      </c>
      <c r="C22" s="639"/>
      <c r="D22" s="639"/>
      <c r="E22" s="639"/>
      <c r="F22" s="639"/>
      <c r="G22" s="639"/>
      <c r="H22" s="639"/>
      <c r="I22" s="639"/>
      <c r="J22" s="639"/>
      <c r="K22" s="639"/>
      <c r="L22" s="639"/>
      <c r="M22" s="639"/>
      <c r="N22" s="639"/>
      <c r="O22" s="639"/>
      <c r="P22" s="639"/>
      <c r="Q22" s="640"/>
      <c r="R22" s="641">
        <v>81008273</v>
      </c>
      <c r="S22" s="642"/>
      <c r="T22" s="642"/>
      <c r="U22" s="642"/>
      <c r="V22" s="642"/>
      <c r="W22" s="642"/>
      <c r="X22" s="642"/>
      <c r="Y22" s="643"/>
      <c r="Z22" s="644">
        <v>63</v>
      </c>
      <c r="AA22" s="644"/>
      <c r="AB22" s="644"/>
      <c r="AC22" s="644"/>
      <c r="AD22" s="645">
        <v>75415624</v>
      </c>
      <c r="AE22" s="645"/>
      <c r="AF22" s="645"/>
      <c r="AG22" s="645"/>
      <c r="AH22" s="645"/>
      <c r="AI22" s="645"/>
      <c r="AJ22" s="645"/>
      <c r="AK22" s="645"/>
      <c r="AL22" s="646">
        <v>99.1</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v>1446498</v>
      </c>
      <c r="BH22" s="642"/>
      <c r="BI22" s="642"/>
      <c r="BJ22" s="642"/>
      <c r="BK22" s="642"/>
      <c r="BL22" s="642"/>
      <c r="BM22" s="642"/>
      <c r="BN22" s="643"/>
      <c r="BO22" s="644">
        <v>2.1</v>
      </c>
      <c r="BP22" s="644"/>
      <c r="BQ22" s="644"/>
      <c r="BR22" s="644"/>
      <c r="BS22" s="650" t="s">
        <v>127</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284</v>
      </c>
      <c r="C23" s="639"/>
      <c r="D23" s="639"/>
      <c r="E23" s="639"/>
      <c r="F23" s="639"/>
      <c r="G23" s="639"/>
      <c r="H23" s="639"/>
      <c r="I23" s="639"/>
      <c r="J23" s="639"/>
      <c r="K23" s="639"/>
      <c r="L23" s="639"/>
      <c r="M23" s="639"/>
      <c r="N23" s="639"/>
      <c r="O23" s="639"/>
      <c r="P23" s="639"/>
      <c r="Q23" s="640"/>
      <c r="R23" s="641">
        <v>47649</v>
      </c>
      <c r="S23" s="642"/>
      <c r="T23" s="642"/>
      <c r="U23" s="642"/>
      <c r="V23" s="642"/>
      <c r="W23" s="642"/>
      <c r="X23" s="642"/>
      <c r="Y23" s="643"/>
      <c r="Z23" s="644">
        <v>0</v>
      </c>
      <c r="AA23" s="644"/>
      <c r="AB23" s="644"/>
      <c r="AC23" s="644"/>
      <c r="AD23" s="645">
        <v>47649</v>
      </c>
      <c r="AE23" s="645"/>
      <c r="AF23" s="645"/>
      <c r="AG23" s="645"/>
      <c r="AH23" s="645"/>
      <c r="AI23" s="645"/>
      <c r="AJ23" s="645"/>
      <c r="AK23" s="645"/>
      <c r="AL23" s="646">
        <v>0.1</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v>5229189</v>
      </c>
      <c r="BH23" s="642"/>
      <c r="BI23" s="642"/>
      <c r="BJ23" s="642"/>
      <c r="BK23" s="642"/>
      <c r="BL23" s="642"/>
      <c r="BM23" s="642"/>
      <c r="BN23" s="643"/>
      <c r="BO23" s="644">
        <v>7.7</v>
      </c>
      <c r="BP23" s="644"/>
      <c r="BQ23" s="644"/>
      <c r="BR23" s="644"/>
      <c r="BS23" s="650" t="s">
        <v>127</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1" t="s">
        <v>289</v>
      </c>
      <c r="DM23" s="672"/>
      <c r="DN23" s="672"/>
      <c r="DO23" s="672"/>
      <c r="DP23" s="672"/>
      <c r="DQ23" s="672"/>
      <c r="DR23" s="672"/>
      <c r="DS23" s="672"/>
      <c r="DT23" s="672"/>
      <c r="DU23" s="672"/>
      <c r="DV23" s="673"/>
      <c r="DW23" s="623" t="s">
        <v>290</v>
      </c>
      <c r="DX23" s="624"/>
      <c r="DY23" s="624"/>
      <c r="DZ23" s="624"/>
      <c r="EA23" s="624"/>
      <c r="EB23" s="624"/>
      <c r="EC23" s="625"/>
    </row>
    <row r="24" spans="2:133" ht="11.25" customHeight="1" x14ac:dyDescent="0.15">
      <c r="B24" s="638" t="s">
        <v>291</v>
      </c>
      <c r="C24" s="639"/>
      <c r="D24" s="639"/>
      <c r="E24" s="639"/>
      <c r="F24" s="639"/>
      <c r="G24" s="639"/>
      <c r="H24" s="639"/>
      <c r="I24" s="639"/>
      <c r="J24" s="639"/>
      <c r="K24" s="639"/>
      <c r="L24" s="639"/>
      <c r="M24" s="639"/>
      <c r="N24" s="639"/>
      <c r="O24" s="639"/>
      <c r="P24" s="639"/>
      <c r="Q24" s="640"/>
      <c r="R24" s="641">
        <v>1438534</v>
      </c>
      <c r="S24" s="642"/>
      <c r="T24" s="642"/>
      <c r="U24" s="642"/>
      <c r="V24" s="642"/>
      <c r="W24" s="642"/>
      <c r="X24" s="642"/>
      <c r="Y24" s="643"/>
      <c r="Z24" s="644">
        <v>1.1000000000000001</v>
      </c>
      <c r="AA24" s="644"/>
      <c r="AB24" s="644"/>
      <c r="AC24" s="644"/>
      <c r="AD24" s="645" t="s">
        <v>240</v>
      </c>
      <c r="AE24" s="645"/>
      <c r="AF24" s="645"/>
      <c r="AG24" s="645"/>
      <c r="AH24" s="645"/>
      <c r="AI24" s="645"/>
      <c r="AJ24" s="645"/>
      <c r="AK24" s="645"/>
      <c r="AL24" s="646" t="s">
        <v>127</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127</v>
      </c>
      <c r="BH24" s="642"/>
      <c r="BI24" s="642"/>
      <c r="BJ24" s="642"/>
      <c r="BK24" s="642"/>
      <c r="BL24" s="642"/>
      <c r="BM24" s="642"/>
      <c r="BN24" s="643"/>
      <c r="BO24" s="644" t="s">
        <v>188</v>
      </c>
      <c r="BP24" s="644"/>
      <c r="BQ24" s="644"/>
      <c r="BR24" s="644"/>
      <c r="BS24" s="650" t="s">
        <v>127</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64445277</v>
      </c>
      <c r="CS24" s="631"/>
      <c r="CT24" s="631"/>
      <c r="CU24" s="631"/>
      <c r="CV24" s="631"/>
      <c r="CW24" s="631"/>
      <c r="CX24" s="631"/>
      <c r="CY24" s="632"/>
      <c r="CZ24" s="635">
        <v>52.4</v>
      </c>
      <c r="DA24" s="636"/>
      <c r="DB24" s="636"/>
      <c r="DC24" s="655"/>
      <c r="DD24" s="674">
        <v>39920740</v>
      </c>
      <c r="DE24" s="631"/>
      <c r="DF24" s="631"/>
      <c r="DG24" s="631"/>
      <c r="DH24" s="631"/>
      <c r="DI24" s="631"/>
      <c r="DJ24" s="631"/>
      <c r="DK24" s="632"/>
      <c r="DL24" s="674">
        <v>39470553</v>
      </c>
      <c r="DM24" s="631"/>
      <c r="DN24" s="631"/>
      <c r="DO24" s="631"/>
      <c r="DP24" s="631"/>
      <c r="DQ24" s="631"/>
      <c r="DR24" s="631"/>
      <c r="DS24" s="631"/>
      <c r="DT24" s="631"/>
      <c r="DU24" s="631"/>
      <c r="DV24" s="632"/>
      <c r="DW24" s="635">
        <v>49.6</v>
      </c>
      <c r="DX24" s="636"/>
      <c r="DY24" s="636"/>
      <c r="DZ24" s="636"/>
      <c r="EA24" s="636"/>
      <c r="EB24" s="636"/>
      <c r="EC24" s="637"/>
    </row>
    <row r="25" spans="2:133" ht="11.25" customHeight="1" x14ac:dyDescent="0.15">
      <c r="B25" s="638" t="s">
        <v>294</v>
      </c>
      <c r="C25" s="639"/>
      <c r="D25" s="639"/>
      <c r="E25" s="639"/>
      <c r="F25" s="639"/>
      <c r="G25" s="639"/>
      <c r="H25" s="639"/>
      <c r="I25" s="639"/>
      <c r="J25" s="639"/>
      <c r="K25" s="639"/>
      <c r="L25" s="639"/>
      <c r="M25" s="639"/>
      <c r="N25" s="639"/>
      <c r="O25" s="639"/>
      <c r="P25" s="639"/>
      <c r="Q25" s="640"/>
      <c r="R25" s="641">
        <v>2158795</v>
      </c>
      <c r="S25" s="642"/>
      <c r="T25" s="642"/>
      <c r="U25" s="642"/>
      <c r="V25" s="642"/>
      <c r="W25" s="642"/>
      <c r="X25" s="642"/>
      <c r="Y25" s="643"/>
      <c r="Z25" s="644">
        <v>1.7</v>
      </c>
      <c r="AA25" s="644"/>
      <c r="AB25" s="644"/>
      <c r="AC25" s="644"/>
      <c r="AD25" s="645">
        <v>361497</v>
      </c>
      <c r="AE25" s="645"/>
      <c r="AF25" s="645"/>
      <c r="AG25" s="645"/>
      <c r="AH25" s="645"/>
      <c r="AI25" s="645"/>
      <c r="AJ25" s="645"/>
      <c r="AK25" s="645"/>
      <c r="AL25" s="646">
        <v>0.5</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240</v>
      </c>
      <c r="BH25" s="642"/>
      <c r="BI25" s="642"/>
      <c r="BJ25" s="642"/>
      <c r="BK25" s="642"/>
      <c r="BL25" s="642"/>
      <c r="BM25" s="642"/>
      <c r="BN25" s="643"/>
      <c r="BO25" s="644" t="s">
        <v>188</v>
      </c>
      <c r="BP25" s="644"/>
      <c r="BQ25" s="644"/>
      <c r="BR25" s="644"/>
      <c r="BS25" s="650" t="s">
        <v>127</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20197373</v>
      </c>
      <c r="CS25" s="677"/>
      <c r="CT25" s="677"/>
      <c r="CU25" s="677"/>
      <c r="CV25" s="677"/>
      <c r="CW25" s="677"/>
      <c r="CX25" s="677"/>
      <c r="CY25" s="678"/>
      <c r="CZ25" s="646">
        <v>16.399999999999999</v>
      </c>
      <c r="DA25" s="675"/>
      <c r="DB25" s="675"/>
      <c r="DC25" s="679"/>
      <c r="DD25" s="650">
        <v>18067983</v>
      </c>
      <c r="DE25" s="677"/>
      <c r="DF25" s="677"/>
      <c r="DG25" s="677"/>
      <c r="DH25" s="677"/>
      <c r="DI25" s="677"/>
      <c r="DJ25" s="677"/>
      <c r="DK25" s="678"/>
      <c r="DL25" s="650">
        <v>17634226</v>
      </c>
      <c r="DM25" s="677"/>
      <c r="DN25" s="677"/>
      <c r="DO25" s="677"/>
      <c r="DP25" s="677"/>
      <c r="DQ25" s="677"/>
      <c r="DR25" s="677"/>
      <c r="DS25" s="677"/>
      <c r="DT25" s="677"/>
      <c r="DU25" s="677"/>
      <c r="DV25" s="678"/>
      <c r="DW25" s="646">
        <v>22.2</v>
      </c>
      <c r="DX25" s="675"/>
      <c r="DY25" s="675"/>
      <c r="DZ25" s="675"/>
      <c r="EA25" s="675"/>
      <c r="EB25" s="675"/>
      <c r="EC25" s="676"/>
    </row>
    <row r="26" spans="2:133" ht="11.25" customHeight="1" x14ac:dyDescent="0.15">
      <c r="B26" s="638" t="s">
        <v>297</v>
      </c>
      <c r="C26" s="639"/>
      <c r="D26" s="639"/>
      <c r="E26" s="639"/>
      <c r="F26" s="639"/>
      <c r="G26" s="639"/>
      <c r="H26" s="639"/>
      <c r="I26" s="639"/>
      <c r="J26" s="639"/>
      <c r="K26" s="639"/>
      <c r="L26" s="639"/>
      <c r="M26" s="639"/>
      <c r="N26" s="639"/>
      <c r="O26" s="639"/>
      <c r="P26" s="639"/>
      <c r="Q26" s="640"/>
      <c r="R26" s="641">
        <v>1034269</v>
      </c>
      <c r="S26" s="642"/>
      <c r="T26" s="642"/>
      <c r="U26" s="642"/>
      <c r="V26" s="642"/>
      <c r="W26" s="642"/>
      <c r="X26" s="642"/>
      <c r="Y26" s="643"/>
      <c r="Z26" s="644">
        <v>0.8</v>
      </c>
      <c r="AA26" s="644"/>
      <c r="AB26" s="644"/>
      <c r="AC26" s="644"/>
      <c r="AD26" s="645" t="s">
        <v>127</v>
      </c>
      <c r="AE26" s="645"/>
      <c r="AF26" s="645"/>
      <c r="AG26" s="645"/>
      <c r="AH26" s="645"/>
      <c r="AI26" s="645"/>
      <c r="AJ26" s="645"/>
      <c r="AK26" s="645"/>
      <c r="AL26" s="646" t="s">
        <v>127</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127</v>
      </c>
      <c r="BH26" s="642"/>
      <c r="BI26" s="642"/>
      <c r="BJ26" s="642"/>
      <c r="BK26" s="642"/>
      <c r="BL26" s="642"/>
      <c r="BM26" s="642"/>
      <c r="BN26" s="643"/>
      <c r="BO26" s="644" t="s">
        <v>249</v>
      </c>
      <c r="BP26" s="644"/>
      <c r="BQ26" s="644"/>
      <c r="BR26" s="644"/>
      <c r="BS26" s="650" t="s">
        <v>127</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14423490</v>
      </c>
      <c r="CS26" s="642"/>
      <c r="CT26" s="642"/>
      <c r="CU26" s="642"/>
      <c r="CV26" s="642"/>
      <c r="CW26" s="642"/>
      <c r="CX26" s="642"/>
      <c r="CY26" s="643"/>
      <c r="CZ26" s="646">
        <v>11.7</v>
      </c>
      <c r="DA26" s="675"/>
      <c r="DB26" s="675"/>
      <c r="DC26" s="679"/>
      <c r="DD26" s="650">
        <v>12345033</v>
      </c>
      <c r="DE26" s="642"/>
      <c r="DF26" s="642"/>
      <c r="DG26" s="642"/>
      <c r="DH26" s="642"/>
      <c r="DI26" s="642"/>
      <c r="DJ26" s="642"/>
      <c r="DK26" s="643"/>
      <c r="DL26" s="650" t="s">
        <v>127</v>
      </c>
      <c r="DM26" s="642"/>
      <c r="DN26" s="642"/>
      <c r="DO26" s="642"/>
      <c r="DP26" s="642"/>
      <c r="DQ26" s="642"/>
      <c r="DR26" s="642"/>
      <c r="DS26" s="642"/>
      <c r="DT26" s="642"/>
      <c r="DU26" s="642"/>
      <c r="DV26" s="643"/>
      <c r="DW26" s="646" t="s">
        <v>240</v>
      </c>
      <c r="DX26" s="675"/>
      <c r="DY26" s="675"/>
      <c r="DZ26" s="675"/>
      <c r="EA26" s="675"/>
      <c r="EB26" s="675"/>
      <c r="EC26" s="676"/>
    </row>
    <row r="27" spans="2:133" ht="11.25" customHeight="1" x14ac:dyDescent="0.15">
      <c r="B27" s="638" t="s">
        <v>300</v>
      </c>
      <c r="C27" s="639"/>
      <c r="D27" s="639"/>
      <c r="E27" s="639"/>
      <c r="F27" s="639"/>
      <c r="G27" s="639"/>
      <c r="H27" s="639"/>
      <c r="I27" s="639"/>
      <c r="J27" s="639"/>
      <c r="K27" s="639"/>
      <c r="L27" s="639"/>
      <c r="M27" s="639"/>
      <c r="N27" s="639"/>
      <c r="O27" s="639"/>
      <c r="P27" s="639"/>
      <c r="Q27" s="640"/>
      <c r="R27" s="641">
        <v>20362869</v>
      </c>
      <c r="S27" s="642"/>
      <c r="T27" s="642"/>
      <c r="U27" s="642"/>
      <c r="V27" s="642"/>
      <c r="W27" s="642"/>
      <c r="X27" s="642"/>
      <c r="Y27" s="643"/>
      <c r="Z27" s="644">
        <v>15.8</v>
      </c>
      <c r="AA27" s="644"/>
      <c r="AB27" s="644"/>
      <c r="AC27" s="644"/>
      <c r="AD27" s="645" t="s">
        <v>127</v>
      </c>
      <c r="AE27" s="645"/>
      <c r="AF27" s="645"/>
      <c r="AG27" s="645"/>
      <c r="AH27" s="645"/>
      <c r="AI27" s="645"/>
      <c r="AJ27" s="645"/>
      <c r="AK27" s="645"/>
      <c r="AL27" s="646" t="s">
        <v>127</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68028465</v>
      </c>
      <c r="BH27" s="642"/>
      <c r="BI27" s="642"/>
      <c r="BJ27" s="642"/>
      <c r="BK27" s="642"/>
      <c r="BL27" s="642"/>
      <c r="BM27" s="642"/>
      <c r="BN27" s="643"/>
      <c r="BO27" s="644">
        <v>100</v>
      </c>
      <c r="BP27" s="644"/>
      <c r="BQ27" s="644"/>
      <c r="BR27" s="644"/>
      <c r="BS27" s="650">
        <v>597350</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33686129</v>
      </c>
      <c r="CS27" s="677"/>
      <c r="CT27" s="677"/>
      <c r="CU27" s="677"/>
      <c r="CV27" s="677"/>
      <c r="CW27" s="677"/>
      <c r="CX27" s="677"/>
      <c r="CY27" s="678"/>
      <c r="CZ27" s="646">
        <v>27.4</v>
      </c>
      <c r="DA27" s="675"/>
      <c r="DB27" s="675"/>
      <c r="DC27" s="679"/>
      <c r="DD27" s="650">
        <v>11340479</v>
      </c>
      <c r="DE27" s="677"/>
      <c r="DF27" s="677"/>
      <c r="DG27" s="677"/>
      <c r="DH27" s="677"/>
      <c r="DI27" s="677"/>
      <c r="DJ27" s="677"/>
      <c r="DK27" s="678"/>
      <c r="DL27" s="650">
        <v>11334813</v>
      </c>
      <c r="DM27" s="677"/>
      <c r="DN27" s="677"/>
      <c r="DO27" s="677"/>
      <c r="DP27" s="677"/>
      <c r="DQ27" s="677"/>
      <c r="DR27" s="677"/>
      <c r="DS27" s="677"/>
      <c r="DT27" s="677"/>
      <c r="DU27" s="677"/>
      <c r="DV27" s="678"/>
      <c r="DW27" s="646">
        <v>14.3</v>
      </c>
      <c r="DX27" s="675"/>
      <c r="DY27" s="675"/>
      <c r="DZ27" s="675"/>
      <c r="EA27" s="675"/>
      <c r="EB27" s="675"/>
      <c r="EC27" s="676"/>
    </row>
    <row r="28" spans="2:133" ht="11.25" customHeight="1" x14ac:dyDescent="0.15">
      <c r="B28" s="683" t="s">
        <v>303</v>
      </c>
      <c r="C28" s="684"/>
      <c r="D28" s="684"/>
      <c r="E28" s="684"/>
      <c r="F28" s="684"/>
      <c r="G28" s="684"/>
      <c r="H28" s="684"/>
      <c r="I28" s="684"/>
      <c r="J28" s="684"/>
      <c r="K28" s="684"/>
      <c r="L28" s="684"/>
      <c r="M28" s="684"/>
      <c r="N28" s="684"/>
      <c r="O28" s="684"/>
      <c r="P28" s="684"/>
      <c r="Q28" s="685"/>
      <c r="R28" s="641">
        <v>154714</v>
      </c>
      <c r="S28" s="642"/>
      <c r="T28" s="642"/>
      <c r="U28" s="642"/>
      <c r="V28" s="642"/>
      <c r="W28" s="642"/>
      <c r="X28" s="642"/>
      <c r="Y28" s="643"/>
      <c r="Z28" s="644">
        <v>0.1</v>
      </c>
      <c r="AA28" s="644"/>
      <c r="AB28" s="644"/>
      <c r="AC28" s="644"/>
      <c r="AD28" s="645">
        <v>154714</v>
      </c>
      <c r="AE28" s="645"/>
      <c r="AF28" s="645"/>
      <c r="AG28" s="645"/>
      <c r="AH28" s="645"/>
      <c r="AI28" s="645"/>
      <c r="AJ28" s="645"/>
      <c r="AK28" s="645"/>
      <c r="AL28" s="646">
        <v>0.2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10561775</v>
      </c>
      <c r="CS28" s="642"/>
      <c r="CT28" s="642"/>
      <c r="CU28" s="642"/>
      <c r="CV28" s="642"/>
      <c r="CW28" s="642"/>
      <c r="CX28" s="642"/>
      <c r="CY28" s="643"/>
      <c r="CZ28" s="646">
        <v>8.6</v>
      </c>
      <c r="DA28" s="675"/>
      <c r="DB28" s="675"/>
      <c r="DC28" s="679"/>
      <c r="DD28" s="650">
        <v>10512278</v>
      </c>
      <c r="DE28" s="642"/>
      <c r="DF28" s="642"/>
      <c r="DG28" s="642"/>
      <c r="DH28" s="642"/>
      <c r="DI28" s="642"/>
      <c r="DJ28" s="642"/>
      <c r="DK28" s="643"/>
      <c r="DL28" s="650">
        <v>10501514</v>
      </c>
      <c r="DM28" s="642"/>
      <c r="DN28" s="642"/>
      <c r="DO28" s="642"/>
      <c r="DP28" s="642"/>
      <c r="DQ28" s="642"/>
      <c r="DR28" s="642"/>
      <c r="DS28" s="642"/>
      <c r="DT28" s="642"/>
      <c r="DU28" s="642"/>
      <c r="DV28" s="643"/>
      <c r="DW28" s="646">
        <v>13.2</v>
      </c>
      <c r="DX28" s="675"/>
      <c r="DY28" s="675"/>
      <c r="DZ28" s="675"/>
      <c r="EA28" s="675"/>
      <c r="EB28" s="675"/>
      <c r="EC28" s="676"/>
    </row>
    <row r="29" spans="2:133" ht="11.25" customHeight="1" x14ac:dyDescent="0.15">
      <c r="B29" s="638" t="s">
        <v>305</v>
      </c>
      <c r="C29" s="639"/>
      <c r="D29" s="639"/>
      <c r="E29" s="639"/>
      <c r="F29" s="639"/>
      <c r="G29" s="639"/>
      <c r="H29" s="639"/>
      <c r="I29" s="639"/>
      <c r="J29" s="639"/>
      <c r="K29" s="639"/>
      <c r="L29" s="639"/>
      <c r="M29" s="639"/>
      <c r="N29" s="639"/>
      <c r="O29" s="639"/>
      <c r="P29" s="639"/>
      <c r="Q29" s="640"/>
      <c r="R29" s="641">
        <v>7369872</v>
      </c>
      <c r="S29" s="642"/>
      <c r="T29" s="642"/>
      <c r="U29" s="642"/>
      <c r="V29" s="642"/>
      <c r="W29" s="642"/>
      <c r="X29" s="642"/>
      <c r="Y29" s="643"/>
      <c r="Z29" s="644">
        <v>5.7</v>
      </c>
      <c r="AA29" s="644"/>
      <c r="AB29" s="644"/>
      <c r="AC29" s="644"/>
      <c r="AD29" s="645" t="s">
        <v>127</v>
      </c>
      <c r="AE29" s="645"/>
      <c r="AF29" s="645"/>
      <c r="AG29" s="645"/>
      <c r="AH29" s="645"/>
      <c r="AI29" s="645"/>
      <c r="AJ29" s="645"/>
      <c r="AK29" s="645"/>
      <c r="AL29" s="646" t="s">
        <v>188</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70</v>
      </c>
      <c r="CG29" s="657"/>
      <c r="CH29" s="657"/>
      <c r="CI29" s="657"/>
      <c r="CJ29" s="657"/>
      <c r="CK29" s="657"/>
      <c r="CL29" s="657"/>
      <c r="CM29" s="657"/>
      <c r="CN29" s="657"/>
      <c r="CO29" s="657"/>
      <c r="CP29" s="657"/>
      <c r="CQ29" s="658"/>
      <c r="CR29" s="641">
        <v>10561775</v>
      </c>
      <c r="CS29" s="677"/>
      <c r="CT29" s="677"/>
      <c r="CU29" s="677"/>
      <c r="CV29" s="677"/>
      <c r="CW29" s="677"/>
      <c r="CX29" s="677"/>
      <c r="CY29" s="678"/>
      <c r="CZ29" s="646">
        <v>8.6</v>
      </c>
      <c r="DA29" s="675"/>
      <c r="DB29" s="675"/>
      <c r="DC29" s="679"/>
      <c r="DD29" s="650">
        <v>10512278</v>
      </c>
      <c r="DE29" s="677"/>
      <c r="DF29" s="677"/>
      <c r="DG29" s="677"/>
      <c r="DH29" s="677"/>
      <c r="DI29" s="677"/>
      <c r="DJ29" s="677"/>
      <c r="DK29" s="678"/>
      <c r="DL29" s="650">
        <v>10501514</v>
      </c>
      <c r="DM29" s="677"/>
      <c r="DN29" s="677"/>
      <c r="DO29" s="677"/>
      <c r="DP29" s="677"/>
      <c r="DQ29" s="677"/>
      <c r="DR29" s="677"/>
      <c r="DS29" s="677"/>
      <c r="DT29" s="677"/>
      <c r="DU29" s="677"/>
      <c r="DV29" s="678"/>
      <c r="DW29" s="646">
        <v>13.2</v>
      </c>
      <c r="DX29" s="675"/>
      <c r="DY29" s="675"/>
      <c r="DZ29" s="675"/>
      <c r="EA29" s="675"/>
      <c r="EB29" s="675"/>
      <c r="EC29" s="676"/>
    </row>
    <row r="30" spans="2:133" ht="11.25" customHeight="1" x14ac:dyDescent="0.15">
      <c r="B30" s="638" t="s">
        <v>309</v>
      </c>
      <c r="C30" s="639"/>
      <c r="D30" s="639"/>
      <c r="E30" s="639"/>
      <c r="F30" s="639"/>
      <c r="G30" s="639"/>
      <c r="H30" s="639"/>
      <c r="I30" s="639"/>
      <c r="J30" s="639"/>
      <c r="K30" s="639"/>
      <c r="L30" s="639"/>
      <c r="M30" s="639"/>
      <c r="N30" s="639"/>
      <c r="O30" s="639"/>
      <c r="P30" s="639"/>
      <c r="Q30" s="640"/>
      <c r="R30" s="641">
        <v>170900</v>
      </c>
      <c r="S30" s="642"/>
      <c r="T30" s="642"/>
      <c r="U30" s="642"/>
      <c r="V30" s="642"/>
      <c r="W30" s="642"/>
      <c r="X30" s="642"/>
      <c r="Y30" s="643"/>
      <c r="Z30" s="644">
        <v>0.1</v>
      </c>
      <c r="AA30" s="644"/>
      <c r="AB30" s="644"/>
      <c r="AC30" s="644"/>
      <c r="AD30" s="645">
        <v>66166</v>
      </c>
      <c r="AE30" s="645"/>
      <c r="AF30" s="645"/>
      <c r="AG30" s="645"/>
      <c r="AH30" s="645"/>
      <c r="AI30" s="645"/>
      <c r="AJ30" s="645"/>
      <c r="AK30" s="645"/>
      <c r="AL30" s="646">
        <v>0.1</v>
      </c>
      <c r="AM30" s="647"/>
      <c r="AN30" s="647"/>
      <c r="AO30" s="648"/>
      <c r="AP30" s="689" t="s">
        <v>310</v>
      </c>
      <c r="AQ30" s="690"/>
      <c r="AR30" s="690"/>
      <c r="AS30" s="690"/>
      <c r="AT30" s="695" t="s">
        <v>311</v>
      </c>
      <c r="AU30" s="230"/>
      <c r="AV30" s="230"/>
      <c r="AW30" s="230"/>
      <c r="AX30" s="627" t="s">
        <v>186</v>
      </c>
      <c r="AY30" s="628"/>
      <c r="AZ30" s="628"/>
      <c r="BA30" s="628"/>
      <c r="BB30" s="628"/>
      <c r="BC30" s="628"/>
      <c r="BD30" s="628"/>
      <c r="BE30" s="628"/>
      <c r="BF30" s="629"/>
      <c r="BG30" s="701">
        <v>99</v>
      </c>
      <c r="BH30" s="702"/>
      <c r="BI30" s="702"/>
      <c r="BJ30" s="702"/>
      <c r="BK30" s="702"/>
      <c r="BL30" s="702"/>
      <c r="BM30" s="636">
        <v>97.1</v>
      </c>
      <c r="BN30" s="702"/>
      <c r="BO30" s="702"/>
      <c r="BP30" s="702"/>
      <c r="BQ30" s="703"/>
      <c r="BR30" s="701">
        <v>99</v>
      </c>
      <c r="BS30" s="702"/>
      <c r="BT30" s="702"/>
      <c r="BU30" s="702"/>
      <c r="BV30" s="702"/>
      <c r="BW30" s="702"/>
      <c r="BX30" s="636">
        <v>97</v>
      </c>
      <c r="BY30" s="702"/>
      <c r="BZ30" s="702"/>
      <c r="CA30" s="702"/>
      <c r="CB30" s="703"/>
      <c r="CD30" s="706"/>
      <c r="CE30" s="707"/>
      <c r="CF30" s="656" t="s">
        <v>312</v>
      </c>
      <c r="CG30" s="657"/>
      <c r="CH30" s="657"/>
      <c r="CI30" s="657"/>
      <c r="CJ30" s="657"/>
      <c r="CK30" s="657"/>
      <c r="CL30" s="657"/>
      <c r="CM30" s="657"/>
      <c r="CN30" s="657"/>
      <c r="CO30" s="657"/>
      <c r="CP30" s="657"/>
      <c r="CQ30" s="658"/>
      <c r="CR30" s="641">
        <v>9963848</v>
      </c>
      <c r="CS30" s="642"/>
      <c r="CT30" s="642"/>
      <c r="CU30" s="642"/>
      <c r="CV30" s="642"/>
      <c r="CW30" s="642"/>
      <c r="CX30" s="642"/>
      <c r="CY30" s="643"/>
      <c r="CZ30" s="646">
        <v>8.1</v>
      </c>
      <c r="DA30" s="675"/>
      <c r="DB30" s="675"/>
      <c r="DC30" s="679"/>
      <c r="DD30" s="650">
        <v>9914351</v>
      </c>
      <c r="DE30" s="642"/>
      <c r="DF30" s="642"/>
      <c r="DG30" s="642"/>
      <c r="DH30" s="642"/>
      <c r="DI30" s="642"/>
      <c r="DJ30" s="642"/>
      <c r="DK30" s="643"/>
      <c r="DL30" s="650">
        <v>9903587</v>
      </c>
      <c r="DM30" s="642"/>
      <c r="DN30" s="642"/>
      <c r="DO30" s="642"/>
      <c r="DP30" s="642"/>
      <c r="DQ30" s="642"/>
      <c r="DR30" s="642"/>
      <c r="DS30" s="642"/>
      <c r="DT30" s="642"/>
      <c r="DU30" s="642"/>
      <c r="DV30" s="643"/>
      <c r="DW30" s="646">
        <v>12.5</v>
      </c>
      <c r="DX30" s="675"/>
      <c r="DY30" s="675"/>
      <c r="DZ30" s="675"/>
      <c r="EA30" s="675"/>
      <c r="EB30" s="675"/>
      <c r="EC30" s="676"/>
    </row>
    <row r="31" spans="2:133" ht="11.25" customHeight="1" x14ac:dyDescent="0.15">
      <c r="B31" s="638" t="s">
        <v>313</v>
      </c>
      <c r="C31" s="639"/>
      <c r="D31" s="639"/>
      <c r="E31" s="639"/>
      <c r="F31" s="639"/>
      <c r="G31" s="639"/>
      <c r="H31" s="639"/>
      <c r="I31" s="639"/>
      <c r="J31" s="639"/>
      <c r="K31" s="639"/>
      <c r="L31" s="639"/>
      <c r="M31" s="639"/>
      <c r="N31" s="639"/>
      <c r="O31" s="639"/>
      <c r="P31" s="639"/>
      <c r="Q31" s="640"/>
      <c r="R31" s="641">
        <v>117571</v>
      </c>
      <c r="S31" s="642"/>
      <c r="T31" s="642"/>
      <c r="U31" s="642"/>
      <c r="V31" s="642"/>
      <c r="W31" s="642"/>
      <c r="X31" s="642"/>
      <c r="Y31" s="643"/>
      <c r="Z31" s="644">
        <v>0.1</v>
      </c>
      <c r="AA31" s="644"/>
      <c r="AB31" s="644"/>
      <c r="AC31" s="644"/>
      <c r="AD31" s="645" t="s">
        <v>127</v>
      </c>
      <c r="AE31" s="645"/>
      <c r="AF31" s="645"/>
      <c r="AG31" s="645"/>
      <c r="AH31" s="645"/>
      <c r="AI31" s="645"/>
      <c r="AJ31" s="645"/>
      <c r="AK31" s="645"/>
      <c r="AL31" s="646" t="s">
        <v>127</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98.7</v>
      </c>
      <c r="BH31" s="677"/>
      <c r="BI31" s="677"/>
      <c r="BJ31" s="677"/>
      <c r="BK31" s="677"/>
      <c r="BL31" s="677"/>
      <c r="BM31" s="647">
        <v>96.6</v>
      </c>
      <c r="BN31" s="699"/>
      <c r="BO31" s="699"/>
      <c r="BP31" s="699"/>
      <c r="BQ31" s="700"/>
      <c r="BR31" s="698">
        <v>98.8</v>
      </c>
      <c r="BS31" s="677"/>
      <c r="BT31" s="677"/>
      <c r="BU31" s="677"/>
      <c r="BV31" s="677"/>
      <c r="BW31" s="677"/>
      <c r="BX31" s="647">
        <v>96.5</v>
      </c>
      <c r="BY31" s="699"/>
      <c r="BZ31" s="699"/>
      <c r="CA31" s="699"/>
      <c r="CB31" s="700"/>
      <c r="CD31" s="706"/>
      <c r="CE31" s="707"/>
      <c r="CF31" s="656" t="s">
        <v>316</v>
      </c>
      <c r="CG31" s="657"/>
      <c r="CH31" s="657"/>
      <c r="CI31" s="657"/>
      <c r="CJ31" s="657"/>
      <c r="CK31" s="657"/>
      <c r="CL31" s="657"/>
      <c r="CM31" s="657"/>
      <c r="CN31" s="657"/>
      <c r="CO31" s="657"/>
      <c r="CP31" s="657"/>
      <c r="CQ31" s="658"/>
      <c r="CR31" s="641">
        <v>597927</v>
      </c>
      <c r="CS31" s="677"/>
      <c r="CT31" s="677"/>
      <c r="CU31" s="677"/>
      <c r="CV31" s="677"/>
      <c r="CW31" s="677"/>
      <c r="CX31" s="677"/>
      <c r="CY31" s="678"/>
      <c r="CZ31" s="646">
        <v>0.5</v>
      </c>
      <c r="DA31" s="675"/>
      <c r="DB31" s="675"/>
      <c r="DC31" s="679"/>
      <c r="DD31" s="650">
        <v>597927</v>
      </c>
      <c r="DE31" s="677"/>
      <c r="DF31" s="677"/>
      <c r="DG31" s="677"/>
      <c r="DH31" s="677"/>
      <c r="DI31" s="677"/>
      <c r="DJ31" s="677"/>
      <c r="DK31" s="678"/>
      <c r="DL31" s="650">
        <v>597927</v>
      </c>
      <c r="DM31" s="677"/>
      <c r="DN31" s="677"/>
      <c r="DO31" s="677"/>
      <c r="DP31" s="677"/>
      <c r="DQ31" s="677"/>
      <c r="DR31" s="677"/>
      <c r="DS31" s="677"/>
      <c r="DT31" s="677"/>
      <c r="DU31" s="677"/>
      <c r="DV31" s="678"/>
      <c r="DW31" s="646">
        <v>0.8</v>
      </c>
      <c r="DX31" s="675"/>
      <c r="DY31" s="675"/>
      <c r="DZ31" s="675"/>
      <c r="EA31" s="675"/>
      <c r="EB31" s="675"/>
      <c r="EC31" s="676"/>
    </row>
    <row r="32" spans="2:133" ht="11.25" customHeight="1" x14ac:dyDescent="0.15">
      <c r="B32" s="638" t="s">
        <v>317</v>
      </c>
      <c r="C32" s="639"/>
      <c r="D32" s="639"/>
      <c r="E32" s="639"/>
      <c r="F32" s="639"/>
      <c r="G32" s="639"/>
      <c r="H32" s="639"/>
      <c r="I32" s="639"/>
      <c r="J32" s="639"/>
      <c r="K32" s="639"/>
      <c r="L32" s="639"/>
      <c r="M32" s="639"/>
      <c r="N32" s="639"/>
      <c r="O32" s="639"/>
      <c r="P32" s="639"/>
      <c r="Q32" s="640"/>
      <c r="R32" s="641">
        <v>2192675</v>
      </c>
      <c r="S32" s="642"/>
      <c r="T32" s="642"/>
      <c r="U32" s="642"/>
      <c r="V32" s="642"/>
      <c r="W32" s="642"/>
      <c r="X32" s="642"/>
      <c r="Y32" s="643"/>
      <c r="Z32" s="644">
        <v>1.7</v>
      </c>
      <c r="AA32" s="644"/>
      <c r="AB32" s="644"/>
      <c r="AC32" s="644"/>
      <c r="AD32" s="645" t="s">
        <v>249</v>
      </c>
      <c r="AE32" s="645"/>
      <c r="AF32" s="645"/>
      <c r="AG32" s="645"/>
      <c r="AH32" s="645"/>
      <c r="AI32" s="645"/>
      <c r="AJ32" s="645"/>
      <c r="AK32" s="645"/>
      <c r="AL32" s="646" t="s">
        <v>127</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99.2</v>
      </c>
      <c r="BH32" s="711"/>
      <c r="BI32" s="711"/>
      <c r="BJ32" s="711"/>
      <c r="BK32" s="711"/>
      <c r="BL32" s="711"/>
      <c r="BM32" s="712">
        <v>97.6</v>
      </c>
      <c r="BN32" s="711"/>
      <c r="BO32" s="711"/>
      <c r="BP32" s="711"/>
      <c r="BQ32" s="713"/>
      <c r="BR32" s="710">
        <v>99.2</v>
      </c>
      <c r="BS32" s="711"/>
      <c r="BT32" s="711"/>
      <c r="BU32" s="711"/>
      <c r="BV32" s="711"/>
      <c r="BW32" s="711"/>
      <c r="BX32" s="712">
        <v>97.4</v>
      </c>
      <c r="BY32" s="711"/>
      <c r="BZ32" s="711"/>
      <c r="CA32" s="711"/>
      <c r="CB32" s="713"/>
      <c r="CD32" s="708"/>
      <c r="CE32" s="709"/>
      <c r="CF32" s="656" t="s">
        <v>319</v>
      </c>
      <c r="CG32" s="657"/>
      <c r="CH32" s="657"/>
      <c r="CI32" s="657"/>
      <c r="CJ32" s="657"/>
      <c r="CK32" s="657"/>
      <c r="CL32" s="657"/>
      <c r="CM32" s="657"/>
      <c r="CN32" s="657"/>
      <c r="CO32" s="657"/>
      <c r="CP32" s="657"/>
      <c r="CQ32" s="658"/>
      <c r="CR32" s="641" t="s">
        <v>188</v>
      </c>
      <c r="CS32" s="642"/>
      <c r="CT32" s="642"/>
      <c r="CU32" s="642"/>
      <c r="CV32" s="642"/>
      <c r="CW32" s="642"/>
      <c r="CX32" s="642"/>
      <c r="CY32" s="643"/>
      <c r="CZ32" s="646" t="s">
        <v>127</v>
      </c>
      <c r="DA32" s="675"/>
      <c r="DB32" s="675"/>
      <c r="DC32" s="679"/>
      <c r="DD32" s="650" t="s">
        <v>249</v>
      </c>
      <c r="DE32" s="642"/>
      <c r="DF32" s="642"/>
      <c r="DG32" s="642"/>
      <c r="DH32" s="642"/>
      <c r="DI32" s="642"/>
      <c r="DJ32" s="642"/>
      <c r="DK32" s="643"/>
      <c r="DL32" s="650" t="s">
        <v>240</v>
      </c>
      <c r="DM32" s="642"/>
      <c r="DN32" s="642"/>
      <c r="DO32" s="642"/>
      <c r="DP32" s="642"/>
      <c r="DQ32" s="642"/>
      <c r="DR32" s="642"/>
      <c r="DS32" s="642"/>
      <c r="DT32" s="642"/>
      <c r="DU32" s="642"/>
      <c r="DV32" s="643"/>
      <c r="DW32" s="646" t="s">
        <v>249</v>
      </c>
      <c r="DX32" s="675"/>
      <c r="DY32" s="675"/>
      <c r="DZ32" s="675"/>
      <c r="EA32" s="675"/>
      <c r="EB32" s="675"/>
      <c r="EC32" s="676"/>
    </row>
    <row r="33" spans="2:133" ht="11.25" customHeight="1" x14ac:dyDescent="0.15">
      <c r="B33" s="638" t="s">
        <v>320</v>
      </c>
      <c r="C33" s="639"/>
      <c r="D33" s="639"/>
      <c r="E33" s="639"/>
      <c r="F33" s="639"/>
      <c r="G33" s="639"/>
      <c r="H33" s="639"/>
      <c r="I33" s="639"/>
      <c r="J33" s="639"/>
      <c r="K33" s="639"/>
      <c r="L33" s="639"/>
      <c r="M33" s="639"/>
      <c r="N33" s="639"/>
      <c r="O33" s="639"/>
      <c r="P33" s="639"/>
      <c r="Q33" s="640"/>
      <c r="R33" s="641">
        <v>3629906</v>
      </c>
      <c r="S33" s="642"/>
      <c r="T33" s="642"/>
      <c r="U33" s="642"/>
      <c r="V33" s="642"/>
      <c r="W33" s="642"/>
      <c r="X33" s="642"/>
      <c r="Y33" s="643"/>
      <c r="Z33" s="644">
        <v>2.8</v>
      </c>
      <c r="AA33" s="644"/>
      <c r="AB33" s="644"/>
      <c r="AC33" s="644"/>
      <c r="AD33" s="645" t="s">
        <v>188</v>
      </c>
      <c r="AE33" s="645"/>
      <c r="AF33" s="645"/>
      <c r="AG33" s="645"/>
      <c r="AH33" s="645"/>
      <c r="AI33" s="645"/>
      <c r="AJ33" s="645"/>
      <c r="AK33" s="645"/>
      <c r="AL33" s="646" t="s">
        <v>249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46923191</v>
      </c>
      <c r="CS33" s="677"/>
      <c r="CT33" s="677"/>
      <c r="CU33" s="677"/>
      <c r="CV33" s="677"/>
      <c r="CW33" s="677"/>
      <c r="CX33" s="677"/>
      <c r="CY33" s="678"/>
      <c r="CZ33" s="646">
        <v>38.200000000000003</v>
      </c>
      <c r="DA33" s="675"/>
      <c r="DB33" s="675"/>
      <c r="DC33" s="679"/>
      <c r="DD33" s="650">
        <v>40031320</v>
      </c>
      <c r="DE33" s="677"/>
      <c r="DF33" s="677"/>
      <c r="DG33" s="677"/>
      <c r="DH33" s="677"/>
      <c r="DI33" s="677"/>
      <c r="DJ33" s="677"/>
      <c r="DK33" s="678"/>
      <c r="DL33" s="650">
        <v>32762614</v>
      </c>
      <c r="DM33" s="677"/>
      <c r="DN33" s="677"/>
      <c r="DO33" s="677"/>
      <c r="DP33" s="677"/>
      <c r="DQ33" s="677"/>
      <c r="DR33" s="677"/>
      <c r="DS33" s="677"/>
      <c r="DT33" s="677"/>
      <c r="DU33" s="677"/>
      <c r="DV33" s="678"/>
      <c r="DW33" s="646">
        <v>41.2</v>
      </c>
      <c r="DX33" s="675"/>
      <c r="DY33" s="675"/>
      <c r="DZ33" s="675"/>
      <c r="EA33" s="675"/>
      <c r="EB33" s="675"/>
      <c r="EC33" s="676"/>
    </row>
    <row r="34" spans="2:133" ht="11.25" customHeight="1" x14ac:dyDescent="0.15">
      <c r="B34" s="638" t="s">
        <v>322</v>
      </c>
      <c r="C34" s="639"/>
      <c r="D34" s="639"/>
      <c r="E34" s="639"/>
      <c r="F34" s="639"/>
      <c r="G34" s="639"/>
      <c r="H34" s="639"/>
      <c r="I34" s="639"/>
      <c r="J34" s="639"/>
      <c r="K34" s="639"/>
      <c r="L34" s="639"/>
      <c r="M34" s="639"/>
      <c r="N34" s="639"/>
      <c r="O34" s="639"/>
      <c r="P34" s="639"/>
      <c r="Q34" s="640"/>
      <c r="R34" s="641">
        <v>2736293</v>
      </c>
      <c r="S34" s="642"/>
      <c r="T34" s="642"/>
      <c r="U34" s="642"/>
      <c r="V34" s="642"/>
      <c r="W34" s="642"/>
      <c r="X34" s="642"/>
      <c r="Y34" s="643"/>
      <c r="Z34" s="644">
        <v>2.1</v>
      </c>
      <c r="AA34" s="644"/>
      <c r="AB34" s="644"/>
      <c r="AC34" s="644"/>
      <c r="AD34" s="645">
        <v>69922</v>
      </c>
      <c r="AE34" s="645"/>
      <c r="AF34" s="645"/>
      <c r="AG34" s="645"/>
      <c r="AH34" s="645"/>
      <c r="AI34" s="645"/>
      <c r="AJ34" s="645"/>
      <c r="AK34" s="645"/>
      <c r="AL34" s="646">
        <v>0.1</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22080754</v>
      </c>
      <c r="CS34" s="642"/>
      <c r="CT34" s="642"/>
      <c r="CU34" s="642"/>
      <c r="CV34" s="642"/>
      <c r="CW34" s="642"/>
      <c r="CX34" s="642"/>
      <c r="CY34" s="643"/>
      <c r="CZ34" s="646">
        <v>18</v>
      </c>
      <c r="DA34" s="675"/>
      <c r="DB34" s="675"/>
      <c r="DC34" s="679"/>
      <c r="DD34" s="650">
        <v>18893279</v>
      </c>
      <c r="DE34" s="642"/>
      <c r="DF34" s="642"/>
      <c r="DG34" s="642"/>
      <c r="DH34" s="642"/>
      <c r="DI34" s="642"/>
      <c r="DJ34" s="642"/>
      <c r="DK34" s="643"/>
      <c r="DL34" s="650">
        <v>17922106</v>
      </c>
      <c r="DM34" s="642"/>
      <c r="DN34" s="642"/>
      <c r="DO34" s="642"/>
      <c r="DP34" s="642"/>
      <c r="DQ34" s="642"/>
      <c r="DR34" s="642"/>
      <c r="DS34" s="642"/>
      <c r="DT34" s="642"/>
      <c r="DU34" s="642"/>
      <c r="DV34" s="643"/>
      <c r="DW34" s="646">
        <v>22.5</v>
      </c>
      <c r="DX34" s="675"/>
      <c r="DY34" s="675"/>
      <c r="DZ34" s="675"/>
      <c r="EA34" s="675"/>
      <c r="EB34" s="675"/>
      <c r="EC34" s="676"/>
    </row>
    <row r="35" spans="2:133" ht="11.25" customHeight="1" x14ac:dyDescent="0.15">
      <c r="B35" s="638" t="s">
        <v>326</v>
      </c>
      <c r="C35" s="639"/>
      <c r="D35" s="639"/>
      <c r="E35" s="639"/>
      <c r="F35" s="639"/>
      <c r="G35" s="639"/>
      <c r="H35" s="639"/>
      <c r="I35" s="639"/>
      <c r="J35" s="639"/>
      <c r="K35" s="639"/>
      <c r="L35" s="639"/>
      <c r="M35" s="639"/>
      <c r="N35" s="639"/>
      <c r="O35" s="639"/>
      <c r="P35" s="639"/>
      <c r="Q35" s="640"/>
      <c r="R35" s="641">
        <v>6181000</v>
      </c>
      <c r="S35" s="642"/>
      <c r="T35" s="642"/>
      <c r="U35" s="642"/>
      <c r="V35" s="642"/>
      <c r="W35" s="642"/>
      <c r="X35" s="642"/>
      <c r="Y35" s="643"/>
      <c r="Z35" s="644">
        <v>4.8</v>
      </c>
      <c r="AA35" s="644"/>
      <c r="AB35" s="644"/>
      <c r="AC35" s="644"/>
      <c r="AD35" s="645" t="s">
        <v>249</v>
      </c>
      <c r="AE35" s="645"/>
      <c r="AF35" s="645"/>
      <c r="AG35" s="645"/>
      <c r="AH35" s="645"/>
      <c r="AI35" s="645"/>
      <c r="AJ35" s="645"/>
      <c r="AK35" s="645"/>
      <c r="AL35" s="646" t="s">
        <v>127</v>
      </c>
      <c r="AM35" s="647"/>
      <c r="AN35" s="647"/>
      <c r="AO35" s="648"/>
      <c r="AP35" s="234"/>
      <c r="AQ35" s="714" t="s">
        <v>327</v>
      </c>
      <c r="AR35" s="715"/>
      <c r="AS35" s="715"/>
      <c r="AT35" s="715"/>
      <c r="AU35" s="715"/>
      <c r="AV35" s="715"/>
      <c r="AW35" s="715"/>
      <c r="AX35" s="715"/>
      <c r="AY35" s="716"/>
      <c r="AZ35" s="630">
        <v>13290692</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236204</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1208147</v>
      </c>
      <c r="CS35" s="677"/>
      <c r="CT35" s="677"/>
      <c r="CU35" s="677"/>
      <c r="CV35" s="677"/>
      <c r="CW35" s="677"/>
      <c r="CX35" s="677"/>
      <c r="CY35" s="678"/>
      <c r="CZ35" s="646">
        <v>1</v>
      </c>
      <c r="DA35" s="675"/>
      <c r="DB35" s="675"/>
      <c r="DC35" s="679"/>
      <c r="DD35" s="650">
        <v>1173189</v>
      </c>
      <c r="DE35" s="677"/>
      <c r="DF35" s="677"/>
      <c r="DG35" s="677"/>
      <c r="DH35" s="677"/>
      <c r="DI35" s="677"/>
      <c r="DJ35" s="677"/>
      <c r="DK35" s="678"/>
      <c r="DL35" s="650">
        <v>1173189</v>
      </c>
      <c r="DM35" s="677"/>
      <c r="DN35" s="677"/>
      <c r="DO35" s="677"/>
      <c r="DP35" s="677"/>
      <c r="DQ35" s="677"/>
      <c r="DR35" s="677"/>
      <c r="DS35" s="677"/>
      <c r="DT35" s="677"/>
      <c r="DU35" s="677"/>
      <c r="DV35" s="678"/>
      <c r="DW35" s="646">
        <v>1.5</v>
      </c>
      <c r="DX35" s="675"/>
      <c r="DY35" s="675"/>
      <c r="DZ35" s="675"/>
      <c r="EA35" s="675"/>
      <c r="EB35" s="675"/>
      <c r="EC35" s="676"/>
    </row>
    <row r="36" spans="2:133" ht="11.25" customHeight="1" x14ac:dyDescent="0.15">
      <c r="B36" s="638" t="s">
        <v>330</v>
      </c>
      <c r="C36" s="639"/>
      <c r="D36" s="639"/>
      <c r="E36" s="639"/>
      <c r="F36" s="639"/>
      <c r="G36" s="639"/>
      <c r="H36" s="639"/>
      <c r="I36" s="639"/>
      <c r="J36" s="639"/>
      <c r="K36" s="639"/>
      <c r="L36" s="639"/>
      <c r="M36" s="639"/>
      <c r="N36" s="639"/>
      <c r="O36" s="639"/>
      <c r="P36" s="639"/>
      <c r="Q36" s="640"/>
      <c r="R36" s="641" t="s">
        <v>188</v>
      </c>
      <c r="S36" s="642"/>
      <c r="T36" s="642"/>
      <c r="U36" s="642"/>
      <c r="V36" s="642"/>
      <c r="W36" s="642"/>
      <c r="X36" s="642"/>
      <c r="Y36" s="643"/>
      <c r="Z36" s="644" t="s">
        <v>127</v>
      </c>
      <c r="AA36" s="644"/>
      <c r="AB36" s="644"/>
      <c r="AC36" s="644"/>
      <c r="AD36" s="645" t="s">
        <v>249</v>
      </c>
      <c r="AE36" s="645"/>
      <c r="AF36" s="645"/>
      <c r="AG36" s="645"/>
      <c r="AH36" s="645"/>
      <c r="AI36" s="645"/>
      <c r="AJ36" s="645"/>
      <c r="AK36" s="645"/>
      <c r="AL36" s="646" t="s">
        <v>249</v>
      </c>
      <c r="AM36" s="647"/>
      <c r="AN36" s="647"/>
      <c r="AO36" s="648"/>
      <c r="AQ36" s="718" t="s">
        <v>331</v>
      </c>
      <c r="AR36" s="719"/>
      <c r="AS36" s="719"/>
      <c r="AT36" s="719"/>
      <c r="AU36" s="719"/>
      <c r="AV36" s="719"/>
      <c r="AW36" s="719"/>
      <c r="AX36" s="719"/>
      <c r="AY36" s="720"/>
      <c r="AZ36" s="641">
        <v>2700000</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143460</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6488232</v>
      </c>
      <c r="CS36" s="642"/>
      <c r="CT36" s="642"/>
      <c r="CU36" s="642"/>
      <c r="CV36" s="642"/>
      <c r="CW36" s="642"/>
      <c r="CX36" s="642"/>
      <c r="CY36" s="643"/>
      <c r="CZ36" s="646">
        <v>5.3</v>
      </c>
      <c r="DA36" s="675"/>
      <c r="DB36" s="675"/>
      <c r="DC36" s="679"/>
      <c r="DD36" s="650">
        <v>6093328</v>
      </c>
      <c r="DE36" s="642"/>
      <c r="DF36" s="642"/>
      <c r="DG36" s="642"/>
      <c r="DH36" s="642"/>
      <c r="DI36" s="642"/>
      <c r="DJ36" s="642"/>
      <c r="DK36" s="643"/>
      <c r="DL36" s="650">
        <v>4558548</v>
      </c>
      <c r="DM36" s="642"/>
      <c r="DN36" s="642"/>
      <c r="DO36" s="642"/>
      <c r="DP36" s="642"/>
      <c r="DQ36" s="642"/>
      <c r="DR36" s="642"/>
      <c r="DS36" s="642"/>
      <c r="DT36" s="642"/>
      <c r="DU36" s="642"/>
      <c r="DV36" s="643"/>
      <c r="DW36" s="646">
        <v>5.7</v>
      </c>
      <c r="DX36" s="675"/>
      <c r="DY36" s="675"/>
      <c r="DZ36" s="675"/>
      <c r="EA36" s="675"/>
      <c r="EB36" s="675"/>
      <c r="EC36" s="676"/>
    </row>
    <row r="37" spans="2:133" ht="11.25" customHeight="1" x14ac:dyDescent="0.15">
      <c r="B37" s="638" t="s">
        <v>334</v>
      </c>
      <c r="C37" s="639"/>
      <c r="D37" s="639"/>
      <c r="E37" s="639"/>
      <c r="F37" s="639"/>
      <c r="G37" s="639"/>
      <c r="H37" s="639"/>
      <c r="I37" s="639"/>
      <c r="J37" s="639"/>
      <c r="K37" s="639"/>
      <c r="L37" s="639"/>
      <c r="M37" s="639"/>
      <c r="N37" s="639"/>
      <c r="O37" s="639"/>
      <c r="P37" s="639"/>
      <c r="Q37" s="640"/>
      <c r="R37" s="641">
        <v>3400000</v>
      </c>
      <c r="S37" s="642"/>
      <c r="T37" s="642"/>
      <c r="U37" s="642"/>
      <c r="V37" s="642"/>
      <c r="W37" s="642"/>
      <c r="X37" s="642"/>
      <c r="Y37" s="643"/>
      <c r="Z37" s="644">
        <v>2.6</v>
      </c>
      <c r="AA37" s="644"/>
      <c r="AB37" s="644"/>
      <c r="AC37" s="644"/>
      <c r="AD37" s="645" t="s">
        <v>127</v>
      </c>
      <c r="AE37" s="645"/>
      <c r="AF37" s="645"/>
      <c r="AG37" s="645"/>
      <c r="AH37" s="645"/>
      <c r="AI37" s="645"/>
      <c r="AJ37" s="645"/>
      <c r="AK37" s="645"/>
      <c r="AL37" s="646" t="s">
        <v>127</v>
      </c>
      <c r="AM37" s="647"/>
      <c r="AN37" s="647"/>
      <c r="AO37" s="648"/>
      <c r="AQ37" s="718" t="s">
        <v>335</v>
      </c>
      <c r="AR37" s="719"/>
      <c r="AS37" s="719"/>
      <c r="AT37" s="719"/>
      <c r="AU37" s="719"/>
      <c r="AV37" s="719"/>
      <c r="AW37" s="719"/>
      <c r="AX37" s="719"/>
      <c r="AY37" s="720"/>
      <c r="AZ37" s="641">
        <v>328760</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57661</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1129686</v>
      </c>
      <c r="CS37" s="677"/>
      <c r="CT37" s="677"/>
      <c r="CU37" s="677"/>
      <c r="CV37" s="677"/>
      <c r="CW37" s="677"/>
      <c r="CX37" s="677"/>
      <c r="CY37" s="678"/>
      <c r="CZ37" s="646">
        <v>0.9</v>
      </c>
      <c r="DA37" s="675"/>
      <c r="DB37" s="675"/>
      <c r="DC37" s="679"/>
      <c r="DD37" s="650">
        <v>1129675</v>
      </c>
      <c r="DE37" s="677"/>
      <c r="DF37" s="677"/>
      <c r="DG37" s="677"/>
      <c r="DH37" s="677"/>
      <c r="DI37" s="677"/>
      <c r="DJ37" s="677"/>
      <c r="DK37" s="678"/>
      <c r="DL37" s="650">
        <v>1117722</v>
      </c>
      <c r="DM37" s="677"/>
      <c r="DN37" s="677"/>
      <c r="DO37" s="677"/>
      <c r="DP37" s="677"/>
      <c r="DQ37" s="677"/>
      <c r="DR37" s="677"/>
      <c r="DS37" s="677"/>
      <c r="DT37" s="677"/>
      <c r="DU37" s="677"/>
      <c r="DV37" s="678"/>
      <c r="DW37" s="646">
        <v>1.4</v>
      </c>
      <c r="DX37" s="675"/>
      <c r="DY37" s="675"/>
      <c r="DZ37" s="675"/>
      <c r="EA37" s="675"/>
      <c r="EB37" s="675"/>
      <c r="EC37" s="676"/>
    </row>
    <row r="38" spans="2:133" ht="11.25" customHeight="1" x14ac:dyDescent="0.15">
      <c r="B38" s="686" t="s">
        <v>338</v>
      </c>
      <c r="C38" s="687"/>
      <c r="D38" s="687"/>
      <c r="E38" s="687"/>
      <c r="F38" s="687"/>
      <c r="G38" s="687"/>
      <c r="H38" s="687"/>
      <c r="I38" s="687"/>
      <c r="J38" s="687"/>
      <c r="K38" s="687"/>
      <c r="L38" s="687"/>
      <c r="M38" s="687"/>
      <c r="N38" s="687"/>
      <c r="O38" s="687"/>
      <c r="P38" s="687"/>
      <c r="Q38" s="688"/>
      <c r="R38" s="721">
        <v>128603320</v>
      </c>
      <c r="S38" s="722"/>
      <c r="T38" s="722"/>
      <c r="U38" s="722"/>
      <c r="V38" s="722"/>
      <c r="W38" s="722"/>
      <c r="X38" s="722"/>
      <c r="Y38" s="723"/>
      <c r="Z38" s="724">
        <v>100</v>
      </c>
      <c r="AA38" s="724"/>
      <c r="AB38" s="724"/>
      <c r="AC38" s="724"/>
      <c r="AD38" s="725">
        <v>76115572</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v>85000</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89514</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10188359</v>
      </c>
      <c r="CS38" s="642"/>
      <c r="CT38" s="642"/>
      <c r="CU38" s="642"/>
      <c r="CV38" s="642"/>
      <c r="CW38" s="642"/>
      <c r="CX38" s="642"/>
      <c r="CY38" s="643"/>
      <c r="CZ38" s="646">
        <v>8.3000000000000007</v>
      </c>
      <c r="DA38" s="675"/>
      <c r="DB38" s="675"/>
      <c r="DC38" s="679"/>
      <c r="DD38" s="650">
        <v>8451683</v>
      </c>
      <c r="DE38" s="642"/>
      <c r="DF38" s="642"/>
      <c r="DG38" s="642"/>
      <c r="DH38" s="642"/>
      <c r="DI38" s="642"/>
      <c r="DJ38" s="642"/>
      <c r="DK38" s="643"/>
      <c r="DL38" s="650">
        <v>8155644</v>
      </c>
      <c r="DM38" s="642"/>
      <c r="DN38" s="642"/>
      <c r="DO38" s="642"/>
      <c r="DP38" s="642"/>
      <c r="DQ38" s="642"/>
      <c r="DR38" s="642"/>
      <c r="DS38" s="642"/>
      <c r="DT38" s="642"/>
      <c r="DU38" s="642"/>
      <c r="DV38" s="643"/>
      <c r="DW38" s="646">
        <v>10.3</v>
      </c>
      <c r="DX38" s="675"/>
      <c r="DY38" s="675"/>
      <c r="DZ38" s="675"/>
      <c r="EA38" s="675"/>
      <c r="EB38" s="675"/>
      <c r="EC38" s="676"/>
    </row>
    <row r="39" spans="2:133" ht="11.25" customHeight="1" x14ac:dyDescent="0.15">
      <c r="AQ39" s="718" t="s">
        <v>342</v>
      </c>
      <c r="AR39" s="719"/>
      <c r="AS39" s="719"/>
      <c r="AT39" s="719"/>
      <c r="AU39" s="719"/>
      <c r="AV39" s="719"/>
      <c r="AW39" s="719"/>
      <c r="AX39" s="719"/>
      <c r="AY39" s="720"/>
      <c r="AZ39" s="641">
        <v>73573</v>
      </c>
      <c r="BA39" s="642"/>
      <c r="BB39" s="642"/>
      <c r="BC39" s="642"/>
      <c r="BD39" s="677"/>
      <c r="BE39" s="677"/>
      <c r="BF39" s="700"/>
      <c r="BG39" s="732" t="s">
        <v>343</v>
      </c>
      <c r="BH39" s="733"/>
      <c r="BI39" s="733"/>
      <c r="BJ39" s="733"/>
      <c r="BK39" s="733"/>
      <c r="BL39" s="235"/>
      <c r="BM39" s="657" t="s">
        <v>344</v>
      </c>
      <c r="BN39" s="657"/>
      <c r="BO39" s="657"/>
      <c r="BP39" s="657"/>
      <c r="BQ39" s="657"/>
      <c r="BR39" s="657"/>
      <c r="BS39" s="657"/>
      <c r="BT39" s="657"/>
      <c r="BU39" s="658"/>
      <c r="BV39" s="641">
        <v>99</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4140192</v>
      </c>
      <c r="CS39" s="677"/>
      <c r="CT39" s="677"/>
      <c r="CU39" s="677"/>
      <c r="CV39" s="677"/>
      <c r="CW39" s="677"/>
      <c r="CX39" s="677"/>
      <c r="CY39" s="678"/>
      <c r="CZ39" s="646">
        <v>3.4</v>
      </c>
      <c r="DA39" s="675"/>
      <c r="DB39" s="675"/>
      <c r="DC39" s="679"/>
      <c r="DD39" s="650">
        <v>4000065</v>
      </c>
      <c r="DE39" s="677"/>
      <c r="DF39" s="677"/>
      <c r="DG39" s="677"/>
      <c r="DH39" s="677"/>
      <c r="DI39" s="677"/>
      <c r="DJ39" s="677"/>
      <c r="DK39" s="678"/>
      <c r="DL39" s="650" t="s">
        <v>188</v>
      </c>
      <c r="DM39" s="677"/>
      <c r="DN39" s="677"/>
      <c r="DO39" s="677"/>
      <c r="DP39" s="677"/>
      <c r="DQ39" s="677"/>
      <c r="DR39" s="677"/>
      <c r="DS39" s="677"/>
      <c r="DT39" s="677"/>
      <c r="DU39" s="677"/>
      <c r="DV39" s="678"/>
      <c r="DW39" s="646" t="s">
        <v>127</v>
      </c>
      <c r="DX39" s="675"/>
      <c r="DY39" s="675"/>
      <c r="DZ39" s="675"/>
      <c r="EA39" s="675"/>
      <c r="EB39" s="675"/>
      <c r="EC39" s="676"/>
    </row>
    <row r="40" spans="2:133" ht="11.25" customHeight="1" x14ac:dyDescent="0.15">
      <c r="AQ40" s="718" t="s">
        <v>346</v>
      </c>
      <c r="AR40" s="719"/>
      <c r="AS40" s="719"/>
      <c r="AT40" s="719"/>
      <c r="AU40" s="719"/>
      <c r="AV40" s="719"/>
      <c r="AW40" s="719"/>
      <c r="AX40" s="719"/>
      <c r="AY40" s="720"/>
      <c r="AZ40" s="641">
        <v>2386431</v>
      </c>
      <c r="BA40" s="642"/>
      <c r="BB40" s="642"/>
      <c r="BC40" s="642"/>
      <c r="BD40" s="677"/>
      <c r="BE40" s="677"/>
      <c r="BF40" s="700"/>
      <c r="BG40" s="732"/>
      <c r="BH40" s="733"/>
      <c r="BI40" s="733"/>
      <c r="BJ40" s="733"/>
      <c r="BK40" s="733"/>
      <c r="BL40" s="235"/>
      <c r="BM40" s="657" t="s">
        <v>347</v>
      </c>
      <c r="BN40" s="657"/>
      <c r="BO40" s="657"/>
      <c r="BP40" s="657"/>
      <c r="BQ40" s="657"/>
      <c r="BR40" s="657"/>
      <c r="BS40" s="657"/>
      <c r="BT40" s="657"/>
      <c r="BU40" s="658"/>
      <c r="BV40" s="641" t="s">
        <v>127</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2817507</v>
      </c>
      <c r="CS40" s="642"/>
      <c r="CT40" s="642"/>
      <c r="CU40" s="642"/>
      <c r="CV40" s="642"/>
      <c r="CW40" s="642"/>
      <c r="CX40" s="642"/>
      <c r="CY40" s="643"/>
      <c r="CZ40" s="646">
        <v>2.2999999999999998</v>
      </c>
      <c r="DA40" s="675"/>
      <c r="DB40" s="675"/>
      <c r="DC40" s="679"/>
      <c r="DD40" s="650">
        <v>1419776</v>
      </c>
      <c r="DE40" s="642"/>
      <c r="DF40" s="642"/>
      <c r="DG40" s="642"/>
      <c r="DH40" s="642"/>
      <c r="DI40" s="642"/>
      <c r="DJ40" s="642"/>
      <c r="DK40" s="643"/>
      <c r="DL40" s="650">
        <v>953127</v>
      </c>
      <c r="DM40" s="642"/>
      <c r="DN40" s="642"/>
      <c r="DO40" s="642"/>
      <c r="DP40" s="642"/>
      <c r="DQ40" s="642"/>
      <c r="DR40" s="642"/>
      <c r="DS40" s="642"/>
      <c r="DT40" s="642"/>
      <c r="DU40" s="642"/>
      <c r="DV40" s="643"/>
      <c r="DW40" s="646">
        <v>1.2</v>
      </c>
      <c r="DX40" s="675"/>
      <c r="DY40" s="675"/>
      <c r="DZ40" s="675"/>
      <c r="EA40" s="675"/>
      <c r="EB40" s="675"/>
      <c r="EC40" s="676"/>
    </row>
    <row r="41" spans="2:133" ht="11.25" customHeight="1" x14ac:dyDescent="0.15">
      <c r="AQ41" s="728" t="s">
        <v>349</v>
      </c>
      <c r="AR41" s="729"/>
      <c r="AS41" s="729"/>
      <c r="AT41" s="729"/>
      <c r="AU41" s="729"/>
      <c r="AV41" s="729"/>
      <c r="AW41" s="729"/>
      <c r="AX41" s="729"/>
      <c r="AY41" s="730"/>
      <c r="AZ41" s="721">
        <v>7716928</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288</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127</v>
      </c>
      <c r="CS41" s="677"/>
      <c r="CT41" s="677"/>
      <c r="CU41" s="677"/>
      <c r="CV41" s="677"/>
      <c r="CW41" s="677"/>
      <c r="CX41" s="677"/>
      <c r="CY41" s="678"/>
      <c r="CZ41" s="646" t="s">
        <v>127</v>
      </c>
      <c r="DA41" s="675"/>
      <c r="DB41" s="675"/>
      <c r="DC41" s="679"/>
      <c r="DD41" s="650" t="s">
        <v>188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11615393</v>
      </c>
      <c r="CS42" s="642"/>
      <c r="CT42" s="642"/>
      <c r="CU42" s="642"/>
      <c r="CV42" s="642"/>
      <c r="CW42" s="642"/>
      <c r="CX42" s="642"/>
      <c r="CY42" s="643"/>
      <c r="CZ42" s="646">
        <v>9.4</v>
      </c>
      <c r="DA42" s="647"/>
      <c r="DB42" s="647"/>
      <c r="DC42" s="742"/>
      <c r="DD42" s="650">
        <v>4696210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722174</v>
      </c>
      <c r="CS43" s="677"/>
      <c r="CT43" s="677"/>
      <c r="CU43" s="677"/>
      <c r="CV43" s="677"/>
      <c r="CW43" s="677"/>
      <c r="CX43" s="677"/>
      <c r="CY43" s="678"/>
      <c r="CZ43" s="646">
        <v>0.6</v>
      </c>
      <c r="DA43" s="675"/>
      <c r="DB43" s="675"/>
      <c r="DC43" s="679"/>
      <c r="DD43" s="650">
        <v>722174</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356</v>
      </c>
      <c r="CD44" s="753" t="s">
        <v>308</v>
      </c>
      <c r="CE44" s="754"/>
      <c r="CF44" s="638" t="s">
        <v>357</v>
      </c>
      <c r="CG44" s="639"/>
      <c r="CH44" s="639"/>
      <c r="CI44" s="639"/>
      <c r="CJ44" s="639"/>
      <c r="CK44" s="639"/>
      <c r="CL44" s="639"/>
      <c r="CM44" s="639"/>
      <c r="CN44" s="639"/>
      <c r="CO44" s="639"/>
      <c r="CP44" s="639"/>
      <c r="CQ44" s="640"/>
      <c r="CR44" s="641">
        <v>11610988</v>
      </c>
      <c r="CS44" s="642"/>
      <c r="CT44" s="642"/>
      <c r="CU44" s="642"/>
      <c r="CV44" s="642"/>
      <c r="CW44" s="642"/>
      <c r="CX44" s="642"/>
      <c r="CY44" s="643"/>
      <c r="CZ44" s="646">
        <v>9.4</v>
      </c>
      <c r="DA44" s="647"/>
      <c r="DB44" s="647"/>
      <c r="DC44" s="742"/>
      <c r="DD44" s="650">
        <v>4695000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358</v>
      </c>
      <c r="CG45" s="639"/>
      <c r="CH45" s="639"/>
      <c r="CI45" s="639"/>
      <c r="CJ45" s="639"/>
      <c r="CK45" s="639"/>
      <c r="CL45" s="639"/>
      <c r="CM45" s="639"/>
      <c r="CN45" s="639"/>
      <c r="CO45" s="639"/>
      <c r="CP45" s="639"/>
      <c r="CQ45" s="640"/>
      <c r="CR45" s="641">
        <v>4932499</v>
      </c>
      <c r="CS45" s="677"/>
      <c r="CT45" s="677"/>
      <c r="CU45" s="677"/>
      <c r="CV45" s="677"/>
      <c r="CW45" s="677"/>
      <c r="CX45" s="677"/>
      <c r="CY45" s="678"/>
      <c r="CZ45" s="646">
        <v>4</v>
      </c>
      <c r="DA45" s="675"/>
      <c r="DB45" s="675"/>
      <c r="DC45" s="679"/>
      <c r="DD45" s="650">
        <v>998354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359</v>
      </c>
      <c r="CG46" s="639"/>
      <c r="CH46" s="639"/>
      <c r="CI46" s="639"/>
      <c r="CJ46" s="639"/>
      <c r="CK46" s="639"/>
      <c r="CL46" s="639"/>
      <c r="CM46" s="639"/>
      <c r="CN46" s="639"/>
      <c r="CO46" s="639"/>
      <c r="CP46" s="639"/>
      <c r="CQ46" s="640"/>
      <c r="CR46" s="641">
        <v>6249440</v>
      </c>
      <c r="CS46" s="642"/>
      <c r="CT46" s="642"/>
      <c r="CU46" s="642"/>
      <c r="CV46" s="642"/>
      <c r="CW46" s="642"/>
      <c r="CX46" s="642"/>
      <c r="CY46" s="643"/>
      <c r="CZ46" s="646">
        <v>5.0999999999999996</v>
      </c>
      <c r="DA46" s="647"/>
      <c r="DB46" s="647"/>
      <c r="DC46" s="742"/>
      <c r="DD46" s="650">
        <v>3621169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360</v>
      </c>
      <c r="CG47" s="639"/>
      <c r="CH47" s="639"/>
      <c r="CI47" s="639"/>
      <c r="CJ47" s="639"/>
      <c r="CK47" s="639"/>
      <c r="CL47" s="639"/>
      <c r="CM47" s="639"/>
      <c r="CN47" s="639"/>
      <c r="CO47" s="639"/>
      <c r="CP47" s="639"/>
      <c r="CQ47" s="640"/>
      <c r="CR47" s="641">
        <v>4405</v>
      </c>
      <c r="CS47" s="677"/>
      <c r="CT47" s="677"/>
      <c r="CU47" s="677"/>
      <c r="CV47" s="677"/>
      <c r="CW47" s="677"/>
      <c r="CX47" s="677"/>
      <c r="CY47" s="678"/>
      <c r="CZ47" s="646">
        <v>0</v>
      </c>
      <c r="DA47" s="675"/>
      <c r="DB47" s="675"/>
      <c r="DC47" s="679"/>
      <c r="DD47" s="650">
        <v>1210</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361</v>
      </c>
      <c r="CG48" s="639"/>
      <c r="CH48" s="639"/>
      <c r="CI48" s="639"/>
      <c r="CJ48" s="639"/>
      <c r="CK48" s="639"/>
      <c r="CL48" s="639"/>
      <c r="CM48" s="639"/>
      <c r="CN48" s="639"/>
      <c r="CO48" s="639"/>
      <c r="CP48" s="639"/>
      <c r="CQ48" s="640"/>
      <c r="CR48" s="641" t="s">
        <v>188</v>
      </c>
      <c r="CS48" s="642"/>
      <c r="CT48" s="642"/>
      <c r="CU48" s="642"/>
      <c r="CV48" s="642"/>
      <c r="CW48" s="642"/>
      <c r="CX48" s="642"/>
      <c r="CY48" s="643"/>
      <c r="CZ48" s="646" t="s">
        <v>188</v>
      </c>
      <c r="DA48" s="647"/>
      <c r="DB48" s="647"/>
      <c r="DC48" s="742"/>
      <c r="DD48" s="650" t="s">
        <v>240</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362</v>
      </c>
      <c r="CE49" s="687"/>
      <c r="CF49" s="687"/>
      <c r="CG49" s="687"/>
      <c r="CH49" s="687"/>
      <c r="CI49" s="687"/>
      <c r="CJ49" s="687"/>
      <c r="CK49" s="687"/>
      <c r="CL49" s="687"/>
      <c r="CM49" s="687"/>
      <c r="CN49" s="687"/>
      <c r="CO49" s="687"/>
      <c r="CP49" s="687"/>
      <c r="CQ49" s="688"/>
      <c r="CR49" s="721">
        <v>122983861</v>
      </c>
      <c r="CS49" s="711"/>
      <c r="CT49" s="711"/>
      <c r="CU49" s="711"/>
      <c r="CV49" s="711"/>
      <c r="CW49" s="711"/>
      <c r="CX49" s="711"/>
      <c r="CY49" s="743"/>
      <c r="CZ49" s="726">
        <v>100</v>
      </c>
      <c r="DA49" s="744"/>
      <c r="DB49" s="744"/>
      <c r="DC49" s="745"/>
      <c r="DD49" s="746">
        <v>84648270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Z9STiahcCpGQkJX1L8R4gBg2gue0uzakCx3Dg+b6BmQ9fhiixpGq6NlYgRLmN01lKt5Fdo++bFdcfPRgunq3LA==" saltValue="H1Lka7yv91KafO/odrfbV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385</v>
      </c>
      <c r="C7" s="774"/>
      <c r="D7" s="774"/>
      <c r="E7" s="774"/>
      <c r="F7" s="774"/>
      <c r="G7" s="774"/>
      <c r="H7" s="774"/>
      <c r="I7" s="774"/>
      <c r="J7" s="774"/>
      <c r="K7" s="774"/>
      <c r="L7" s="774"/>
      <c r="M7" s="774"/>
      <c r="N7" s="774"/>
      <c r="O7" s="774"/>
      <c r="P7" s="775"/>
      <c r="Q7" s="776">
        <v>128489</v>
      </c>
      <c r="R7" s="777"/>
      <c r="S7" s="777"/>
      <c r="T7" s="777"/>
      <c r="U7" s="777"/>
      <c r="V7" s="777">
        <v>123028</v>
      </c>
      <c r="W7" s="777"/>
      <c r="X7" s="777"/>
      <c r="Y7" s="777"/>
      <c r="Z7" s="777"/>
      <c r="AA7" s="777">
        <v>5461</v>
      </c>
      <c r="AB7" s="777"/>
      <c r="AC7" s="777"/>
      <c r="AD7" s="777"/>
      <c r="AE7" s="778"/>
      <c r="AF7" s="779">
        <v>4301</v>
      </c>
      <c r="AG7" s="780"/>
      <c r="AH7" s="780"/>
      <c r="AI7" s="780"/>
      <c r="AJ7" s="781"/>
      <c r="AK7" s="816">
        <v>2193</v>
      </c>
      <c r="AL7" s="817"/>
      <c r="AM7" s="817"/>
      <c r="AN7" s="817"/>
      <c r="AO7" s="817"/>
      <c r="AP7" s="817">
        <v>86529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579</v>
      </c>
      <c r="BT7" s="821"/>
      <c r="BU7" s="821"/>
      <c r="BV7" s="821"/>
      <c r="BW7" s="821"/>
      <c r="BX7" s="821"/>
      <c r="BY7" s="821"/>
      <c r="BZ7" s="821"/>
      <c r="CA7" s="821"/>
      <c r="CB7" s="821"/>
      <c r="CC7" s="821"/>
      <c r="CD7" s="821"/>
      <c r="CE7" s="821"/>
      <c r="CF7" s="821"/>
      <c r="CG7" s="822"/>
      <c r="CH7" s="813">
        <v>-58</v>
      </c>
      <c r="CI7" s="814"/>
      <c r="CJ7" s="814"/>
      <c r="CK7" s="814"/>
      <c r="CL7" s="815"/>
      <c r="CM7" s="813">
        <v>1356</v>
      </c>
      <c r="CN7" s="814"/>
      <c r="CO7" s="814"/>
      <c r="CP7" s="814"/>
      <c r="CQ7" s="815"/>
      <c r="CR7" s="813">
        <v>100</v>
      </c>
      <c r="CS7" s="814"/>
      <c r="CT7" s="814"/>
      <c r="CU7" s="814"/>
      <c r="CV7" s="815"/>
      <c r="CW7" s="813">
        <v>1</v>
      </c>
      <c r="CX7" s="814"/>
      <c r="CY7" s="814"/>
      <c r="CZ7" s="814"/>
      <c r="DA7" s="815"/>
      <c r="DB7" s="813" t="s">
        <v>512</v>
      </c>
      <c r="DC7" s="814"/>
      <c r="DD7" s="814"/>
      <c r="DE7" s="814"/>
      <c r="DF7" s="815"/>
      <c r="DG7" s="813" t="s">
        <v>512</v>
      </c>
      <c r="DH7" s="814"/>
      <c r="DI7" s="814"/>
      <c r="DJ7" s="814"/>
      <c r="DK7" s="815"/>
      <c r="DL7" s="813" t="s">
        <v>512</v>
      </c>
      <c r="DM7" s="814"/>
      <c r="DN7" s="814"/>
      <c r="DO7" s="814"/>
      <c r="DP7" s="815"/>
      <c r="DQ7" s="813" t="s">
        <v>512</v>
      </c>
      <c r="DR7" s="814"/>
      <c r="DS7" s="814"/>
      <c r="DT7" s="814"/>
      <c r="DU7" s="815"/>
      <c r="DV7" s="794"/>
      <c r="DW7" s="795"/>
      <c r="DX7" s="795"/>
      <c r="DY7" s="795"/>
      <c r="DZ7" s="796"/>
      <c r="EA7" s="254"/>
    </row>
    <row r="8" spans="1:131" s="255" customFormat="1" ht="26.25" customHeight="1" x14ac:dyDescent="0.15">
      <c r="A8" s="261">
        <v>2</v>
      </c>
      <c r="B8" s="797" t="s">
        <v>386</v>
      </c>
      <c r="C8" s="798"/>
      <c r="D8" s="798"/>
      <c r="E8" s="798"/>
      <c r="F8" s="798"/>
      <c r="G8" s="798"/>
      <c r="H8" s="798"/>
      <c r="I8" s="798"/>
      <c r="J8" s="798"/>
      <c r="K8" s="798"/>
      <c r="L8" s="798"/>
      <c r="M8" s="798"/>
      <c r="N8" s="798"/>
      <c r="O8" s="798"/>
      <c r="P8" s="799"/>
      <c r="Q8" s="800">
        <v>1029</v>
      </c>
      <c r="R8" s="801"/>
      <c r="S8" s="801"/>
      <c r="T8" s="801"/>
      <c r="U8" s="801"/>
      <c r="V8" s="801">
        <v>905</v>
      </c>
      <c r="W8" s="801"/>
      <c r="X8" s="801"/>
      <c r="Y8" s="801"/>
      <c r="Z8" s="801"/>
      <c r="AA8" s="801">
        <v>124</v>
      </c>
      <c r="AB8" s="801"/>
      <c r="AC8" s="801"/>
      <c r="AD8" s="801"/>
      <c r="AE8" s="802"/>
      <c r="AF8" s="803">
        <v>111</v>
      </c>
      <c r="AG8" s="804"/>
      <c r="AH8" s="804"/>
      <c r="AI8" s="804"/>
      <c r="AJ8" s="805"/>
      <c r="AK8" s="806">
        <v>291</v>
      </c>
      <c r="AL8" s="807"/>
      <c r="AM8" s="807"/>
      <c r="AN8" s="807"/>
      <c r="AO8" s="807"/>
      <c r="AP8" s="807">
        <v>1905</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t="s">
        <v>584</v>
      </c>
      <c r="BS8" s="810" t="s">
        <v>580</v>
      </c>
      <c r="BT8" s="811"/>
      <c r="BU8" s="811"/>
      <c r="BV8" s="811"/>
      <c r="BW8" s="811"/>
      <c r="BX8" s="811"/>
      <c r="BY8" s="811"/>
      <c r="BZ8" s="811"/>
      <c r="CA8" s="811"/>
      <c r="CB8" s="811"/>
      <c r="CC8" s="811"/>
      <c r="CD8" s="811"/>
      <c r="CE8" s="811"/>
      <c r="CF8" s="811"/>
      <c r="CG8" s="812"/>
      <c r="CH8" s="823">
        <v>-4</v>
      </c>
      <c r="CI8" s="824"/>
      <c r="CJ8" s="824"/>
      <c r="CK8" s="824"/>
      <c r="CL8" s="825"/>
      <c r="CM8" s="823">
        <v>2078</v>
      </c>
      <c r="CN8" s="824"/>
      <c r="CO8" s="824"/>
      <c r="CP8" s="824"/>
      <c r="CQ8" s="825"/>
      <c r="CR8" s="823">
        <v>500</v>
      </c>
      <c r="CS8" s="824"/>
      <c r="CT8" s="824"/>
      <c r="CU8" s="824"/>
      <c r="CV8" s="825"/>
      <c r="CW8" s="823">
        <v>24</v>
      </c>
      <c r="CX8" s="824"/>
      <c r="CY8" s="824"/>
      <c r="CZ8" s="824"/>
      <c r="DA8" s="825"/>
      <c r="DB8" s="823" t="s">
        <v>512</v>
      </c>
      <c r="DC8" s="824"/>
      <c r="DD8" s="824"/>
      <c r="DE8" s="824"/>
      <c r="DF8" s="825"/>
      <c r="DG8" s="823" t="s">
        <v>512</v>
      </c>
      <c r="DH8" s="824"/>
      <c r="DI8" s="824"/>
      <c r="DJ8" s="824"/>
      <c r="DK8" s="825"/>
      <c r="DL8" s="823" t="s">
        <v>512</v>
      </c>
      <c r="DM8" s="824"/>
      <c r="DN8" s="824"/>
      <c r="DO8" s="824"/>
      <c r="DP8" s="825"/>
      <c r="DQ8" s="823">
        <v>9</v>
      </c>
      <c r="DR8" s="824"/>
      <c r="DS8" s="824"/>
      <c r="DT8" s="824"/>
      <c r="DU8" s="825"/>
      <c r="DV8" s="826"/>
      <c r="DW8" s="827"/>
      <c r="DX8" s="827"/>
      <c r="DY8" s="827"/>
      <c r="DZ8" s="828"/>
      <c r="EA8" s="254"/>
    </row>
    <row r="9" spans="1:131" s="255" customFormat="1" ht="26.25" customHeight="1" x14ac:dyDescent="0.15">
      <c r="A9" s="261">
        <v>3</v>
      </c>
      <c r="B9" s="797" t="s">
        <v>387</v>
      </c>
      <c r="C9" s="798"/>
      <c r="D9" s="798"/>
      <c r="E9" s="798"/>
      <c r="F9" s="798"/>
      <c r="G9" s="798"/>
      <c r="H9" s="798"/>
      <c r="I9" s="798"/>
      <c r="J9" s="798"/>
      <c r="K9" s="798"/>
      <c r="L9" s="798"/>
      <c r="M9" s="798"/>
      <c r="N9" s="798"/>
      <c r="O9" s="798"/>
      <c r="P9" s="799"/>
      <c r="Q9" s="800">
        <v>478</v>
      </c>
      <c r="R9" s="801"/>
      <c r="S9" s="801"/>
      <c r="T9" s="801"/>
      <c r="U9" s="801"/>
      <c r="V9" s="801">
        <v>457</v>
      </c>
      <c r="W9" s="801"/>
      <c r="X9" s="801"/>
      <c r="Y9" s="801"/>
      <c r="Z9" s="801"/>
      <c r="AA9" s="801">
        <v>21</v>
      </c>
      <c r="AB9" s="801"/>
      <c r="AC9" s="801"/>
      <c r="AD9" s="801"/>
      <c r="AE9" s="802"/>
      <c r="AF9" s="803">
        <v>21</v>
      </c>
      <c r="AG9" s="804"/>
      <c r="AH9" s="804"/>
      <c r="AI9" s="804"/>
      <c r="AJ9" s="805"/>
      <c r="AK9" s="806">
        <v>224</v>
      </c>
      <c r="AL9" s="807"/>
      <c r="AM9" s="807"/>
      <c r="AN9" s="807"/>
      <c r="AO9" s="807"/>
      <c r="AP9" s="807">
        <v>3</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t="s">
        <v>585</v>
      </c>
      <c r="BS9" s="810" t="s">
        <v>581</v>
      </c>
      <c r="BT9" s="811"/>
      <c r="BU9" s="811"/>
      <c r="BV9" s="811"/>
      <c r="BW9" s="811"/>
      <c r="BX9" s="811"/>
      <c r="BY9" s="811"/>
      <c r="BZ9" s="811"/>
      <c r="CA9" s="811"/>
      <c r="CB9" s="811"/>
      <c r="CC9" s="811"/>
      <c r="CD9" s="811"/>
      <c r="CE9" s="811"/>
      <c r="CF9" s="811"/>
      <c r="CG9" s="812"/>
      <c r="CH9" s="823">
        <v>165</v>
      </c>
      <c r="CI9" s="824"/>
      <c r="CJ9" s="824"/>
      <c r="CK9" s="824"/>
      <c r="CL9" s="825"/>
      <c r="CM9" s="823">
        <v>3089</v>
      </c>
      <c r="CN9" s="824"/>
      <c r="CO9" s="824"/>
      <c r="CP9" s="824"/>
      <c r="CQ9" s="825"/>
      <c r="CR9" s="823">
        <v>501</v>
      </c>
      <c r="CS9" s="824"/>
      <c r="CT9" s="824"/>
      <c r="CU9" s="824"/>
      <c r="CV9" s="825"/>
      <c r="CW9" s="823">
        <v>257</v>
      </c>
      <c r="CX9" s="824"/>
      <c r="CY9" s="824"/>
      <c r="CZ9" s="824"/>
      <c r="DA9" s="825"/>
      <c r="DB9" s="823" t="s">
        <v>512</v>
      </c>
      <c r="DC9" s="824"/>
      <c r="DD9" s="824"/>
      <c r="DE9" s="824"/>
      <c r="DF9" s="825"/>
      <c r="DG9" s="823" t="s">
        <v>512</v>
      </c>
      <c r="DH9" s="824"/>
      <c r="DI9" s="824"/>
      <c r="DJ9" s="824"/>
      <c r="DK9" s="825"/>
      <c r="DL9" s="823" t="s">
        <v>512</v>
      </c>
      <c r="DM9" s="824"/>
      <c r="DN9" s="824"/>
      <c r="DO9" s="824"/>
      <c r="DP9" s="825"/>
      <c r="DQ9" s="823">
        <v>671</v>
      </c>
      <c r="DR9" s="824"/>
      <c r="DS9" s="824"/>
      <c r="DT9" s="824"/>
      <c r="DU9" s="825"/>
      <c r="DV9" s="826"/>
      <c r="DW9" s="827"/>
      <c r="DX9" s="827"/>
      <c r="DY9" s="827"/>
      <c r="DZ9" s="828"/>
      <c r="EA9" s="254"/>
    </row>
    <row r="10" spans="1:131" s="255" customFormat="1" ht="26.25" customHeight="1" x14ac:dyDescent="0.15">
      <c r="A10" s="261">
        <v>4</v>
      </c>
      <c r="B10" s="797" t="s">
        <v>388</v>
      </c>
      <c r="C10" s="798"/>
      <c r="D10" s="798"/>
      <c r="E10" s="798"/>
      <c r="F10" s="798"/>
      <c r="G10" s="798"/>
      <c r="H10" s="798"/>
      <c r="I10" s="798"/>
      <c r="J10" s="798"/>
      <c r="K10" s="798"/>
      <c r="L10" s="798"/>
      <c r="M10" s="798"/>
      <c r="N10" s="798"/>
      <c r="O10" s="798"/>
      <c r="P10" s="799"/>
      <c r="Q10" s="800">
        <v>48</v>
      </c>
      <c r="R10" s="801"/>
      <c r="S10" s="801"/>
      <c r="T10" s="801"/>
      <c r="U10" s="801"/>
      <c r="V10" s="801">
        <v>35</v>
      </c>
      <c r="W10" s="801"/>
      <c r="X10" s="801"/>
      <c r="Y10" s="801"/>
      <c r="Z10" s="801"/>
      <c r="AA10" s="801">
        <v>13</v>
      </c>
      <c r="AB10" s="801"/>
      <c r="AC10" s="801"/>
      <c r="AD10" s="801"/>
      <c r="AE10" s="802"/>
      <c r="AF10" s="803">
        <v>13</v>
      </c>
      <c r="AG10" s="804"/>
      <c r="AH10" s="804"/>
      <c r="AI10" s="804"/>
      <c r="AJ10" s="805"/>
      <c r="AK10" s="806">
        <v>11</v>
      </c>
      <c r="AL10" s="807"/>
      <c r="AM10" s="807"/>
      <c r="AN10" s="807"/>
      <c r="AO10" s="807"/>
      <c r="AP10" s="807">
        <v>123</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603</v>
      </c>
      <c r="BT10" s="811"/>
      <c r="BU10" s="811"/>
      <c r="BV10" s="811"/>
      <c r="BW10" s="811"/>
      <c r="BX10" s="811"/>
      <c r="BY10" s="811"/>
      <c r="BZ10" s="811"/>
      <c r="CA10" s="811"/>
      <c r="CB10" s="811"/>
      <c r="CC10" s="811"/>
      <c r="CD10" s="811"/>
      <c r="CE10" s="811"/>
      <c r="CF10" s="811"/>
      <c r="CG10" s="812"/>
      <c r="CH10" s="823">
        <v>81</v>
      </c>
      <c r="CI10" s="824"/>
      <c r="CJ10" s="824"/>
      <c r="CK10" s="824"/>
      <c r="CL10" s="825"/>
      <c r="CM10" s="823">
        <v>1592</v>
      </c>
      <c r="CN10" s="824"/>
      <c r="CO10" s="824"/>
      <c r="CP10" s="824"/>
      <c r="CQ10" s="825"/>
      <c r="CR10" s="823">
        <v>4</v>
      </c>
      <c r="CS10" s="824"/>
      <c r="CT10" s="824"/>
      <c r="CU10" s="824"/>
      <c r="CV10" s="825"/>
      <c r="CW10" s="823" t="s">
        <v>512</v>
      </c>
      <c r="CX10" s="824"/>
      <c r="CY10" s="824"/>
      <c r="CZ10" s="824"/>
      <c r="DA10" s="825"/>
      <c r="DB10" s="823" t="s">
        <v>512</v>
      </c>
      <c r="DC10" s="824"/>
      <c r="DD10" s="824"/>
      <c r="DE10" s="824"/>
      <c r="DF10" s="825"/>
      <c r="DG10" s="823" t="s">
        <v>512</v>
      </c>
      <c r="DH10" s="824"/>
      <c r="DI10" s="824"/>
      <c r="DJ10" s="824"/>
      <c r="DK10" s="825"/>
      <c r="DL10" s="823" t="s">
        <v>512</v>
      </c>
      <c r="DM10" s="824"/>
      <c r="DN10" s="824"/>
      <c r="DO10" s="824"/>
      <c r="DP10" s="825"/>
      <c r="DQ10" s="823" t="s">
        <v>512</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582</v>
      </c>
      <c r="BT11" s="811"/>
      <c r="BU11" s="811"/>
      <c r="BV11" s="811"/>
      <c r="BW11" s="811"/>
      <c r="BX11" s="811"/>
      <c r="BY11" s="811"/>
      <c r="BZ11" s="811"/>
      <c r="CA11" s="811"/>
      <c r="CB11" s="811"/>
      <c r="CC11" s="811"/>
      <c r="CD11" s="811"/>
      <c r="CE11" s="811"/>
      <c r="CF11" s="811"/>
      <c r="CG11" s="812"/>
      <c r="CH11" s="823">
        <v>23</v>
      </c>
      <c r="CI11" s="824"/>
      <c r="CJ11" s="824"/>
      <c r="CK11" s="824"/>
      <c r="CL11" s="825"/>
      <c r="CM11" s="823">
        <v>1028</v>
      </c>
      <c r="CN11" s="824"/>
      <c r="CO11" s="824"/>
      <c r="CP11" s="824"/>
      <c r="CQ11" s="825"/>
      <c r="CR11" s="823">
        <v>10</v>
      </c>
      <c r="CS11" s="824"/>
      <c r="CT11" s="824"/>
      <c r="CU11" s="824"/>
      <c r="CV11" s="825"/>
      <c r="CW11" s="823" t="s">
        <v>512</v>
      </c>
      <c r="CX11" s="824"/>
      <c r="CY11" s="824"/>
      <c r="CZ11" s="824"/>
      <c r="DA11" s="825"/>
      <c r="DB11" s="823">
        <v>4030</v>
      </c>
      <c r="DC11" s="824"/>
      <c r="DD11" s="824"/>
      <c r="DE11" s="824"/>
      <c r="DF11" s="825"/>
      <c r="DG11" s="823">
        <v>5638</v>
      </c>
      <c r="DH11" s="824"/>
      <c r="DI11" s="824"/>
      <c r="DJ11" s="824"/>
      <c r="DK11" s="825"/>
      <c r="DL11" s="823" t="s">
        <v>512</v>
      </c>
      <c r="DM11" s="824"/>
      <c r="DN11" s="824"/>
      <c r="DO11" s="824"/>
      <c r="DP11" s="825"/>
      <c r="DQ11" s="823" t="s">
        <v>512</v>
      </c>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583</v>
      </c>
      <c r="BT12" s="811"/>
      <c r="BU12" s="811"/>
      <c r="BV12" s="811"/>
      <c r="BW12" s="811"/>
      <c r="BX12" s="811"/>
      <c r="BY12" s="811"/>
      <c r="BZ12" s="811"/>
      <c r="CA12" s="811"/>
      <c r="CB12" s="811"/>
      <c r="CC12" s="811"/>
      <c r="CD12" s="811"/>
      <c r="CE12" s="811"/>
      <c r="CF12" s="811"/>
      <c r="CG12" s="812"/>
      <c r="CH12" s="823">
        <v>6</v>
      </c>
      <c r="CI12" s="824"/>
      <c r="CJ12" s="824"/>
      <c r="CK12" s="824"/>
      <c r="CL12" s="825"/>
      <c r="CM12" s="823">
        <v>50</v>
      </c>
      <c r="CN12" s="824"/>
      <c r="CO12" s="824"/>
      <c r="CP12" s="824"/>
      <c r="CQ12" s="825"/>
      <c r="CR12" s="823">
        <v>14</v>
      </c>
      <c r="CS12" s="824"/>
      <c r="CT12" s="824"/>
      <c r="CU12" s="824"/>
      <c r="CV12" s="825"/>
      <c r="CW12" s="823">
        <v>2</v>
      </c>
      <c r="CX12" s="824"/>
      <c r="CY12" s="824"/>
      <c r="CZ12" s="824"/>
      <c r="DA12" s="825"/>
      <c r="DB12" s="823" t="s">
        <v>512</v>
      </c>
      <c r="DC12" s="824"/>
      <c r="DD12" s="824"/>
      <c r="DE12" s="824"/>
      <c r="DF12" s="825"/>
      <c r="DG12" s="823" t="s">
        <v>512</v>
      </c>
      <c r="DH12" s="824"/>
      <c r="DI12" s="824"/>
      <c r="DJ12" s="824"/>
      <c r="DK12" s="825"/>
      <c r="DL12" s="823" t="s">
        <v>512</v>
      </c>
      <c r="DM12" s="824"/>
      <c r="DN12" s="824"/>
      <c r="DO12" s="824"/>
      <c r="DP12" s="825"/>
      <c r="DQ12" s="823" t="s">
        <v>512</v>
      </c>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389</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390</v>
      </c>
      <c r="B23" s="832" t="s">
        <v>391</v>
      </c>
      <c r="C23" s="833"/>
      <c r="D23" s="833"/>
      <c r="E23" s="833"/>
      <c r="F23" s="833"/>
      <c r="G23" s="833"/>
      <c r="H23" s="833"/>
      <c r="I23" s="833"/>
      <c r="J23" s="833"/>
      <c r="K23" s="833"/>
      <c r="L23" s="833"/>
      <c r="M23" s="833"/>
      <c r="N23" s="833"/>
      <c r="O23" s="833"/>
      <c r="P23" s="834"/>
      <c r="Q23" s="835">
        <v>128603</v>
      </c>
      <c r="R23" s="836"/>
      <c r="S23" s="836"/>
      <c r="T23" s="836"/>
      <c r="U23" s="836"/>
      <c r="V23" s="836">
        <v>122984</v>
      </c>
      <c r="W23" s="836"/>
      <c r="X23" s="836"/>
      <c r="Y23" s="836"/>
      <c r="Z23" s="836"/>
      <c r="AA23" s="836">
        <v>5619</v>
      </c>
      <c r="AB23" s="836"/>
      <c r="AC23" s="836"/>
      <c r="AD23" s="836"/>
      <c r="AE23" s="837"/>
      <c r="AF23" s="838">
        <v>4446</v>
      </c>
      <c r="AG23" s="836"/>
      <c r="AH23" s="836"/>
      <c r="AI23" s="836"/>
      <c r="AJ23" s="839"/>
      <c r="AK23" s="840"/>
      <c r="AL23" s="841"/>
      <c r="AM23" s="841"/>
      <c r="AN23" s="841"/>
      <c r="AO23" s="841"/>
      <c r="AP23" s="836">
        <v>88561</v>
      </c>
      <c r="AQ23" s="836"/>
      <c r="AR23" s="836"/>
      <c r="AS23" s="836"/>
      <c r="AT23" s="836"/>
      <c r="AU23" s="842"/>
      <c r="AV23" s="842"/>
      <c r="AW23" s="842"/>
      <c r="AX23" s="842"/>
      <c r="AY23" s="843"/>
      <c r="AZ23" s="851" t="s">
        <v>127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368</v>
      </c>
      <c r="B26" s="783"/>
      <c r="C26" s="783"/>
      <c r="D26" s="783"/>
      <c r="E26" s="783"/>
      <c r="F26" s="783"/>
      <c r="G26" s="783"/>
      <c r="H26" s="783"/>
      <c r="I26" s="783"/>
      <c r="J26" s="783"/>
      <c r="K26" s="783"/>
      <c r="L26" s="783"/>
      <c r="M26" s="783"/>
      <c r="N26" s="783"/>
      <c r="O26" s="783"/>
      <c r="P26" s="784"/>
      <c r="Q26" s="759" t="s">
        <v>394</v>
      </c>
      <c r="R26" s="760"/>
      <c r="S26" s="760"/>
      <c r="T26" s="760"/>
      <c r="U26" s="761"/>
      <c r="V26" s="759" t="s">
        <v>395</v>
      </c>
      <c r="W26" s="760"/>
      <c r="X26" s="760"/>
      <c r="Y26" s="760"/>
      <c r="Z26" s="761"/>
      <c r="AA26" s="759" t="s">
        <v>396</v>
      </c>
      <c r="AB26" s="760"/>
      <c r="AC26" s="760"/>
      <c r="AD26" s="760"/>
      <c r="AE26" s="760"/>
      <c r="AF26" s="854" t="s">
        <v>397</v>
      </c>
      <c r="AG26" s="855"/>
      <c r="AH26" s="855"/>
      <c r="AI26" s="855"/>
      <c r="AJ26" s="856"/>
      <c r="AK26" s="760" t="s">
        <v>398</v>
      </c>
      <c r="AL26" s="760"/>
      <c r="AM26" s="760"/>
      <c r="AN26" s="760"/>
      <c r="AO26" s="761"/>
      <c r="AP26" s="759" t="s">
        <v>399</v>
      </c>
      <c r="AQ26" s="760"/>
      <c r="AR26" s="760"/>
      <c r="AS26" s="760"/>
      <c r="AT26" s="761"/>
      <c r="AU26" s="759" t="s">
        <v>400</v>
      </c>
      <c r="AV26" s="760"/>
      <c r="AW26" s="760"/>
      <c r="AX26" s="760"/>
      <c r="AY26" s="761"/>
      <c r="AZ26" s="759" t="s">
        <v>401</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402</v>
      </c>
      <c r="C28" s="774"/>
      <c r="D28" s="774"/>
      <c r="E28" s="774"/>
      <c r="F28" s="774"/>
      <c r="G28" s="774"/>
      <c r="H28" s="774"/>
      <c r="I28" s="774"/>
      <c r="J28" s="774"/>
      <c r="K28" s="774"/>
      <c r="L28" s="774"/>
      <c r="M28" s="774"/>
      <c r="N28" s="774"/>
      <c r="O28" s="774"/>
      <c r="P28" s="775"/>
      <c r="Q28" s="864">
        <v>38128</v>
      </c>
      <c r="R28" s="865"/>
      <c r="S28" s="865"/>
      <c r="T28" s="865"/>
      <c r="U28" s="865"/>
      <c r="V28" s="865">
        <v>37892</v>
      </c>
      <c r="W28" s="865"/>
      <c r="X28" s="865"/>
      <c r="Y28" s="865"/>
      <c r="Z28" s="865"/>
      <c r="AA28" s="865">
        <v>236</v>
      </c>
      <c r="AB28" s="865"/>
      <c r="AC28" s="865"/>
      <c r="AD28" s="865"/>
      <c r="AE28" s="866"/>
      <c r="AF28" s="867">
        <v>236</v>
      </c>
      <c r="AG28" s="865"/>
      <c r="AH28" s="865"/>
      <c r="AI28" s="865"/>
      <c r="AJ28" s="868"/>
      <c r="AK28" s="869">
        <v>2407</v>
      </c>
      <c r="AL28" s="860"/>
      <c r="AM28" s="860"/>
      <c r="AN28" s="860"/>
      <c r="AO28" s="860"/>
      <c r="AP28" s="860" t="s">
        <v>512</v>
      </c>
      <c r="AQ28" s="860"/>
      <c r="AR28" s="860"/>
      <c r="AS28" s="860"/>
      <c r="AT28" s="860"/>
      <c r="AU28" s="860" t="s">
        <v>512</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403</v>
      </c>
      <c r="C29" s="798"/>
      <c r="D29" s="798"/>
      <c r="E29" s="798"/>
      <c r="F29" s="798"/>
      <c r="G29" s="798"/>
      <c r="H29" s="798"/>
      <c r="I29" s="798"/>
      <c r="J29" s="798"/>
      <c r="K29" s="798"/>
      <c r="L29" s="798"/>
      <c r="M29" s="798"/>
      <c r="N29" s="798"/>
      <c r="O29" s="798"/>
      <c r="P29" s="799"/>
      <c r="Q29" s="800">
        <v>26144</v>
      </c>
      <c r="R29" s="801"/>
      <c r="S29" s="801"/>
      <c r="T29" s="801"/>
      <c r="U29" s="801"/>
      <c r="V29" s="801">
        <v>25714</v>
      </c>
      <c r="W29" s="801"/>
      <c r="X29" s="801"/>
      <c r="Y29" s="801"/>
      <c r="Z29" s="801"/>
      <c r="AA29" s="801">
        <v>431</v>
      </c>
      <c r="AB29" s="801"/>
      <c r="AC29" s="801"/>
      <c r="AD29" s="801"/>
      <c r="AE29" s="802"/>
      <c r="AF29" s="803">
        <v>431</v>
      </c>
      <c r="AG29" s="804"/>
      <c r="AH29" s="804"/>
      <c r="AI29" s="804"/>
      <c r="AJ29" s="805"/>
      <c r="AK29" s="872">
        <v>3761</v>
      </c>
      <c r="AL29" s="873"/>
      <c r="AM29" s="873"/>
      <c r="AN29" s="873"/>
      <c r="AO29" s="873"/>
      <c r="AP29" s="873" t="s">
        <v>512</v>
      </c>
      <c r="AQ29" s="873"/>
      <c r="AR29" s="873"/>
      <c r="AS29" s="873"/>
      <c r="AT29" s="873"/>
      <c r="AU29" s="873" t="s">
        <v>512</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404</v>
      </c>
      <c r="C30" s="798"/>
      <c r="D30" s="798"/>
      <c r="E30" s="798"/>
      <c r="F30" s="798"/>
      <c r="G30" s="798"/>
      <c r="H30" s="798"/>
      <c r="I30" s="798"/>
      <c r="J30" s="798"/>
      <c r="K30" s="798"/>
      <c r="L30" s="798"/>
      <c r="M30" s="798"/>
      <c r="N30" s="798"/>
      <c r="O30" s="798"/>
      <c r="P30" s="799"/>
      <c r="Q30" s="800">
        <v>5053</v>
      </c>
      <c r="R30" s="801"/>
      <c r="S30" s="801"/>
      <c r="T30" s="801"/>
      <c r="U30" s="801"/>
      <c r="V30" s="801">
        <v>5004</v>
      </c>
      <c r="W30" s="801"/>
      <c r="X30" s="801"/>
      <c r="Y30" s="801"/>
      <c r="Z30" s="801"/>
      <c r="AA30" s="801">
        <v>49</v>
      </c>
      <c r="AB30" s="801"/>
      <c r="AC30" s="801"/>
      <c r="AD30" s="801"/>
      <c r="AE30" s="802"/>
      <c r="AF30" s="803">
        <v>49</v>
      </c>
      <c r="AG30" s="804"/>
      <c r="AH30" s="804"/>
      <c r="AI30" s="804"/>
      <c r="AJ30" s="805"/>
      <c r="AK30" s="872">
        <v>748</v>
      </c>
      <c r="AL30" s="873"/>
      <c r="AM30" s="873"/>
      <c r="AN30" s="873"/>
      <c r="AO30" s="873"/>
      <c r="AP30" s="873" t="s">
        <v>512</v>
      </c>
      <c r="AQ30" s="873"/>
      <c r="AR30" s="873"/>
      <c r="AS30" s="873"/>
      <c r="AT30" s="873"/>
      <c r="AU30" s="873" t="s">
        <v>512</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405</v>
      </c>
      <c r="C31" s="798"/>
      <c r="D31" s="798"/>
      <c r="E31" s="798"/>
      <c r="F31" s="798"/>
      <c r="G31" s="798"/>
      <c r="H31" s="798"/>
      <c r="I31" s="798"/>
      <c r="J31" s="798"/>
      <c r="K31" s="798"/>
      <c r="L31" s="798"/>
      <c r="M31" s="798"/>
      <c r="N31" s="798"/>
      <c r="O31" s="798"/>
      <c r="P31" s="799"/>
      <c r="Q31" s="800">
        <v>177</v>
      </c>
      <c r="R31" s="801"/>
      <c r="S31" s="801"/>
      <c r="T31" s="801"/>
      <c r="U31" s="801"/>
      <c r="V31" s="801">
        <v>171</v>
      </c>
      <c r="W31" s="801"/>
      <c r="X31" s="801"/>
      <c r="Y31" s="801"/>
      <c r="Z31" s="801"/>
      <c r="AA31" s="801">
        <v>6</v>
      </c>
      <c r="AB31" s="801"/>
      <c r="AC31" s="801"/>
      <c r="AD31" s="801"/>
      <c r="AE31" s="802"/>
      <c r="AF31" s="803">
        <v>6</v>
      </c>
      <c r="AG31" s="804"/>
      <c r="AH31" s="804"/>
      <c r="AI31" s="804"/>
      <c r="AJ31" s="805"/>
      <c r="AK31" s="872">
        <v>85</v>
      </c>
      <c r="AL31" s="873"/>
      <c r="AM31" s="873"/>
      <c r="AN31" s="873"/>
      <c r="AO31" s="873"/>
      <c r="AP31" s="873">
        <v>809</v>
      </c>
      <c r="AQ31" s="873"/>
      <c r="AR31" s="873"/>
      <c r="AS31" s="873"/>
      <c r="AT31" s="873"/>
      <c r="AU31" s="873">
        <v>612</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406</v>
      </c>
      <c r="C32" s="798"/>
      <c r="D32" s="798"/>
      <c r="E32" s="798"/>
      <c r="F32" s="798"/>
      <c r="G32" s="798"/>
      <c r="H32" s="798"/>
      <c r="I32" s="798"/>
      <c r="J32" s="798"/>
      <c r="K32" s="798"/>
      <c r="L32" s="798"/>
      <c r="M32" s="798"/>
      <c r="N32" s="798"/>
      <c r="O32" s="798"/>
      <c r="P32" s="799"/>
      <c r="Q32" s="800">
        <v>8369</v>
      </c>
      <c r="R32" s="801"/>
      <c r="S32" s="801"/>
      <c r="T32" s="801"/>
      <c r="U32" s="801"/>
      <c r="V32" s="801">
        <v>6502</v>
      </c>
      <c r="W32" s="801"/>
      <c r="X32" s="801"/>
      <c r="Y32" s="801"/>
      <c r="Z32" s="801"/>
      <c r="AA32" s="801">
        <v>1867</v>
      </c>
      <c r="AB32" s="801"/>
      <c r="AC32" s="801"/>
      <c r="AD32" s="801"/>
      <c r="AE32" s="802"/>
      <c r="AF32" s="803">
        <v>8851</v>
      </c>
      <c r="AG32" s="804"/>
      <c r="AH32" s="804"/>
      <c r="AI32" s="804"/>
      <c r="AJ32" s="805"/>
      <c r="AK32" s="872">
        <v>9</v>
      </c>
      <c r="AL32" s="873"/>
      <c r="AM32" s="873"/>
      <c r="AN32" s="873"/>
      <c r="AO32" s="873"/>
      <c r="AP32" s="873">
        <v>5023</v>
      </c>
      <c r="AQ32" s="873"/>
      <c r="AR32" s="873"/>
      <c r="AS32" s="873"/>
      <c r="AT32" s="873"/>
      <c r="AU32" s="873">
        <v>5</v>
      </c>
      <c r="AV32" s="873"/>
      <c r="AW32" s="873"/>
      <c r="AX32" s="873"/>
      <c r="AY32" s="873"/>
      <c r="AZ32" s="874"/>
      <c r="BA32" s="874"/>
      <c r="BB32" s="874"/>
      <c r="BC32" s="874"/>
      <c r="BD32" s="874"/>
      <c r="BE32" s="870" t="s">
        <v>586</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407</v>
      </c>
      <c r="C33" s="798"/>
      <c r="D33" s="798"/>
      <c r="E33" s="798"/>
      <c r="F33" s="798"/>
      <c r="G33" s="798"/>
      <c r="H33" s="798"/>
      <c r="I33" s="798"/>
      <c r="J33" s="798"/>
      <c r="K33" s="798"/>
      <c r="L33" s="798"/>
      <c r="M33" s="798"/>
      <c r="N33" s="798"/>
      <c r="O33" s="798"/>
      <c r="P33" s="799"/>
      <c r="Q33" s="800">
        <v>9457</v>
      </c>
      <c r="R33" s="801"/>
      <c r="S33" s="801"/>
      <c r="T33" s="801"/>
      <c r="U33" s="801"/>
      <c r="V33" s="801">
        <v>9031</v>
      </c>
      <c r="W33" s="801"/>
      <c r="X33" s="801"/>
      <c r="Y33" s="801"/>
      <c r="Z33" s="801"/>
      <c r="AA33" s="801">
        <v>427</v>
      </c>
      <c r="AB33" s="801"/>
      <c r="AC33" s="801"/>
      <c r="AD33" s="801"/>
      <c r="AE33" s="802"/>
      <c r="AF33" s="803">
        <v>4427</v>
      </c>
      <c r="AG33" s="804"/>
      <c r="AH33" s="804"/>
      <c r="AI33" s="804"/>
      <c r="AJ33" s="805"/>
      <c r="AK33" s="872">
        <v>1395</v>
      </c>
      <c r="AL33" s="873"/>
      <c r="AM33" s="873"/>
      <c r="AN33" s="873"/>
      <c r="AO33" s="873"/>
      <c r="AP33" s="873">
        <v>37390</v>
      </c>
      <c r="AQ33" s="873"/>
      <c r="AR33" s="873"/>
      <c r="AS33" s="873"/>
      <c r="AT33" s="873"/>
      <c r="AU33" s="873">
        <v>7590</v>
      </c>
      <c r="AV33" s="873"/>
      <c r="AW33" s="873"/>
      <c r="AX33" s="873"/>
      <c r="AY33" s="873"/>
      <c r="AZ33" s="874"/>
      <c r="BA33" s="874"/>
      <c r="BB33" s="874"/>
      <c r="BC33" s="874"/>
      <c r="BD33" s="874"/>
      <c r="BE33" s="870" t="s">
        <v>586</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408</v>
      </c>
      <c r="C34" s="798"/>
      <c r="D34" s="798"/>
      <c r="E34" s="798"/>
      <c r="F34" s="798"/>
      <c r="G34" s="798"/>
      <c r="H34" s="798"/>
      <c r="I34" s="798"/>
      <c r="J34" s="798"/>
      <c r="K34" s="798"/>
      <c r="L34" s="798"/>
      <c r="M34" s="798"/>
      <c r="N34" s="798"/>
      <c r="O34" s="798"/>
      <c r="P34" s="799"/>
      <c r="Q34" s="800">
        <v>363</v>
      </c>
      <c r="R34" s="801"/>
      <c r="S34" s="801"/>
      <c r="T34" s="801"/>
      <c r="U34" s="801"/>
      <c r="V34" s="801">
        <v>358</v>
      </c>
      <c r="W34" s="801"/>
      <c r="X34" s="801"/>
      <c r="Y34" s="801"/>
      <c r="Z34" s="801"/>
      <c r="AA34" s="801">
        <v>5</v>
      </c>
      <c r="AB34" s="801"/>
      <c r="AC34" s="801"/>
      <c r="AD34" s="801"/>
      <c r="AE34" s="802"/>
      <c r="AF34" s="803">
        <v>2316</v>
      </c>
      <c r="AG34" s="804"/>
      <c r="AH34" s="804"/>
      <c r="AI34" s="804"/>
      <c r="AJ34" s="805"/>
      <c r="AK34" s="872">
        <v>225</v>
      </c>
      <c r="AL34" s="873"/>
      <c r="AM34" s="873"/>
      <c r="AN34" s="873"/>
      <c r="AO34" s="873"/>
      <c r="AP34" s="873">
        <v>979</v>
      </c>
      <c r="AQ34" s="873"/>
      <c r="AR34" s="873"/>
      <c r="AS34" s="873"/>
      <c r="AT34" s="873"/>
      <c r="AU34" s="873">
        <v>516</v>
      </c>
      <c r="AV34" s="873"/>
      <c r="AW34" s="873"/>
      <c r="AX34" s="873"/>
      <c r="AY34" s="873"/>
      <c r="AZ34" s="874"/>
      <c r="BA34" s="874"/>
      <c r="BB34" s="874"/>
      <c r="BC34" s="874"/>
      <c r="BD34" s="874"/>
      <c r="BE34" s="870" t="s">
        <v>586</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409</v>
      </c>
      <c r="C35" s="798"/>
      <c r="D35" s="798"/>
      <c r="E35" s="798"/>
      <c r="F35" s="798"/>
      <c r="G35" s="798"/>
      <c r="H35" s="798"/>
      <c r="I35" s="798"/>
      <c r="J35" s="798"/>
      <c r="K35" s="798"/>
      <c r="L35" s="798"/>
      <c r="M35" s="798"/>
      <c r="N35" s="798"/>
      <c r="O35" s="798"/>
      <c r="P35" s="799"/>
      <c r="Q35" s="800">
        <v>780</v>
      </c>
      <c r="R35" s="801"/>
      <c r="S35" s="801"/>
      <c r="T35" s="801"/>
      <c r="U35" s="801"/>
      <c r="V35" s="801">
        <v>646</v>
      </c>
      <c r="W35" s="801"/>
      <c r="X35" s="801"/>
      <c r="Y35" s="801"/>
      <c r="Z35" s="801"/>
      <c r="AA35" s="801">
        <v>135</v>
      </c>
      <c r="AB35" s="801"/>
      <c r="AC35" s="801"/>
      <c r="AD35" s="801"/>
      <c r="AE35" s="802"/>
      <c r="AF35" s="803">
        <v>133</v>
      </c>
      <c r="AG35" s="804"/>
      <c r="AH35" s="804"/>
      <c r="AI35" s="804"/>
      <c r="AJ35" s="805"/>
      <c r="AK35" s="872">
        <v>56</v>
      </c>
      <c r="AL35" s="873"/>
      <c r="AM35" s="873"/>
      <c r="AN35" s="873"/>
      <c r="AO35" s="873"/>
      <c r="AP35" s="873">
        <v>583</v>
      </c>
      <c r="AQ35" s="873"/>
      <c r="AR35" s="873"/>
      <c r="AS35" s="873"/>
      <c r="AT35" s="873"/>
      <c r="AU35" s="873">
        <v>315</v>
      </c>
      <c r="AV35" s="873"/>
      <c r="AW35" s="873"/>
      <c r="AX35" s="873"/>
      <c r="AY35" s="873"/>
      <c r="AZ35" s="874"/>
      <c r="BA35" s="874"/>
      <c r="BB35" s="874"/>
      <c r="BC35" s="874"/>
      <c r="BD35" s="874"/>
      <c r="BE35" s="870" t="s">
        <v>587</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390</v>
      </c>
      <c r="B63" s="832" t="s">
        <v>411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16449</v>
      </c>
      <c r="AG63" s="884"/>
      <c r="AH63" s="884"/>
      <c r="AI63" s="884"/>
      <c r="AJ63" s="885"/>
      <c r="AK63" s="886"/>
      <c r="AL63" s="881"/>
      <c r="AM63" s="881"/>
      <c r="AN63" s="881"/>
      <c r="AO63" s="881"/>
      <c r="AP63" s="884">
        <v>44784</v>
      </c>
      <c r="AQ63" s="884"/>
      <c r="AR63" s="884"/>
      <c r="AS63" s="884"/>
      <c r="AT63" s="884"/>
      <c r="AU63" s="884">
        <v>9038</v>
      </c>
      <c r="AV63" s="884"/>
      <c r="AW63" s="884"/>
      <c r="AX63" s="884"/>
      <c r="AY63" s="884"/>
      <c r="AZ63" s="888"/>
      <c r="BA63" s="888"/>
      <c r="BB63" s="888"/>
      <c r="BC63" s="888"/>
      <c r="BD63" s="888"/>
      <c r="BE63" s="889"/>
      <c r="BF63" s="889"/>
      <c r="BG63" s="889"/>
      <c r="BH63" s="889"/>
      <c r="BI63" s="890"/>
      <c r="BJ63" s="891" t="s">
        <v>127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413</v>
      </c>
      <c r="B66" s="783"/>
      <c r="C66" s="783"/>
      <c r="D66" s="783"/>
      <c r="E66" s="783"/>
      <c r="F66" s="783"/>
      <c r="G66" s="783"/>
      <c r="H66" s="783"/>
      <c r="I66" s="783"/>
      <c r="J66" s="783"/>
      <c r="K66" s="783"/>
      <c r="L66" s="783"/>
      <c r="M66" s="783"/>
      <c r="N66" s="783"/>
      <c r="O66" s="783"/>
      <c r="P66" s="784"/>
      <c r="Q66" s="759" t="s">
        <v>394</v>
      </c>
      <c r="R66" s="760"/>
      <c r="S66" s="760"/>
      <c r="T66" s="760"/>
      <c r="U66" s="761"/>
      <c r="V66" s="759" t="s">
        <v>414</v>
      </c>
      <c r="W66" s="760"/>
      <c r="X66" s="760"/>
      <c r="Y66" s="760"/>
      <c r="Z66" s="761"/>
      <c r="AA66" s="759" t="s">
        <v>396</v>
      </c>
      <c r="AB66" s="760"/>
      <c r="AC66" s="760"/>
      <c r="AD66" s="760"/>
      <c r="AE66" s="761"/>
      <c r="AF66" s="894" t="s">
        <v>415</v>
      </c>
      <c r="AG66" s="855"/>
      <c r="AH66" s="855"/>
      <c r="AI66" s="855"/>
      <c r="AJ66" s="895"/>
      <c r="AK66" s="759" t="s">
        <v>416</v>
      </c>
      <c r="AL66" s="783"/>
      <c r="AM66" s="783"/>
      <c r="AN66" s="783"/>
      <c r="AO66" s="784"/>
      <c r="AP66" s="759" t="s">
        <v>417</v>
      </c>
      <c r="AQ66" s="760"/>
      <c r="AR66" s="760"/>
      <c r="AS66" s="760"/>
      <c r="AT66" s="761"/>
      <c r="AU66" s="759" t="s">
        <v>418</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588</v>
      </c>
      <c r="C68" s="912"/>
      <c r="D68" s="912"/>
      <c r="E68" s="912"/>
      <c r="F68" s="912"/>
      <c r="G68" s="912"/>
      <c r="H68" s="912"/>
      <c r="I68" s="912"/>
      <c r="J68" s="912"/>
      <c r="K68" s="912"/>
      <c r="L68" s="912"/>
      <c r="M68" s="912"/>
      <c r="N68" s="912"/>
      <c r="O68" s="912"/>
      <c r="P68" s="913"/>
      <c r="Q68" s="914">
        <v>24333</v>
      </c>
      <c r="R68" s="908"/>
      <c r="S68" s="908"/>
      <c r="T68" s="908"/>
      <c r="U68" s="908"/>
      <c r="V68" s="908">
        <v>23280</v>
      </c>
      <c r="W68" s="908"/>
      <c r="X68" s="908"/>
      <c r="Y68" s="908"/>
      <c r="Z68" s="908"/>
      <c r="AA68" s="908">
        <v>1053</v>
      </c>
      <c r="AB68" s="908"/>
      <c r="AC68" s="908"/>
      <c r="AD68" s="908"/>
      <c r="AE68" s="908"/>
      <c r="AF68" s="908">
        <v>1053</v>
      </c>
      <c r="AG68" s="908"/>
      <c r="AH68" s="908"/>
      <c r="AI68" s="908"/>
      <c r="AJ68" s="908"/>
      <c r="AK68" s="908">
        <v>30</v>
      </c>
      <c r="AL68" s="908"/>
      <c r="AM68" s="908"/>
      <c r="AN68" s="908"/>
      <c r="AO68" s="908"/>
      <c r="AP68" s="908" t="s">
        <v>512</v>
      </c>
      <c r="AQ68" s="908"/>
      <c r="AR68" s="908"/>
      <c r="AS68" s="908"/>
      <c r="AT68" s="908"/>
      <c r="AU68" s="908" t="s">
        <v>512</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589</v>
      </c>
      <c r="C69" s="916"/>
      <c r="D69" s="916"/>
      <c r="E69" s="916"/>
      <c r="F69" s="916"/>
      <c r="G69" s="916"/>
      <c r="H69" s="916"/>
      <c r="I69" s="916"/>
      <c r="J69" s="916"/>
      <c r="K69" s="916"/>
      <c r="L69" s="916"/>
      <c r="M69" s="916"/>
      <c r="N69" s="916"/>
      <c r="O69" s="916"/>
      <c r="P69" s="917"/>
      <c r="Q69" s="918">
        <v>180</v>
      </c>
      <c r="R69" s="873"/>
      <c r="S69" s="873"/>
      <c r="T69" s="873"/>
      <c r="U69" s="873"/>
      <c r="V69" s="873">
        <v>132</v>
      </c>
      <c r="W69" s="873"/>
      <c r="X69" s="873"/>
      <c r="Y69" s="873"/>
      <c r="Z69" s="873"/>
      <c r="AA69" s="873">
        <v>48</v>
      </c>
      <c r="AB69" s="873"/>
      <c r="AC69" s="873"/>
      <c r="AD69" s="873"/>
      <c r="AE69" s="873"/>
      <c r="AF69" s="873">
        <v>48</v>
      </c>
      <c r="AG69" s="873"/>
      <c r="AH69" s="873"/>
      <c r="AI69" s="873"/>
      <c r="AJ69" s="873"/>
      <c r="AK69" s="873" t="s">
        <v>512</v>
      </c>
      <c r="AL69" s="873"/>
      <c r="AM69" s="873"/>
      <c r="AN69" s="873"/>
      <c r="AO69" s="873"/>
      <c r="AP69" s="873" t="s">
        <v>512</v>
      </c>
      <c r="AQ69" s="873"/>
      <c r="AR69" s="873"/>
      <c r="AS69" s="873"/>
      <c r="AT69" s="873"/>
      <c r="AU69" s="873" t="s">
        <v>512</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590</v>
      </c>
      <c r="C70" s="916"/>
      <c r="D70" s="916"/>
      <c r="E70" s="916"/>
      <c r="F70" s="916"/>
      <c r="G70" s="916"/>
      <c r="H70" s="916"/>
      <c r="I70" s="916"/>
      <c r="J70" s="916"/>
      <c r="K70" s="916"/>
      <c r="L70" s="916"/>
      <c r="M70" s="916"/>
      <c r="N70" s="916"/>
      <c r="O70" s="916"/>
      <c r="P70" s="917"/>
      <c r="Q70" s="918">
        <v>109</v>
      </c>
      <c r="R70" s="873"/>
      <c r="S70" s="873"/>
      <c r="T70" s="873"/>
      <c r="U70" s="873"/>
      <c r="V70" s="873">
        <v>98</v>
      </c>
      <c r="W70" s="873"/>
      <c r="X70" s="873"/>
      <c r="Y70" s="873"/>
      <c r="Z70" s="873"/>
      <c r="AA70" s="873">
        <v>10</v>
      </c>
      <c r="AB70" s="873"/>
      <c r="AC70" s="873"/>
      <c r="AD70" s="873"/>
      <c r="AE70" s="873"/>
      <c r="AF70" s="873">
        <v>10</v>
      </c>
      <c r="AG70" s="873"/>
      <c r="AH70" s="873"/>
      <c r="AI70" s="873"/>
      <c r="AJ70" s="873"/>
      <c r="AK70" s="873">
        <v>2</v>
      </c>
      <c r="AL70" s="873"/>
      <c r="AM70" s="873"/>
      <c r="AN70" s="873"/>
      <c r="AO70" s="873"/>
      <c r="AP70" s="873" t="s">
        <v>512</v>
      </c>
      <c r="AQ70" s="873"/>
      <c r="AR70" s="873"/>
      <c r="AS70" s="873"/>
      <c r="AT70" s="873"/>
      <c r="AU70" s="873" t="s">
        <v>512</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591</v>
      </c>
      <c r="C71" s="916"/>
      <c r="D71" s="916"/>
      <c r="E71" s="916"/>
      <c r="F71" s="916"/>
      <c r="G71" s="916"/>
      <c r="H71" s="916"/>
      <c r="I71" s="916"/>
      <c r="J71" s="916"/>
      <c r="K71" s="916"/>
      <c r="L71" s="916"/>
      <c r="M71" s="916"/>
      <c r="N71" s="916"/>
      <c r="O71" s="916"/>
      <c r="P71" s="917"/>
      <c r="Q71" s="918">
        <v>110</v>
      </c>
      <c r="R71" s="873"/>
      <c r="S71" s="873"/>
      <c r="T71" s="873"/>
      <c r="U71" s="873"/>
      <c r="V71" s="873">
        <v>81</v>
      </c>
      <c r="W71" s="873"/>
      <c r="X71" s="873"/>
      <c r="Y71" s="873"/>
      <c r="Z71" s="873"/>
      <c r="AA71" s="873">
        <v>29</v>
      </c>
      <c r="AB71" s="873"/>
      <c r="AC71" s="873"/>
      <c r="AD71" s="873"/>
      <c r="AE71" s="873"/>
      <c r="AF71" s="873">
        <v>29</v>
      </c>
      <c r="AG71" s="873"/>
      <c r="AH71" s="873"/>
      <c r="AI71" s="873"/>
      <c r="AJ71" s="873"/>
      <c r="AK71" s="873" t="s">
        <v>512</v>
      </c>
      <c r="AL71" s="873"/>
      <c r="AM71" s="873"/>
      <c r="AN71" s="873"/>
      <c r="AO71" s="873"/>
      <c r="AP71" s="873" t="s">
        <v>512</v>
      </c>
      <c r="AQ71" s="873"/>
      <c r="AR71" s="873"/>
      <c r="AS71" s="873"/>
      <c r="AT71" s="873"/>
      <c r="AU71" s="873" t="s">
        <v>512</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592</v>
      </c>
      <c r="C72" s="916"/>
      <c r="D72" s="916"/>
      <c r="E72" s="916"/>
      <c r="F72" s="916"/>
      <c r="G72" s="916"/>
      <c r="H72" s="916"/>
      <c r="I72" s="916"/>
      <c r="J72" s="916"/>
      <c r="K72" s="916"/>
      <c r="L72" s="916"/>
      <c r="M72" s="916"/>
      <c r="N72" s="916"/>
      <c r="O72" s="916"/>
      <c r="P72" s="917"/>
      <c r="Q72" s="918">
        <v>2810</v>
      </c>
      <c r="R72" s="873"/>
      <c r="S72" s="873"/>
      <c r="T72" s="873"/>
      <c r="U72" s="873"/>
      <c r="V72" s="873">
        <v>2577</v>
      </c>
      <c r="W72" s="873"/>
      <c r="X72" s="873"/>
      <c r="Y72" s="873"/>
      <c r="Z72" s="873"/>
      <c r="AA72" s="873">
        <v>233</v>
      </c>
      <c r="AB72" s="873"/>
      <c r="AC72" s="873"/>
      <c r="AD72" s="873"/>
      <c r="AE72" s="873"/>
      <c r="AF72" s="873">
        <v>233</v>
      </c>
      <c r="AG72" s="873"/>
      <c r="AH72" s="873"/>
      <c r="AI72" s="873"/>
      <c r="AJ72" s="873"/>
      <c r="AK72" s="873">
        <v>317</v>
      </c>
      <c r="AL72" s="873"/>
      <c r="AM72" s="873"/>
      <c r="AN72" s="873"/>
      <c r="AO72" s="873"/>
      <c r="AP72" s="873" t="s">
        <v>512</v>
      </c>
      <c r="AQ72" s="873"/>
      <c r="AR72" s="873"/>
      <c r="AS72" s="873"/>
      <c r="AT72" s="873"/>
      <c r="AU72" s="873" t="s">
        <v>512</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593</v>
      </c>
      <c r="C73" s="916"/>
      <c r="D73" s="916"/>
      <c r="E73" s="916"/>
      <c r="F73" s="916"/>
      <c r="G73" s="916"/>
      <c r="H73" s="916"/>
      <c r="I73" s="916"/>
      <c r="J73" s="916"/>
      <c r="K73" s="916"/>
      <c r="L73" s="916"/>
      <c r="M73" s="916"/>
      <c r="N73" s="916"/>
      <c r="O73" s="916"/>
      <c r="P73" s="917"/>
      <c r="Q73" s="918">
        <v>620140</v>
      </c>
      <c r="R73" s="873"/>
      <c r="S73" s="873"/>
      <c r="T73" s="873"/>
      <c r="U73" s="873"/>
      <c r="V73" s="873">
        <v>610214</v>
      </c>
      <c r="W73" s="873"/>
      <c r="X73" s="873"/>
      <c r="Y73" s="873"/>
      <c r="Z73" s="873"/>
      <c r="AA73" s="873">
        <v>9926</v>
      </c>
      <c r="AB73" s="873"/>
      <c r="AC73" s="873"/>
      <c r="AD73" s="873"/>
      <c r="AE73" s="873"/>
      <c r="AF73" s="873">
        <v>9926</v>
      </c>
      <c r="AG73" s="873"/>
      <c r="AH73" s="873"/>
      <c r="AI73" s="873"/>
      <c r="AJ73" s="873"/>
      <c r="AK73" s="873">
        <v>3973</v>
      </c>
      <c r="AL73" s="873"/>
      <c r="AM73" s="873"/>
      <c r="AN73" s="873"/>
      <c r="AO73" s="873"/>
      <c r="AP73" s="873" t="s">
        <v>512</v>
      </c>
      <c r="AQ73" s="873"/>
      <c r="AR73" s="873"/>
      <c r="AS73" s="873"/>
      <c r="AT73" s="873"/>
      <c r="AU73" s="873" t="s">
        <v>512</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594</v>
      </c>
      <c r="C74" s="916"/>
      <c r="D74" s="916"/>
      <c r="E74" s="916"/>
      <c r="F74" s="916"/>
      <c r="G74" s="916"/>
      <c r="H74" s="916"/>
      <c r="I74" s="916"/>
      <c r="J74" s="916"/>
      <c r="K74" s="916"/>
      <c r="L74" s="916"/>
      <c r="M74" s="916"/>
      <c r="N74" s="916"/>
      <c r="O74" s="916"/>
      <c r="P74" s="917"/>
      <c r="Q74" s="918">
        <v>12074</v>
      </c>
      <c r="R74" s="873"/>
      <c r="S74" s="873"/>
      <c r="T74" s="873"/>
      <c r="U74" s="873"/>
      <c r="V74" s="873">
        <v>9960</v>
      </c>
      <c r="W74" s="873"/>
      <c r="X74" s="873"/>
      <c r="Y74" s="873"/>
      <c r="Z74" s="873"/>
      <c r="AA74" s="873">
        <v>2114</v>
      </c>
      <c r="AB74" s="873"/>
      <c r="AC74" s="873"/>
      <c r="AD74" s="873"/>
      <c r="AE74" s="873"/>
      <c r="AF74" s="873">
        <v>11373</v>
      </c>
      <c r="AG74" s="873"/>
      <c r="AH74" s="873"/>
      <c r="AI74" s="873"/>
      <c r="AJ74" s="873"/>
      <c r="AK74" s="873">
        <v>160</v>
      </c>
      <c r="AL74" s="873"/>
      <c r="AM74" s="873"/>
      <c r="AN74" s="873"/>
      <c r="AO74" s="873"/>
      <c r="AP74" s="873">
        <v>31116</v>
      </c>
      <c r="AQ74" s="873"/>
      <c r="AR74" s="873"/>
      <c r="AS74" s="873"/>
      <c r="AT74" s="873"/>
      <c r="AU74" s="873" t="s">
        <v>512</v>
      </c>
      <c r="AV74" s="873"/>
      <c r="AW74" s="873"/>
      <c r="AX74" s="873"/>
      <c r="AY74" s="873"/>
      <c r="AZ74" s="919" t="s">
        <v>597</v>
      </c>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595</v>
      </c>
      <c r="C75" s="916"/>
      <c r="D75" s="916"/>
      <c r="E75" s="916"/>
      <c r="F75" s="916"/>
      <c r="G75" s="916"/>
      <c r="H75" s="916"/>
      <c r="I75" s="916"/>
      <c r="J75" s="916"/>
      <c r="K75" s="916"/>
      <c r="L75" s="916"/>
      <c r="M75" s="916"/>
      <c r="N75" s="916"/>
      <c r="O75" s="916"/>
      <c r="P75" s="917"/>
      <c r="Q75" s="921">
        <v>3155</v>
      </c>
      <c r="R75" s="922"/>
      <c r="S75" s="922"/>
      <c r="T75" s="922"/>
      <c r="U75" s="872"/>
      <c r="V75" s="923">
        <v>3014</v>
      </c>
      <c r="W75" s="922"/>
      <c r="X75" s="922"/>
      <c r="Y75" s="922"/>
      <c r="Z75" s="872"/>
      <c r="AA75" s="923">
        <v>141</v>
      </c>
      <c r="AB75" s="922"/>
      <c r="AC75" s="922"/>
      <c r="AD75" s="922"/>
      <c r="AE75" s="872"/>
      <c r="AF75" s="923">
        <v>141</v>
      </c>
      <c r="AG75" s="922"/>
      <c r="AH75" s="922"/>
      <c r="AI75" s="922"/>
      <c r="AJ75" s="872"/>
      <c r="AK75" s="923">
        <v>114</v>
      </c>
      <c r="AL75" s="922"/>
      <c r="AM75" s="922"/>
      <c r="AN75" s="922"/>
      <c r="AO75" s="872"/>
      <c r="AP75" s="923">
        <v>936</v>
      </c>
      <c r="AQ75" s="922"/>
      <c r="AR75" s="922"/>
      <c r="AS75" s="922"/>
      <c r="AT75" s="872"/>
      <c r="AU75" s="923">
        <v>351</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596</v>
      </c>
      <c r="C76" s="916"/>
      <c r="D76" s="916"/>
      <c r="E76" s="916"/>
      <c r="F76" s="916"/>
      <c r="G76" s="916"/>
      <c r="H76" s="916"/>
      <c r="I76" s="916"/>
      <c r="J76" s="916"/>
      <c r="K76" s="916"/>
      <c r="L76" s="916"/>
      <c r="M76" s="916"/>
      <c r="N76" s="916"/>
      <c r="O76" s="916"/>
      <c r="P76" s="917"/>
      <c r="Q76" s="921">
        <v>698</v>
      </c>
      <c r="R76" s="922"/>
      <c r="S76" s="922"/>
      <c r="T76" s="922"/>
      <c r="U76" s="872"/>
      <c r="V76" s="923">
        <v>605</v>
      </c>
      <c r="W76" s="922"/>
      <c r="X76" s="922"/>
      <c r="Y76" s="922"/>
      <c r="Z76" s="872"/>
      <c r="AA76" s="923">
        <v>93</v>
      </c>
      <c r="AB76" s="922"/>
      <c r="AC76" s="922"/>
      <c r="AD76" s="922"/>
      <c r="AE76" s="872"/>
      <c r="AF76" s="923">
        <v>46</v>
      </c>
      <c r="AG76" s="922"/>
      <c r="AH76" s="922"/>
      <c r="AI76" s="922"/>
      <c r="AJ76" s="872"/>
      <c r="AK76" s="923">
        <v>15</v>
      </c>
      <c r="AL76" s="922"/>
      <c r="AM76" s="922"/>
      <c r="AN76" s="922"/>
      <c r="AO76" s="872"/>
      <c r="AP76" s="923">
        <v>857</v>
      </c>
      <c r="AQ76" s="922"/>
      <c r="AR76" s="922"/>
      <c r="AS76" s="922"/>
      <c r="AT76" s="872"/>
      <c r="AU76" s="923">
        <v>430</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390</v>
      </c>
      <c r="B88" s="832" t="s">
        <v>419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22859</v>
      </c>
      <c r="AG88" s="884"/>
      <c r="AH88" s="884"/>
      <c r="AI88" s="884"/>
      <c r="AJ88" s="884"/>
      <c r="AK88" s="881"/>
      <c r="AL88" s="881"/>
      <c r="AM88" s="881"/>
      <c r="AN88" s="881"/>
      <c r="AO88" s="881"/>
      <c r="AP88" s="884">
        <v>32909</v>
      </c>
      <c r="AQ88" s="884"/>
      <c r="AR88" s="884"/>
      <c r="AS88" s="884"/>
      <c r="AT88" s="884"/>
      <c r="AU88" s="884">
        <v>781</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32" t="s">
        <v>420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1142</v>
      </c>
      <c r="CS102" s="892"/>
      <c r="CT102" s="892"/>
      <c r="CU102" s="892"/>
      <c r="CV102" s="935"/>
      <c r="CW102" s="934">
        <v>284</v>
      </c>
      <c r="CX102" s="892"/>
      <c r="CY102" s="892"/>
      <c r="CZ102" s="892"/>
      <c r="DA102" s="935"/>
      <c r="DB102" s="934">
        <v>4030</v>
      </c>
      <c r="DC102" s="892"/>
      <c r="DD102" s="892"/>
      <c r="DE102" s="892"/>
      <c r="DF102" s="935"/>
      <c r="DG102" s="934">
        <v>5638</v>
      </c>
      <c r="DH102" s="892"/>
      <c r="DI102" s="892"/>
      <c r="DJ102" s="892"/>
      <c r="DK102" s="935"/>
      <c r="DL102" s="934">
        <v>0</v>
      </c>
      <c r="DM102" s="892"/>
      <c r="DN102" s="892"/>
      <c r="DO102" s="892"/>
      <c r="DP102" s="935"/>
      <c r="DQ102" s="934">
        <v>680</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428</v>
      </c>
      <c r="AB109" s="937"/>
      <c r="AC109" s="937"/>
      <c r="AD109" s="937"/>
      <c r="AE109" s="938"/>
      <c r="AF109" s="936" t="s">
        <v>307</v>
      </c>
      <c r="AG109" s="937"/>
      <c r="AH109" s="937"/>
      <c r="AI109" s="937"/>
      <c r="AJ109" s="938"/>
      <c r="AK109" s="936" t="s">
        <v>306</v>
      </c>
      <c r="AL109" s="937"/>
      <c r="AM109" s="937"/>
      <c r="AN109" s="937"/>
      <c r="AO109" s="938"/>
      <c r="AP109" s="936" t="s">
        <v>429</v>
      </c>
      <c r="AQ109" s="937"/>
      <c r="AR109" s="937"/>
      <c r="AS109" s="937"/>
      <c r="AT109" s="939"/>
      <c r="AU109" s="956" t="s">
        <v>427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428</v>
      </c>
      <c r="BR109" s="937"/>
      <c r="BS109" s="937"/>
      <c r="BT109" s="937"/>
      <c r="BU109" s="938"/>
      <c r="BV109" s="936" t="s">
        <v>307</v>
      </c>
      <c r="BW109" s="937"/>
      <c r="BX109" s="937"/>
      <c r="BY109" s="937"/>
      <c r="BZ109" s="938"/>
      <c r="CA109" s="936" t="s">
        <v>306</v>
      </c>
      <c r="CB109" s="937"/>
      <c r="CC109" s="937"/>
      <c r="CD109" s="937"/>
      <c r="CE109" s="938"/>
      <c r="CF109" s="957" t="s">
        <v>429</v>
      </c>
      <c r="CG109" s="957"/>
      <c r="CH109" s="957"/>
      <c r="CI109" s="957"/>
      <c r="CJ109" s="957"/>
      <c r="CK109" s="936" t="s">
        <v>430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428</v>
      </c>
      <c r="DH109" s="937"/>
      <c r="DI109" s="937"/>
      <c r="DJ109" s="937"/>
      <c r="DK109" s="938"/>
      <c r="DL109" s="936" t="s">
        <v>307</v>
      </c>
      <c r="DM109" s="937"/>
      <c r="DN109" s="937"/>
      <c r="DO109" s="937"/>
      <c r="DP109" s="938"/>
      <c r="DQ109" s="936" t="s">
        <v>306</v>
      </c>
      <c r="DR109" s="937"/>
      <c r="DS109" s="937"/>
      <c r="DT109" s="937"/>
      <c r="DU109" s="938"/>
      <c r="DV109" s="936" t="s">
        <v>429</v>
      </c>
      <c r="DW109" s="937"/>
      <c r="DX109" s="937"/>
      <c r="DY109" s="937"/>
      <c r="DZ109" s="939"/>
    </row>
    <row r="110" spans="1:131" s="246" customFormat="1" ht="26.25" customHeight="1" x14ac:dyDescent="0.15">
      <c r="A110" s="940" t="s">
        <v>431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11441726</v>
      </c>
      <c r="AB110" s="944"/>
      <c r="AC110" s="944"/>
      <c r="AD110" s="944"/>
      <c r="AE110" s="945"/>
      <c r="AF110" s="946">
        <v>10916063</v>
      </c>
      <c r="AG110" s="944"/>
      <c r="AH110" s="944"/>
      <c r="AI110" s="944"/>
      <c r="AJ110" s="945"/>
      <c r="AK110" s="946">
        <v>10593509</v>
      </c>
      <c r="AL110" s="944"/>
      <c r="AM110" s="944"/>
      <c r="AN110" s="944"/>
      <c r="AO110" s="945"/>
      <c r="AP110" s="947">
        <v>15.2</v>
      </c>
      <c r="AQ110" s="948"/>
      <c r="AR110" s="948"/>
      <c r="AS110" s="948"/>
      <c r="AT110" s="949"/>
      <c r="AU110" s="950" t="s">
        <v>73</v>
      </c>
      <c r="AV110" s="951"/>
      <c r="AW110" s="951"/>
      <c r="AX110" s="951"/>
      <c r="AY110" s="951"/>
      <c r="AZ110" s="992" t="s">
        <v>432</v>
      </c>
      <c r="BA110" s="941"/>
      <c r="BB110" s="941"/>
      <c r="BC110" s="941"/>
      <c r="BD110" s="941"/>
      <c r="BE110" s="941"/>
      <c r="BF110" s="941"/>
      <c r="BG110" s="941"/>
      <c r="BH110" s="941"/>
      <c r="BI110" s="941"/>
      <c r="BJ110" s="941"/>
      <c r="BK110" s="941"/>
      <c r="BL110" s="941"/>
      <c r="BM110" s="941"/>
      <c r="BN110" s="941"/>
      <c r="BO110" s="941"/>
      <c r="BP110" s="942"/>
      <c r="BQ110" s="978">
        <v>94998204</v>
      </c>
      <c r="BR110" s="979"/>
      <c r="BS110" s="979"/>
      <c r="BT110" s="979"/>
      <c r="BU110" s="979"/>
      <c r="BV110" s="979">
        <v>92384028</v>
      </c>
      <c r="BW110" s="979"/>
      <c r="BX110" s="979"/>
      <c r="BY110" s="979"/>
      <c r="BZ110" s="979"/>
      <c r="CA110" s="979">
        <v>88560541</v>
      </c>
      <c r="CB110" s="979"/>
      <c r="CC110" s="979"/>
      <c r="CD110" s="979"/>
      <c r="CE110" s="979"/>
      <c r="CF110" s="993">
        <v>127.1</v>
      </c>
      <c r="CG110" s="994"/>
      <c r="CH110" s="994"/>
      <c r="CI110" s="994"/>
      <c r="CJ110" s="994"/>
      <c r="CK110" s="995" t="s">
        <v>433</v>
      </c>
      <c r="CL110" s="996"/>
      <c r="CM110" s="975" t="s">
        <v>434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127</v>
      </c>
      <c r="DH110" s="979"/>
      <c r="DI110" s="979"/>
      <c r="DJ110" s="979"/>
      <c r="DK110" s="979"/>
      <c r="DL110" s="979" t="s">
        <v>127</v>
      </c>
      <c r="DM110" s="979"/>
      <c r="DN110" s="979"/>
      <c r="DO110" s="979"/>
      <c r="DP110" s="979"/>
      <c r="DQ110" s="979" t="s">
        <v>127</v>
      </c>
      <c r="DR110" s="979"/>
      <c r="DS110" s="979"/>
      <c r="DT110" s="979"/>
      <c r="DU110" s="979"/>
      <c r="DV110" s="980" t="s">
        <v>127</v>
      </c>
      <c r="DW110" s="980"/>
      <c r="DX110" s="980"/>
      <c r="DY110" s="980"/>
      <c r="DZ110" s="981"/>
    </row>
    <row r="111" spans="1:131" s="246" customFormat="1" ht="26.25" customHeight="1" x14ac:dyDescent="0.15">
      <c r="A111" s="982" t="s">
        <v>435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436</v>
      </c>
      <c r="AB111" s="986"/>
      <c r="AC111" s="986"/>
      <c r="AD111" s="986"/>
      <c r="AE111" s="987"/>
      <c r="AF111" s="988" t="s">
        <v>127</v>
      </c>
      <c r="AG111" s="986"/>
      <c r="AH111" s="986"/>
      <c r="AI111" s="986"/>
      <c r="AJ111" s="987"/>
      <c r="AK111" s="988" t="s">
        <v>436</v>
      </c>
      <c r="AL111" s="986"/>
      <c r="AM111" s="986"/>
      <c r="AN111" s="986"/>
      <c r="AO111" s="987"/>
      <c r="AP111" s="989" t="s">
        <v>127</v>
      </c>
      <c r="AQ111" s="990"/>
      <c r="AR111" s="990"/>
      <c r="AS111" s="990"/>
      <c r="AT111" s="991"/>
      <c r="AU111" s="952"/>
      <c r="AV111" s="953"/>
      <c r="AW111" s="953"/>
      <c r="AX111" s="953"/>
      <c r="AY111" s="953"/>
      <c r="AZ111" s="1001" t="s">
        <v>437</v>
      </c>
      <c r="BA111" s="1002"/>
      <c r="BB111" s="1002"/>
      <c r="BC111" s="1002"/>
      <c r="BD111" s="1002"/>
      <c r="BE111" s="1002"/>
      <c r="BF111" s="1002"/>
      <c r="BG111" s="1002"/>
      <c r="BH111" s="1002"/>
      <c r="BI111" s="1002"/>
      <c r="BJ111" s="1002"/>
      <c r="BK111" s="1002"/>
      <c r="BL111" s="1002"/>
      <c r="BM111" s="1002"/>
      <c r="BN111" s="1002"/>
      <c r="BO111" s="1002"/>
      <c r="BP111" s="1003"/>
      <c r="BQ111" s="971">
        <v>13564049</v>
      </c>
      <c r="BR111" s="972"/>
      <c r="BS111" s="972"/>
      <c r="BT111" s="972"/>
      <c r="BU111" s="972"/>
      <c r="BV111" s="972">
        <v>16875659</v>
      </c>
      <c r="BW111" s="972"/>
      <c r="BX111" s="972"/>
      <c r="BY111" s="972"/>
      <c r="BZ111" s="972"/>
      <c r="CA111" s="972">
        <v>16511830</v>
      </c>
      <c r="CB111" s="972"/>
      <c r="CC111" s="972"/>
      <c r="CD111" s="972"/>
      <c r="CE111" s="972"/>
      <c r="CF111" s="966">
        <v>23.7</v>
      </c>
      <c r="CG111" s="967"/>
      <c r="CH111" s="967"/>
      <c r="CI111" s="967"/>
      <c r="CJ111" s="967"/>
      <c r="CK111" s="997"/>
      <c r="CL111" s="998"/>
      <c r="CM111" s="968" t="s">
        <v>438</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v>291411</v>
      </c>
      <c r="DH111" s="972"/>
      <c r="DI111" s="972"/>
      <c r="DJ111" s="972"/>
      <c r="DK111" s="972"/>
      <c r="DL111" s="972">
        <v>255845</v>
      </c>
      <c r="DM111" s="972"/>
      <c r="DN111" s="972"/>
      <c r="DO111" s="972"/>
      <c r="DP111" s="972"/>
      <c r="DQ111" s="972">
        <v>220043</v>
      </c>
      <c r="DR111" s="972"/>
      <c r="DS111" s="972"/>
      <c r="DT111" s="972"/>
      <c r="DU111" s="972"/>
      <c r="DV111" s="973">
        <v>0.3</v>
      </c>
      <c r="DW111" s="973"/>
      <c r="DX111" s="973"/>
      <c r="DY111" s="973"/>
      <c r="DZ111" s="974"/>
    </row>
    <row r="112" spans="1:131" s="246" customFormat="1" ht="26.25" customHeight="1" x14ac:dyDescent="0.15">
      <c r="A112" s="1004" t="s">
        <v>439</v>
      </c>
      <c r="B112" s="1005"/>
      <c r="C112" s="1002" t="s">
        <v>440</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127</v>
      </c>
      <c r="AB112" s="1011"/>
      <c r="AC112" s="1011"/>
      <c r="AD112" s="1011"/>
      <c r="AE112" s="1012"/>
      <c r="AF112" s="1013" t="s">
        <v>127</v>
      </c>
      <c r="AG112" s="1011"/>
      <c r="AH112" s="1011"/>
      <c r="AI112" s="1011"/>
      <c r="AJ112" s="1012"/>
      <c r="AK112" s="1013" t="s">
        <v>127</v>
      </c>
      <c r="AL112" s="1011"/>
      <c r="AM112" s="1011"/>
      <c r="AN112" s="1011"/>
      <c r="AO112" s="1012"/>
      <c r="AP112" s="1014" t="s">
        <v>127</v>
      </c>
      <c r="AQ112" s="1015"/>
      <c r="AR112" s="1015"/>
      <c r="AS112" s="1015"/>
      <c r="AT112" s="1016"/>
      <c r="AU112" s="952"/>
      <c r="AV112" s="953"/>
      <c r="AW112" s="953"/>
      <c r="AX112" s="953"/>
      <c r="AY112" s="953"/>
      <c r="AZ112" s="1001" t="s">
        <v>441</v>
      </c>
      <c r="BA112" s="1002"/>
      <c r="BB112" s="1002"/>
      <c r="BC112" s="1002"/>
      <c r="BD112" s="1002"/>
      <c r="BE112" s="1002"/>
      <c r="BF112" s="1002"/>
      <c r="BG112" s="1002"/>
      <c r="BH112" s="1002"/>
      <c r="BI112" s="1002"/>
      <c r="BJ112" s="1002"/>
      <c r="BK112" s="1002"/>
      <c r="BL112" s="1002"/>
      <c r="BM112" s="1002"/>
      <c r="BN112" s="1002"/>
      <c r="BO112" s="1002"/>
      <c r="BP112" s="1003"/>
      <c r="BQ112" s="971">
        <v>9847665</v>
      </c>
      <c r="BR112" s="972"/>
      <c r="BS112" s="972"/>
      <c r="BT112" s="972"/>
      <c r="BU112" s="972"/>
      <c r="BV112" s="972">
        <v>9917623</v>
      </c>
      <c r="BW112" s="972"/>
      <c r="BX112" s="972"/>
      <c r="BY112" s="972"/>
      <c r="BZ112" s="972"/>
      <c r="CA112" s="972">
        <v>9038577</v>
      </c>
      <c r="CB112" s="972"/>
      <c r="CC112" s="972"/>
      <c r="CD112" s="972"/>
      <c r="CE112" s="972"/>
      <c r="CF112" s="966">
        <v>13</v>
      </c>
      <c r="CG112" s="967"/>
      <c r="CH112" s="967"/>
      <c r="CI112" s="967"/>
      <c r="CJ112" s="967"/>
      <c r="CK112" s="997"/>
      <c r="CL112" s="998"/>
      <c r="CM112" s="968" t="s">
        <v>442</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127</v>
      </c>
      <c r="DH112" s="972"/>
      <c r="DI112" s="972"/>
      <c r="DJ112" s="972"/>
      <c r="DK112" s="972"/>
      <c r="DL112" s="972" t="s">
        <v>127</v>
      </c>
      <c r="DM112" s="972"/>
      <c r="DN112" s="972"/>
      <c r="DO112" s="972"/>
      <c r="DP112" s="972"/>
      <c r="DQ112" s="972" t="s">
        <v>127</v>
      </c>
      <c r="DR112" s="972"/>
      <c r="DS112" s="972"/>
      <c r="DT112" s="972"/>
      <c r="DU112" s="972"/>
      <c r="DV112" s="973" t="s">
        <v>127</v>
      </c>
      <c r="DW112" s="973"/>
      <c r="DX112" s="973"/>
      <c r="DY112" s="973"/>
      <c r="DZ112" s="974"/>
    </row>
    <row r="113" spans="1:130" s="246" customFormat="1" ht="26.25" customHeight="1" x14ac:dyDescent="0.15">
      <c r="A113" s="1006"/>
      <c r="B113" s="1007"/>
      <c r="C113" s="1002" t="s">
        <v>443</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1123100</v>
      </c>
      <c r="AB113" s="986"/>
      <c r="AC113" s="986"/>
      <c r="AD113" s="986"/>
      <c r="AE113" s="987"/>
      <c r="AF113" s="988">
        <v>1079970</v>
      </c>
      <c r="AG113" s="986"/>
      <c r="AH113" s="986"/>
      <c r="AI113" s="986"/>
      <c r="AJ113" s="987"/>
      <c r="AK113" s="988">
        <v>1004947</v>
      </c>
      <c r="AL113" s="986"/>
      <c r="AM113" s="986"/>
      <c r="AN113" s="986"/>
      <c r="AO113" s="987"/>
      <c r="AP113" s="989">
        <v>1.4</v>
      </c>
      <c r="AQ113" s="990"/>
      <c r="AR113" s="990"/>
      <c r="AS113" s="990"/>
      <c r="AT113" s="991"/>
      <c r="AU113" s="952"/>
      <c r="AV113" s="953"/>
      <c r="AW113" s="953"/>
      <c r="AX113" s="953"/>
      <c r="AY113" s="953"/>
      <c r="AZ113" s="1001" t="s">
        <v>444</v>
      </c>
      <c r="BA113" s="1002"/>
      <c r="BB113" s="1002"/>
      <c r="BC113" s="1002"/>
      <c r="BD113" s="1002"/>
      <c r="BE113" s="1002"/>
      <c r="BF113" s="1002"/>
      <c r="BG113" s="1002"/>
      <c r="BH113" s="1002"/>
      <c r="BI113" s="1002"/>
      <c r="BJ113" s="1002"/>
      <c r="BK113" s="1002"/>
      <c r="BL113" s="1002"/>
      <c r="BM113" s="1002"/>
      <c r="BN113" s="1002"/>
      <c r="BO113" s="1002"/>
      <c r="BP113" s="1003"/>
      <c r="BQ113" s="971">
        <v>843155</v>
      </c>
      <c r="BR113" s="972"/>
      <c r="BS113" s="972"/>
      <c r="BT113" s="972"/>
      <c r="BU113" s="972"/>
      <c r="BV113" s="972">
        <v>872776</v>
      </c>
      <c r="BW113" s="972"/>
      <c r="BX113" s="972"/>
      <c r="BY113" s="972"/>
      <c r="BZ113" s="972"/>
      <c r="CA113" s="972">
        <v>781822</v>
      </c>
      <c r="CB113" s="972"/>
      <c r="CC113" s="972"/>
      <c r="CD113" s="972"/>
      <c r="CE113" s="972"/>
      <c r="CF113" s="966">
        <v>1.1000000000000001</v>
      </c>
      <c r="CG113" s="967"/>
      <c r="CH113" s="967"/>
      <c r="CI113" s="967"/>
      <c r="CJ113" s="967"/>
      <c r="CK113" s="997"/>
      <c r="CL113" s="998"/>
      <c r="CM113" s="968" t="s">
        <v>445</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127</v>
      </c>
      <c r="DH113" s="1011"/>
      <c r="DI113" s="1011"/>
      <c r="DJ113" s="1011"/>
      <c r="DK113" s="1012"/>
      <c r="DL113" s="1013" t="s">
        <v>127</v>
      </c>
      <c r="DM113" s="1011"/>
      <c r="DN113" s="1011"/>
      <c r="DO113" s="1011"/>
      <c r="DP113" s="1012"/>
      <c r="DQ113" s="1013" t="s">
        <v>127</v>
      </c>
      <c r="DR113" s="1011"/>
      <c r="DS113" s="1011"/>
      <c r="DT113" s="1011"/>
      <c r="DU113" s="1012"/>
      <c r="DV113" s="1014" t="s">
        <v>436</v>
      </c>
      <c r="DW113" s="1015"/>
      <c r="DX113" s="1015"/>
      <c r="DY113" s="1015"/>
      <c r="DZ113" s="1016"/>
    </row>
    <row r="114" spans="1:130" s="246" customFormat="1" ht="26.25" customHeight="1" x14ac:dyDescent="0.15">
      <c r="A114" s="1006"/>
      <c r="B114" s="1007"/>
      <c r="C114" s="1002" t="s">
        <v>446</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45771</v>
      </c>
      <c r="AB114" s="1011"/>
      <c r="AC114" s="1011"/>
      <c r="AD114" s="1011"/>
      <c r="AE114" s="1012"/>
      <c r="AF114" s="1013">
        <v>48871</v>
      </c>
      <c r="AG114" s="1011"/>
      <c r="AH114" s="1011"/>
      <c r="AI114" s="1011"/>
      <c r="AJ114" s="1012"/>
      <c r="AK114" s="1013">
        <v>90728</v>
      </c>
      <c r="AL114" s="1011"/>
      <c r="AM114" s="1011"/>
      <c r="AN114" s="1011"/>
      <c r="AO114" s="1012"/>
      <c r="AP114" s="1014">
        <v>0.1</v>
      </c>
      <c r="AQ114" s="1015"/>
      <c r="AR114" s="1015"/>
      <c r="AS114" s="1015"/>
      <c r="AT114" s="1016"/>
      <c r="AU114" s="952"/>
      <c r="AV114" s="953"/>
      <c r="AW114" s="953"/>
      <c r="AX114" s="953"/>
      <c r="AY114" s="953"/>
      <c r="AZ114" s="1001" t="s">
        <v>447</v>
      </c>
      <c r="BA114" s="1002"/>
      <c r="BB114" s="1002"/>
      <c r="BC114" s="1002"/>
      <c r="BD114" s="1002"/>
      <c r="BE114" s="1002"/>
      <c r="BF114" s="1002"/>
      <c r="BG114" s="1002"/>
      <c r="BH114" s="1002"/>
      <c r="BI114" s="1002"/>
      <c r="BJ114" s="1002"/>
      <c r="BK114" s="1002"/>
      <c r="BL114" s="1002"/>
      <c r="BM114" s="1002"/>
      <c r="BN114" s="1002"/>
      <c r="BO114" s="1002"/>
      <c r="BP114" s="1003"/>
      <c r="BQ114" s="971">
        <v>18066286</v>
      </c>
      <c r="BR114" s="972"/>
      <c r="BS114" s="972"/>
      <c r="BT114" s="972"/>
      <c r="BU114" s="972"/>
      <c r="BV114" s="972">
        <v>17122401</v>
      </c>
      <c r="BW114" s="972"/>
      <c r="BX114" s="972"/>
      <c r="BY114" s="972"/>
      <c r="BZ114" s="972"/>
      <c r="CA114" s="972">
        <v>16099998</v>
      </c>
      <c r="CB114" s="972"/>
      <c r="CC114" s="972"/>
      <c r="CD114" s="972"/>
      <c r="CE114" s="972"/>
      <c r="CF114" s="966">
        <v>23.1</v>
      </c>
      <c r="CG114" s="967"/>
      <c r="CH114" s="967"/>
      <c r="CI114" s="967"/>
      <c r="CJ114" s="967"/>
      <c r="CK114" s="997"/>
      <c r="CL114" s="998"/>
      <c r="CM114" s="968" t="s">
        <v>448</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127</v>
      </c>
      <c r="DH114" s="1011"/>
      <c r="DI114" s="1011"/>
      <c r="DJ114" s="1011"/>
      <c r="DK114" s="1012"/>
      <c r="DL114" s="1013" t="s">
        <v>127</v>
      </c>
      <c r="DM114" s="1011"/>
      <c r="DN114" s="1011"/>
      <c r="DO114" s="1011"/>
      <c r="DP114" s="1012"/>
      <c r="DQ114" s="1013" t="s">
        <v>449</v>
      </c>
      <c r="DR114" s="1011"/>
      <c r="DS114" s="1011"/>
      <c r="DT114" s="1011"/>
      <c r="DU114" s="1012"/>
      <c r="DV114" s="1014" t="s">
        <v>127</v>
      </c>
      <c r="DW114" s="1015"/>
      <c r="DX114" s="1015"/>
      <c r="DY114" s="1015"/>
      <c r="DZ114" s="1016"/>
    </row>
    <row r="115" spans="1:130" s="246" customFormat="1" ht="26.25" customHeight="1" x14ac:dyDescent="0.15">
      <c r="A115" s="1006"/>
      <c r="B115" s="1007"/>
      <c r="C115" s="1002" t="s">
        <v>450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780376</v>
      </c>
      <c r="AB115" s="986"/>
      <c r="AC115" s="986"/>
      <c r="AD115" s="986"/>
      <c r="AE115" s="987"/>
      <c r="AF115" s="988">
        <v>1173315</v>
      </c>
      <c r="AG115" s="986"/>
      <c r="AH115" s="986"/>
      <c r="AI115" s="986"/>
      <c r="AJ115" s="987"/>
      <c r="AK115" s="988">
        <v>1521595</v>
      </c>
      <c r="AL115" s="986"/>
      <c r="AM115" s="986"/>
      <c r="AN115" s="986"/>
      <c r="AO115" s="987"/>
      <c r="AP115" s="989">
        <v>2.2000000000000002</v>
      </c>
      <c r="AQ115" s="990"/>
      <c r="AR115" s="990"/>
      <c r="AS115" s="990"/>
      <c r="AT115" s="991"/>
      <c r="AU115" s="952"/>
      <c r="AV115" s="953"/>
      <c r="AW115" s="953"/>
      <c r="AX115" s="953"/>
      <c r="AY115" s="953"/>
      <c r="AZ115" s="1001" t="s">
        <v>451</v>
      </c>
      <c r="BA115" s="1002"/>
      <c r="BB115" s="1002"/>
      <c r="BC115" s="1002"/>
      <c r="BD115" s="1002"/>
      <c r="BE115" s="1002"/>
      <c r="BF115" s="1002"/>
      <c r="BG115" s="1002"/>
      <c r="BH115" s="1002"/>
      <c r="BI115" s="1002"/>
      <c r="BJ115" s="1002"/>
      <c r="BK115" s="1002"/>
      <c r="BL115" s="1002"/>
      <c r="BM115" s="1002"/>
      <c r="BN115" s="1002"/>
      <c r="BO115" s="1002"/>
      <c r="BP115" s="1003"/>
      <c r="BQ115" s="971">
        <v>861392</v>
      </c>
      <c r="BR115" s="972"/>
      <c r="BS115" s="972"/>
      <c r="BT115" s="972"/>
      <c r="BU115" s="972"/>
      <c r="BV115" s="972">
        <v>861112</v>
      </c>
      <c r="BW115" s="972"/>
      <c r="BX115" s="972"/>
      <c r="BY115" s="972"/>
      <c r="BZ115" s="972"/>
      <c r="CA115" s="972">
        <v>815886</v>
      </c>
      <c r="CB115" s="972"/>
      <c r="CC115" s="972"/>
      <c r="CD115" s="972"/>
      <c r="CE115" s="972"/>
      <c r="CF115" s="966">
        <v>1.2</v>
      </c>
      <c r="CG115" s="967"/>
      <c r="CH115" s="967"/>
      <c r="CI115" s="967"/>
      <c r="CJ115" s="967"/>
      <c r="CK115" s="997"/>
      <c r="CL115" s="998"/>
      <c r="CM115" s="1001" t="s">
        <v>452</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12237450</v>
      </c>
      <c r="DH115" s="1011"/>
      <c r="DI115" s="1011"/>
      <c r="DJ115" s="1011"/>
      <c r="DK115" s="1012"/>
      <c r="DL115" s="1013">
        <v>11425252</v>
      </c>
      <c r="DM115" s="1011"/>
      <c r="DN115" s="1011"/>
      <c r="DO115" s="1011"/>
      <c r="DP115" s="1012"/>
      <c r="DQ115" s="1013">
        <v>10619160</v>
      </c>
      <c r="DR115" s="1011"/>
      <c r="DS115" s="1011"/>
      <c r="DT115" s="1011"/>
      <c r="DU115" s="1012"/>
      <c r="DV115" s="1014">
        <v>15.2</v>
      </c>
      <c r="DW115" s="1015"/>
      <c r="DX115" s="1015"/>
      <c r="DY115" s="1015"/>
      <c r="DZ115" s="1016"/>
    </row>
    <row r="116" spans="1:130" s="246" customFormat="1" ht="26.25" customHeight="1" x14ac:dyDescent="0.15">
      <c r="A116" s="1008"/>
      <c r="B116" s="1009"/>
      <c r="C116" s="1017" t="s">
        <v>453</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454</v>
      </c>
      <c r="AB116" s="1011"/>
      <c r="AC116" s="1011"/>
      <c r="AD116" s="1011"/>
      <c r="AE116" s="1012"/>
      <c r="AF116" s="1013" t="s">
        <v>449</v>
      </c>
      <c r="AG116" s="1011"/>
      <c r="AH116" s="1011"/>
      <c r="AI116" s="1011"/>
      <c r="AJ116" s="1012"/>
      <c r="AK116" s="1013" t="s">
        <v>436</v>
      </c>
      <c r="AL116" s="1011"/>
      <c r="AM116" s="1011"/>
      <c r="AN116" s="1011"/>
      <c r="AO116" s="1012"/>
      <c r="AP116" s="1014" t="s">
        <v>127</v>
      </c>
      <c r="AQ116" s="1015"/>
      <c r="AR116" s="1015"/>
      <c r="AS116" s="1015"/>
      <c r="AT116" s="1016"/>
      <c r="AU116" s="952"/>
      <c r="AV116" s="953"/>
      <c r="AW116" s="953"/>
      <c r="AX116" s="953"/>
      <c r="AY116" s="953"/>
      <c r="AZ116" s="1019" t="s">
        <v>455</v>
      </c>
      <c r="BA116" s="1020"/>
      <c r="BB116" s="1020"/>
      <c r="BC116" s="1020"/>
      <c r="BD116" s="1020"/>
      <c r="BE116" s="1020"/>
      <c r="BF116" s="1020"/>
      <c r="BG116" s="1020"/>
      <c r="BH116" s="1020"/>
      <c r="BI116" s="1020"/>
      <c r="BJ116" s="1020"/>
      <c r="BK116" s="1020"/>
      <c r="BL116" s="1020"/>
      <c r="BM116" s="1020"/>
      <c r="BN116" s="1020"/>
      <c r="BO116" s="1020"/>
      <c r="BP116" s="1021"/>
      <c r="BQ116" s="971" t="s">
        <v>127</v>
      </c>
      <c r="BR116" s="972"/>
      <c r="BS116" s="972"/>
      <c r="BT116" s="972"/>
      <c r="BU116" s="972"/>
      <c r="BV116" s="972" t="s">
        <v>127</v>
      </c>
      <c r="BW116" s="972"/>
      <c r="BX116" s="972"/>
      <c r="BY116" s="972"/>
      <c r="BZ116" s="972"/>
      <c r="CA116" s="972" t="s">
        <v>449</v>
      </c>
      <c r="CB116" s="972"/>
      <c r="CC116" s="972"/>
      <c r="CD116" s="972"/>
      <c r="CE116" s="972"/>
      <c r="CF116" s="966" t="s">
        <v>127</v>
      </c>
      <c r="CG116" s="967"/>
      <c r="CH116" s="967"/>
      <c r="CI116" s="967"/>
      <c r="CJ116" s="967"/>
      <c r="CK116" s="997"/>
      <c r="CL116" s="998"/>
      <c r="CM116" s="968" t="s">
        <v>456</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449</v>
      </c>
      <c r="DH116" s="1011"/>
      <c r="DI116" s="1011"/>
      <c r="DJ116" s="1011"/>
      <c r="DK116" s="1012"/>
      <c r="DL116" s="1013" t="s">
        <v>127</v>
      </c>
      <c r="DM116" s="1011"/>
      <c r="DN116" s="1011"/>
      <c r="DO116" s="1011"/>
      <c r="DP116" s="1012"/>
      <c r="DQ116" s="1013" t="s">
        <v>127</v>
      </c>
      <c r="DR116" s="1011"/>
      <c r="DS116" s="1011"/>
      <c r="DT116" s="1011"/>
      <c r="DU116" s="1012"/>
      <c r="DV116" s="1014" t="s">
        <v>436</v>
      </c>
      <c r="DW116" s="1015"/>
      <c r="DX116" s="1015"/>
      <c r="DY116" s="1015"/>
      <c r="DZ116" s="1016"/>
    </row>
    <row r="117" spans="1:130" s="246" customFormat="1" ht="26.25" customHeight="1" x14ac:dyDescent="0.15">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457</v>
      </c>
      <c r="Z117" s="938"/>
      <c r="AA117" s="1028">
        <v>13390973</v>
      </c>
      <c r="AB117" s="1029"/>
      <c r="AC117" s="1029"/>
      <c r="AD117" s="1029"/>
      <c r="AE117" s="1030"/>
      <c r="AF117" s="1031">
        <v>13218219</v>
      </c>
      <c r="AG117" s="1029"/>
      <c r="AH117" s="1029"/>
      <c r="AI117" s="1029"/>
      <c r="AJ117" s="1030"/>
      <c r="AK117" s="1031">
        <v>13210779</v>
      </c>
      <c r="AL117" s="1029"/>
      <c r="AM117" s="1029"/>
      <c r="AN117" s="1029"/>
      <c r="AO117" s="1030"/>
      <c r="AP117" s="1032"/>
      <c r="AQ117" s="1033"/>
      <c r="AR117" s="1033"/>
      <c r="AS117" s="1033"/>
      <c r="AT117" s="1034"/>
      <c r="AU117" s="952"/>
      <c r="AV117" s="953"/>
      <c r="AW117" s="953"/>
      <c r="AX117" s="953"/>
      <c r="AY117" s="953"/>
      <c r="AZ117" s="1019" t="s">
        <v>458</v>
      </c>
      <c r="BA117" s="1020"/>
      <c r="BB117" s="1020"/>
      <c r="BC117" s="1020"/>
      <c r="BD117" s="1020"/>
      <c r="BE117" s="1020"/>
      <c r="BF117" s="1020"/>
      <c r="BG117" s="1020"/>
      <c r="BH117" s="1020"/>
      <c r="BI117" s="1020"/>
      <c r="BJ117" s="1020"/>
      <c r="BK117" s="1020"/>
      <c r="BL117" s="1020"/>
      <c r="BM117" s="1020"/>
      <c r="BN117" s="1020"/>
      <c r="BO117" s="1020"/>
      <c r="BP117" s="1021"/>
      <c r="BQ117" s="971" t="s">
        <v>127</v>
      </c>
      <c r="BR117" s="972"/>
      <c r="BS117" s="972"/>
      <c r="BT117" s="972"/>
      <c r="BU117" s="972"/>
      <c r="BV117" s="972" t="s">
        <v>454</v>
      </c>
      <c r="BW117" s="972"/>
      <c r="BX117" s="972"/>
      <c r="BY117" s="972"/>
      <c r="BZ117" s="972"/>
      <c r="CA117" s="972" t="s">
        <v>454</v>
      </c>
      <c r="CB117" s="972"/>
      <c r="CC117" s="972"/>
      <c r="CD117" s="972"/>
      <c r="CE117" s="972"/>
      <c r="CF117" s="966" t="s">
        <v>127</v>
      </c>
      <c r="CG117" s="967"/>
      <c r="CH117" s="967"/>
      <c r="CI117" s="967"/>
      <c r="CJ117" s="967"/>
      <c r="CK117" s="997"/>
      <c r="CL117" s="998"/>
      <c r="CM117" s="968" t="s">
        <v>459</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454</v>
      </c>
      <c r="DH117" s="1011"/>
      <c r="DI117" s="1011"/>
      <c r="DJ117" s="1011"/>
      <c r="DK117" s="1012"/>
      <c r="DL117" s="1013" t="s">
        <v>127</v>
      </c>
      <c r="DM117" s="1011"/>
      <c r="DN117" s="1011"/>
      <c r="DO117" s="1011"/>
      <c r="DP117" s="1012"/>
      <c r="DQ117" s="1013" t="s">
        <v>127</v>
      </c>
      <c r="DR117" s="1011"/>
      <c r="DS117" s="1011"/>
      <c r="DT117" s="1011"/>
      <c r="DU117" s="1012"/>
      <c r="DV117" s="1014" t="s">
        <v>127</v>
      </c>
      <c r="DW117" s="1015"/>
      <c r="DX117" s="1015"/>
      <c r="DY117" s="1015"/>
      <c r="DZ117" s="1016"/>
    </row>
    <row r="118" spans="1:130" s="246" customFormat="1" ht="26.25" customHeight="1" x14ac:dyDescent="0.15">
      <c r="A118" s="956" t="s">
        <v>430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428</v>
      </c>
      <c r="AB118" s="937"/>
      <c r="AC118" s="937"/>
      <c r="AD118" s="937"/>
      <c r="AE118" s="938"/>
      <c r="AF118" s="936" t="s">
        <v>307</v>
      </c>
      <c r="AG118" s="937"/>
      <c r="AH118" s="937"/>
      <c r="AI118" s="937"/>
      <c r="AJ118" s="938"/>
      <c r="AK118" s="936" t="s">
        <v>306</v>
      </c>
      <c r="AL118" s="937"/>
      <c r="AM118" s="937"/>
      <c r="AN118" s="937"/>
      <c r="AO118" s="938"/>
      <c r="AP118" s="1023" t="s">
        <v>429</v>
      </c>
      <c r="AQ118" s="1024"/>
      <c r="AR118" s="1024"/>
      <c r="AS118" s="1024"/>
      <c r="AT118" s="1025"/>
      <c r="AU118" s="952"/>
      <c r="AV118" s="953"/>
      <c r="AW118" s="953"/>
      <c r="AX118" s="953"/>
      <c r="AY118" s="953"/>
      <c r="AZ118" s="1026" t="s">
        <v>460</v>
      </c>
      <c r="BA118" s="1017"/>
      <c r="BB118" s="1017"/>
      <c r="BC118" s="1017"/>
      <c r="BD118" s="1017"/>
      <c r="BE118" s="1017"/>
      <c r="BF118" s="1017"/>
      <c r="BG118" s="1017"/>
      <c r="BH118" s="1017"/>
      <c r="BI118" s="1017"/>
      <c r="BJ118" s="1017"/>
      <c r="BK118" s="1017"/>
      <c r="BL118" s="1017"/>
      <c r="BM118" s="1017"/>
      <c r="BN118" s="1017"/>
      <c r="BO118" s="1017"/>
      <c r="BP118" s="1018"/>
      <c r="BQ118" s="1049" t="s">
        <v>436</v>
      </c>
      <c r="BR118" s="1050"/>
      <c r="BS118" s="1050"/>
      <c r="BT118" s="1050"/>
      <c r="BU118" s="1050"/>
      <c r="BV118" s="1050" t="s">
        <v>436</v>
      </c>
      <c r="BW118" s="1050"/>
      <c r="BX118" s="1050"/>
      <c r="BY118" s="1050"/>
      <c r="BZ118" s="1050"/>
      <c r="CA118" s="1050" t="s">
        <v>127</v>
      </c>
      <c r="CB118" s="1050"/>
      <c r="CC118" s="1050"/>
      <c r="CD118" s="1050"/>
      <c r="CE118" s="1050"/>
      <c r="CF118" s="966" t="s">
        <v>127</v>
      </c>
      <c r="CG118" s="967"/>
      <c r="CH118" s="967"/>
      <c r="CI118" s="967"/>
      <c r="CJ118" s="967"/>
      <c r="CK118" s="997"/>
      <c r="CL118" s="998"/>
      <c r="CM118" s="968" t="s">
        <v>461</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127</v>
      </c>
      <c r="DH118" s="1011"/>
      <c r="DI118" s="1011"/>
      <c r="DJ118" s="1011"/>
      <c r="DK118" s="1012"/>
      <c r="DL118" s="1013" t="s">
        <v>454</v>
      </c>
      <c r="DM118" s="1011"/>
      <c r="DN118" s="1011"/>
      <c r="DO118" s="1011"/>
      <c r="DP118" s="1012"/>
      <c r="DQ118" s="1013" t="s">
        <v>454</v>
      </c>
      <c r="DR118" s="1011"/>
      <c r="DS118" s="1011"/>
      <c r="DT118" s="1011"/>
      <c r="DU118" s="1012"/>
      <c r="DV118" s="1014" t="s">
        <v>127</v>
      </c>
      <c r="DW118" s="1015"/>
      <c r="DX118" s="1015"/>
      <c r="DY118" s="1015"/>
      <c r="DZ118" s="1016"/>
    </row>
    <row r="119" spans="1:130" s="246" customFormat="1" ht="26.25" customHeight="1" x14ac:dyDescent="0.15">
      <c r="A119" s="1110" t="s">
        <v>433</v>
      </c>
      <c r="B119" s="996"/>
      <c r="C119" s="975" t="s">
        <v>434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127</v>
      </c>
      <c r="AB119" s="944"/>
      <c r="AC119" s="944"/>
      <c r="AD119" s="944"/>
      <c r="AE119" s="945"/>
      <c r="AF119" s="946" t="s">
        <v>127</v>
      </c>
      <c r="AG119" s="944"/>
      <c r="AH119" s="944"/>
      <c r="AI119" s="944"/>
      <c r="AJ119" s="945"/>
      <c r="AK119" s="946" t="s">
        <v>436</v>
      </c>
      <c r="AL119" s="944"/>
      <c r="AM119" s="944"/>
      <c r="AN119" s="944"/>
      <c r="AO119" s="945"/>
      <c r="AP119" s="947" t="s">
        <v>454</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462</v>
      </c>
      <c r="BP119" s="1058"/>
      <c r="BQ119" s="1049">
        <v>138180751</v>
      </c>
      <c r="BR119" s="1050"/>
      <c r="BS119" s="1050"/>
      <c r="BT119" s="1050"/>
      <c r="BU119" s="1050"/>
      <c r="BV119" s="1050">
        <v>138033599</v>
      </c>
      <c r="BW119" s="1050"/>
      <c r="BX119" s="1050"/>
      <c r="BY119" s="1050"/>
      <c r="BZ119" s="1050"/>
      <c r="CA119" s="1050">
        <v>131808654</v>
      </c>
      <c r="CB119" s="1050"/>
      <c r="CC119" s="1050"/>
      <c r="CD119" s="1050"/>
      <c r="CE119" s="1050"/>
      <c r="CF119" s="1051"/>
      <c r="CG119" s="1052"/>
      <c r="CH119" s="1052"/>
      <c r="CI119" s="1052"/>
      <c r="CJ119" s="1053"/>
      <c r="CK119" s="999"/>
      <c r="CL119" s="1000"/>
      <c r="CM119" s="1054" t="s">
        <v>463</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1035188</v>
      </c>
      <c r="DH119" s="1036"/>
      <c r="DI119" s="1036"/>
      <c r="DJ119" s="1036"/>
      <c r="DK119" s="1037"/>
      <c r="DL119" s="1035">
        <v>5194562</v>
      </c>
      <c r="DM119" s="1036"/>
      <c r="DN119" s="1036"/>
      <c r="DO119" s="1036"/>
      <c r="DP119" s="1037"/>
      <c r="DQ119" s="1035">
        <v>5672627</v>
      </c>
      <c r="DR119" s="1036"/>
      <c r="DS119" s="1036"/>
      <c r="DT119" s="1036"/>
      <c r="DU119" s="1037"/>
      <c r="DV119" s="1038">
        <v>8.1</v>
      </c>
      <c r="DW119" s="1039"/>
      <c r="DX119" s="1039"/>
      <c r="DY119" s="1039"/>
      <c r="DZ119" s="1040"/>
    </row>
    <row r="120" spans="1:130" s="246" customFormat="1" ht="26.25" customHeight="1" x14ac:dyDescent="0.15">
      <c r="A120" s="1111"/>
      <c r="B120" s="998"/>
      <c r="C120" s="968" t="s">
        <v>438</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v>37590</v>
      </c>
      <c r="AB120" s="1011"/>
      <c r="AC120" s="1011"/>
      <c r="AD120" s="1011"/>
      <c r="AE120" s="1012"/>
      <c r="AF120" s="1013">
        <v>37590</v>
      </c>
      <c r="AG120" s="1011"/>
      <c r="AH120" s="1011"/>
      <c r="AI120" s="1011"/>
      <c r="AJ120" s="1012"/>
      <c r="AK120" s="1013">
        <v>37590</v>
      </c>
      <c r="AL120" s="1011"/>
      <c r="AM120" s="1011"/>
      <c r="AN120" s="1011"/>
      <c r="AO120" s="1012"/>
      <c r="AP120" s="1014">
        <v>0.1</v>
      </c>
      <c r="AQ120" s="1015"/>
      <c r="AR120" s="1015"/>
      <c r="AS120" s="1015"/>
      <c r="AT120" s="1016"/>
      <c r="AU120" s="1041" t="s">
        <v>464</v>
      </c>
      <c r="AV120" s="1042"/>
      <c r="AW120" s="1042"/>
      <c r="AX120" s="1042"/>
      <c r="AY120" s="1043"/>
      <c r="AZ120" s="992" t="s">
        <v>465</v>
      </c>
      <c r="BA120" s="941"/>
      <c r="BB120" s="941"/>
      <c r="BC120" s="941"/>
      <c r="BD120" s="941"/>
      <c r="BE120" s="941"/>
      <c r="BF120" s="941"/>
      <c r="BG120" s="941"/>
      <c r="BH120" s="941"/>
      <c r="BI120" s="941"/>
      <c r="BJ120" s="941"/>
      <c r="BK120" s="941"/>
      <c r="BL120" s="941"/>
      <c r="BM120" s="941"/>
      <c r="BN120" s="941"/>
      <c r="BO120" s="941"/>
      <c r="BP120" s="942"/>
      <c r="BQ120" s="978">
        <v>30017488</v>
      </c>
      <c r="BR120" s="979"/>
      <c r="BS120" s="979"/>
      <c r="BT120" s="979"/>
      <c r="BU120" s="979"/>
      <c r="BV120" s="979">
        <v>33738689</v>
      </c>
      <c r="BW120" s="979"/>
      <c r="BX120" s="979"/>
      <c r="BY120" s="979"/>
      <c r="BZ120" s="979"/>
      <c r="CA120" s="979">
        <v>39202043</v>
      </c>
      <c r="CB120" s="979"/>
      <c r="CC120" s="979"/>
      <c r="CD120" s="979"/>
      <c r="CE120" s="979"/>
      <c r="CF120" s="993">
        <v>56.3</v>
      </c>
      <c r="CG120" s="994"/>
      <c r="CH120" s="994"/>
      <c r="CI120" s="994"/>
      <c r="CJ120" s="994"/>
      <c r="CK120" s="1059" t="s">
        <v>466</v>
      </c>
      <c r="CL120" s="1060"/>
      <c r="CM120" s="1060"/>
      <c r="CN120" s="1060"/>
      <c r="CO120" s="1061"/>
      <c r="CP120" s="1067" t="s">
        <v>407</v>
      </c>
      <c r="CQ120" s="1068"/>
      <c r="CR120" s="1068"/>
      <c r="CS120" s="1068"/>
      <c r="CT120" s="1068"/>
      <c r="CU120" s="1068"/>
      <c r="CV120" s="1068"/>
      <c r="CW120" s="1068"/>
      <c r="CX120" s="1068"/>
      <c r="CY120" s="1068"/>
      <c r="CZ120" s="1068"/>
      <c r="DA120" s="1068"/>
      <c r="DB120" s="1068"/>
      <c r="DC120" s="1068"/>
      <c r="DD120" s="1068"/>
      <c r="DE120" s="1068"/>
      <c r="DF120" s="1069"/>
      <c r="DG120" s="978">
        <v>8408114</v>
      </c>
      <c r="DH120" s="979"/>
      <c r="DI120" s="979"/>
      <c r="DJ120" s="979"/>
      <c r="DK120" s="979"/>
      <c r="DL120" s="979">
        <v>8468532</v>
      </c>
      <c r="DM120" s="979"/>
      <c r="DN120" s="979"/>
      <c r="DO120" s="979"/>
      <c r="DP120" s="979"/>
      <c r="DQ120" s="979">
        <v>7590079</v>
      </c>
      <c r="DR120" s="979"/>
      <c r="DS120" s="979"/>
      <c r="DT120" s="979"/>
      <c r="DU120" s="979"/>
      <c r="DV120" s="980">
        <v>10.9</v>
      </c>
      <c r="DW120" s="980"/>
      <c r="DX120" s="980"/>
      <c r="DY120" s="980"/>
      <c r="DZ120" s="981"/>
    </row>
    <row r="121" spans="1:130" s="246" customFormat="1" ht="26.25" customHeight="1" x14ac:dyDescent="0.15">
      <c r="A121" s="1111"/>
      <c r="B121" s="998"/>
      <c r="C121" s="1019" t="s">
        <v>467</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127</v>
      </c>
      <c r="AB121" s="1011"/>
      <c r="AC121" s="1011"/>
      <c r="AD121" s="1011"/>
      <c r="AE121" s="1012"/>
      <c r="AF121" s="1013" t="s">
        <v>127</v>
      </c>
      <c r="AG121" s="1011"/>
      <c r="AH121" s="1011"/>
      <c r="AI121" s="1011"/>
      <c r="AJ121" s="1012"/>
      <c r="AK121" s="1013" t="s">
        <v>127</v>
      </c>
      <c r="AL121" s="1011"/>
      <c r="AM121" s="1011"/>
      <c r="AN121" s="1011"/>
      <c r="AO121" s="1012"/>
      <c r="AP121" s="1014" t="s">
        <v>454</v>
      </c>
      <c r="AQ121" s="1015"/>
      <c r="AR121" s="1015"/>
      <c r="AS121" s="1015"/>
      <c r="AT121" s="1016"/>
      <c r="AU121" s="1044"/>
      <c r="AV121" s="1045"/>
      <c r="AW121" s="1045"/>
      <c r="AX121" s="1045"/>
      <c r="AY121" s="1046"/>
      <c r="AZ121" s="1001" t="s">
        <v>468</v>
      </c>
      <c r="BA121" s="1002"/>
      <c r="BB121" s="1002"/>
      <c r="BC121" s="1002"/>
      <c r="BD121" s="1002"/>
      <c r="BE121" s="1002"/>
      <c r="BF121" s="1002"/>
      <c r="BG121" s="1002"/>
      <c r="BH121" s="1002"/>
      <c r="BI121" s="1002"/>
      <c r="BJ121" s="1002"/>
      <c r="BK121" s="1002"/>
      <c r="BL121" s="1002"/>
      <c r="BM121" s="1002"/>
      <c r="BN121" s="1002"/>
      <c r="BO121" s="1002"/>
      <c r="BP121" s="1003"/>
      <c r="BQ121" s="971">
        <v>19196760</v>
      </c>
      <c r="BR121" s="972"/>
      <c r="BS121" s="972"/>
      <c r="BT121" s="972"/>
      <c r="BU121" s="972"/>
      <c r="BV121" s="972">
        <v>19407457</v>
      </c>
      <c r="BW121" s="972"/>
      <c r="BX121" s="972"/>
      <c r="BY121" s="972"/>
      <c r="BZ121" s="972"/>
      <c r="CA121" s="972">
        <v>20608540</v>
      </c>
      <c r="CB121" s="972"/>
      <c r="CC121" s="972"/>
      <c r="CD121" s="972"/>
      <c r="CE121" s="972"/>
      <c r="CF121" s="966">
        <v>29.6</v>
      </c>
      <c r="CG121" s="967"/>
      <c r="CH121" s="967"/>
      <c r="CI121" s="967"/>
      <c r="CJ121" s="967"/>
      <c r="CK121" s="1062"/>
      <c r="CL121" s="1063"/>
      <c r="CM121" s="1063"/>
      <c r="CN121" s="1063"/>
      <c r="CO121" s="1064"/>
      <c r="CP121" s="1072" t="s">
        <v>469</v>
      </c>
      <c r="CQ121" s="1073"/>
      <c r="CR121" s="1073"/>
      <c r="CS121" s="1073"/>
      <c r="CT121" s="1073"/>
      <c r="CU121" s="1073"/>
      <c r="CV121" s="1073"/>
      <c r="CW121" s="1073"/>
      <c r="CX121" s="1073"/>
      <c r="CY121" s="1073"/>
      <c r="CZ121" s="1073"/>
      <c r="DA121" s="1073"/>
      <c r="DB121" s="1073"/>
      <c r="DC121" s="1073"/>
      <c r="DD121" s="1073"/>
      <c r="DE121" s="1073"/>
      <c r="DF121" s="1074"/>
      <c r="DG121" s="971">
        <v>517382</v>
      </c>
      <c r="DH121" s="972"/>
      <c r="DI121" s="972"/>
      <c r="DJ121" s="972"/>
      <c r="DK121" s="972"/>
      <c r="DL121" s="972">
        <v>566375</v>
      </c>
      <c r="DM121" s="972"/>
      <c r="DN121" s="972"/>
      <c r="DO121" s="972"/>
      <c r="DP121" s="972"/>
      <c r="DQ121" s="972">
        <v>612281</v>
      </c>
      <c r="DR121" s="972"/>
      <c r="DS121" s="972"/>
      <c r="DT121" s="972"/>
      <c r="DU121" s="972"/>
      <c r="DV121" s="973">
        <v>0.9</v>
      </c>
      <c r="DW121" s="973"/>
      <c r="DX121" s="973"/>
      <c r="DY121" s="973"/>
      <c r="DZ121" s="974"/>
    </row>
    <row r="122" spans="1:130" s="246" customFormat="1" ht="26.25" customHeight="1" x14ac:dyDescent="0.15">
      <c r="A122" s="1111"/>
      <c r="B122" s="998"/>
      <c r="C122" s="968" t="s">
        <v>448</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454</v>
      </c>
      <c r="AB122" s="1011"/>
      <c r="AC122" s="1011"/>
      <c r="AD122" s="1011"/>
      <c r="AE122" s="1012"/>
      <c r="AF122" s="1013" t="s">
        <v>454</v>
      </c>
      <c r="AG122" s="1011"/>
      <c r="AH122" s="1011"/>
      <c r="AI122" s="1011"/>
      <c r="AJ122" s="1012"/>
      <c r="AK122" s="1013" t="s">
        <v>127</v>
      </c>
      <c r="AL122" s="1011"/>
      <c r="AM122" s="1011"/>
      <c r="AN122" s="1011"/>
      <c r="AO122" s="1012"/>
      <c r="AP122" s="1014" t="s">
        <v>127</v>
      </c>
      <c r="AQ122" s="1015"/>
      <c r="AR122" s="1015"/>
      <c r="AS122" s="1015"/>
      <c r="AT122" s="1016"/>
      <c r="AU122" s="1044"/>
      <c r="AV122" s="1045"/>
      <c r="AW122" s="1045"/>
      <c r="AX122" s="1045"/>
      <c r="AY122" s="1046"/>
      <c r="AZ122" s="1026" t="s">
        <v>470</v>
      </c>
      <c r="BA122" s="1017"/>
      <c r="BB122" s="1017"/>
      <c r="BC122" s="1017"/>
      <c r="BD122" s="1017"/>
      <c r="BE122" s="1017"/>
      <c r="BF122" s="1017"/>
      <c r="BG122" s="1017"/>
      <c r="BH122" s="1017"/>
      <c r="BI122" s="1017"/>
      <c r="BJ122" s="1017"/>
      <c r="BK122" s="1017"/>
      <c r="BL122" s="1017"/>
      <c r="BM122" s="1017"/>
      <c r="BN122" s="1017"/>
      <c r="BO122" s="1017"/>
      <c r="BP122" s="1018"/>
      <c r="BQ122" s="1049">
        <v>96636698</v>
      </c>
      <c r="BR122" s="1050"/>
      <c r="BS122" s="1050"/>
      <c r="BT122" s="1050"/>
      <c r="BU122" s="1050"/>
      <c r="BV122" s="1050">
        <v>94949455</v>
      </c>
      <c r="BW122" s="1050"/>
      <c r="BX122" s="1050"/>
      <c r="BY122" s="1050"/>
      <c r="BZ122" s="1050"/>
      <c r="CA122" s="1050">
        <v>93691404</v>
      </c>
      <c r="CB122" s="1050"/>
      <c r="CC122" s="1050"/>
      <c r="CD122" s="1050"/>
      <c r="CE122" s="1050"/>
      <c r="CF122" s="1070">
        <v>134.5</v>
      </c>
      <c r="CG122" s="1071"/>
      <c r="CH122" s="1071"/>
      <c r="CI122" s="1071"/>
      <c r="CJ122" s="1071"/>
      <c r="CK122" s="1062"/>
      <c r="CL122" s="1063"/>
      <c r="CM122" s="1063"/>
      <c r="CN122" s="1063"/>
      <c r="CO122" s="1064"/>
      <c r="CP122" s="1072" t="s">
        <v>471</v>
      </c>
      <c r="CQ122" s="1073"/>
      <c r="CR122" s="1073"/>
      <c r="CS122" s="1073"/>
      <c r="CT122" s="1073"/>
      <c r="CU122" s="1073"/>
      <c r="CV122" s="1073"/>
      <c r="CW122" s="1073"/>
      <c r="CX122" s="1073"/>
      <c r="CY122" s="1073"/>
      <c r="CZ122" s="1073"/>
      <c r="DA122" s="1073"/>
      <c r="DB122" s="1073"/>
      <c r="DC122" s="1073"/>
      <c r="DD122" s="1073"/>
      <c r="DE122" s="1073"/>
      <c r="DF122" s="1074"/>
      <c r="DG122" s="971">
        <v>641405</v>
      </c>
      <c r="DH122" s="972"/>
      <c r="DI122" s="972"/>
      <c r="DJ122" s="972"/>
      <c r="DK122" s="972"/>
      <c r="DL122" s="972">
        <v>575338</v>
      </c>
      <c r="DM122" s="972"/>
      <c r="DN122" s="972"/>
      <c r="DO122" s="972"/>
      <c r="DP122" s="972"/>
      <c r="DQ122" s="972">
        <v>516119</v>
      </c>
      <c r="DR122" s="972"/>
      <c r="DS122" s="972"/>
      <c r="DT122" s="972"/>
      <c r="DU122" s="972"/>
      <c r="DV122" s="973">
        <v>0.7</v>
      </c>
      <c r="DW122" s="973"/>
      <c r="DX122" s="973"/>
      <c r="DY122" s="973"/>
      <c r="DZ122" s="974"/>
    </row>
    <row r="123" spans="1:130" s="246" customFormat="1" ht="26.25" customHeight="1" x14ac:dyDescent="0.15">
      <c r="A123" s="1111"/>
      <c r="B123" s="998"/>
      <c r="C123" s="968" t="s">
        <v>456</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127</v>
      </c>
      <c r="AB123" s="1011"/>
      <c r="AC123" s="1011"/>
      <c r="AD123" s="1011"/>
      <c r="AE123" s="1012"/>
      <c r="AF123" s="1013" t="s">
        <v>127</v>
      </c>
      <c r="AG123" s="1011"/>
      <c r="AH123" s="1011"/>
      <c r="AI123" s="1011"/>
      <c r="AJ123" s="1012"/>
      <c r="AK123" s="1013" t="s">
        <v>127</v>
      </c>
      <c r="AL123" s="1011"/>
      <c r="AM123" s="1011"/>
      <c r="AN123" s="1011"/>
      <c r="AO123" s="1012"/>
      <c r="AP123" s="1014" t="s">
        <v>127</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472</v>
      </c>
      <c r="BP123" s="1058"/>
      <c r="BQ123" s="1117">
        <v>145850946</v>
      </c>
      <c r="BR123" s="1118"/>
      <c r="BS123" s="1118"/>
      <c r="BT123" s="1118"/>
      <c r="BU123" s="1118"/>
      <c r="BV123" s="1118">
        <v>148095601</v>
      </c>
      <c r="BW123" s="1118"/>
      <c r="BX123" s="1118"/>
      <c r="BY123" s="1118"/>
      <c r="BZ123" s="1118"/>
      <c r="CA123" s="1118">
        <v>153501987</v>
      </c>
      <c r="CB123" s="1118"/>
      <c r="CC123" s="1118"/>
      <c r="CD123" s="1118"/>
      <c r="CE123" s="1118"/>
      <c r="CF123" s="1051"/>
      <c r="CG123" s="1052"/>
      <c r="CH123" s="1052"/>
      <c r="CI123" s="1052"/>
      <c r="CJ123" s="1053"/>
      <c r="CK123" s="1062"/>
      <c r="CL123" s="1063"/>
      <c r="CM123" s="1063"/>
      <c r="CN123" s="1063"/>
      <c r="CO123" s="1064"/>
      <c r="CP123" s="1072" t="s">
        <v>473</v>
      </c>
      <c r="CQ123" s="1073"/>
      <c r="CR123" s="1073"/>
      <c r="CS123" s="1073"/>
      <c r="CT123" s="1073"/>
      <c r="CU123" s="1073"/>
      <c r="CV123" s="1073"/>
      <c r="CW123" s="1073"/>
      <c r="CX123" s="1073"/>
      <c r="CY123" s="1073"/>
      <c r="CZ123" s="1073"/>
      <c r="DA123" s="1073"/>
      <c r="DB123" s="1073"/>
      <c r="DC123" s="1073"/>
      <c r="DD123" s="1073"/>
      <c r="DE123" s="1073"/>
      <c r="DF123" s="1074"/>
      <c r="DG123" s="1010">
        <v>172717</v>
      </c>
      <c r="DH123" s="1011"/>
      <c r="DI123" s="1011"/>
      <c r="DJ123" s="1011"/>
      <c r="DK123" s="1012"/>
      <c r="DL123" s="1013">
        <v>301868</v>
      </c>
      <c r="DM123" s="1011"/>
      <c r="DN123" s="1011"/>
      <c r="DO123" s="1011"/>
      <c r="DP123" s="1012"/>
      <c r="DQ123" s="1013">
        <v>315076</v>
      </c>
      <c r="DR123" s="1011"/>
      <c r="DS123" s="1011"/>
      <c r="DT123" s="1011"/>
      <c r="DU123" s="1012"/>
      <c r="DV123" s="1014">
        <v>0.5</v>
      </c>
      <c r="DW123" s="1015"/>
      <c r="DX123" s="1015"/>
      <c r="DY123" s="1015"/>
      <c r="DZ123" s="1016"/>
    </row>
    <row r="124" spans="1:130" s="246" customFormat="1" ht="26.25" customHeight="1" thickBot="1" x14ac:dyDescent="0.2">
      <c r="A124" s="1111"/>
      <c r="B124" s="998"/>
      <c r="C124" s="968" t="s">
        <v>459</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436</v>
      </c>
      <c r="AB124" s="1011"/>
      <c r="AC124" s="1011"/>
      <c r="AD124" s="1011"/>
      <c r="AE124" s="1012"/>
      <c r="AF124" s="1013" t="s">
        <v>127</v>
      </c>
      <c r="AG124" s="1011"/>
      <c r="AH124" s="1011"/>
      <c r="AI124" s="1011"/>
      <c r="AJ124" s="1012"/>
      <c r="AK124" s="1013" t="s">
        <v>436</v>
      </c>
      <c r="AL124" s="1011"/>
      <c r="AM124" s="1011"/>
      <c r="AN124" s="1011"/>
      <c r="AO124" s="1012"/>
      <c r="AP124" s="1014" t="s">
        <v>127</v>
      </c>
      <c r="AQ124" s="1015"/>
      <c r="AR124" s="1015"/>
      <c r="AS124" s="1015"/>
      <c r="AT124" s="1016"/>
      <c r="AU124" s="1113" t="s">
        <v>474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127</v>
      </c>
      <c r="BR124" s="1080"/>
      <c r="BS124" s="1080"/>
      <c r="BT124" s="1080"/>
      <c r="BU124" s="1080"/>
      <c r="BV124" s="1080" t="s">
        <v>127</v>
      </c>
      <c r="BW124" s="1080"/>
      <c r="BX124" s="1080"/>
      <c r="BY124" s="1080"/>
      <c r="BZ124" s="1080"/>
      <c r="CA124" s="1080" t="s">
        <v>127</v>
      </c>
      <c r="CB124" s="1080"/>
      <c r="CC124" s="1080"/>
      <c r="CD124" s="1080"/>
      <c r="CE124" s="1080"/>
      <c r="CF124" s="1081"/>
      <c r="CG124" s="1082"/>
      <c r="CH124" s="1082"/>
      <c r="CI124" s="1082"/>
      <c r="CJ124" s="1083"/>
      <c r="CK124" s="1065"/>
      <c r="CL124" s="1065"/>
      <c r="CM124" s="1065"/>
      <c r="CN124" s="1065"/>
      <c r="CO124" s="1066"/>
      <c r="CP124" s="1072" t="s">
        <v>475</v>
      </c>
      <c r="CQ124" s="1073"/>
      <c r="CR124" s="1073"/>
      <c r="CS124" s="1073"/>
      <c r="CT124" s="1073"/>
      <c r="CU124" s="1073"/>
      <c r="CV124" s="1073"/>
      <c r="CW124" s="1073"/>
      <c r="CX124" s="1073"/>
      <c r="CY124" s="1073"/>
      <c r="CZ124" s="1073"/>
      <c r="DA124" s="1073"/>
      <c r="DB124" s="1073"/>
      <c r="DC124" s="1073"/>
      <c r="DD124" s="1073"/>
      <c r="DE124" s="1073"/>
      <c r="DF124" s="1074"/>
      <c r="DG124" s="1057">
        <v>108047</v>
      </c>
      <c r="DH124" s="1036"/>
      <c r="DI124" s="1036"/>
      <c r="DJ124" s="1036"/>
      <c r="DK124" s="1037"/>
      <c r="DL124" s="1035">
        <v>5510</v>
      </c>
      <c r="DM124" s="1036"/>
      <c r="DN124" s="1036"/>
      <c r="DO124" s="1036"/>
      <c r="DP124" s="1037"/>
      <c r="DQ124" s="1035">
        <v>5022</v>
      </c>
      <c r="DR124" s="1036"/>
      <c r="DS124" s="1036"/>
      <c r="DT124" s="1036"/>
      <c r="DU124" s="1037"/>
      <c r="DV124" s="1038">
        <v>0</v>
      </c>
      <c r="DW124" s="1039"/>
      <c r="DX124" s="1039"/>
      <c r="DY124" s="1039"/>
      <c r="DZ124" s="1040"/>
    </row>
    <row r="125" spans="1:130" s="246" customFormat="1" ht="26.25" customHeight="1" x14ac:dyDescent="0.15">
      <c r="A125" s="1111"/>
      <c r="B125" s="998"/>
      <c r="C125" s="968" t="s">
        <v>461</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127</v>
      </c>
      <c r="AB125" s="1011"/>
      <c r="AC125" s="1011"/>
      <c r="AD125" s="1011"/>
      <c r="AE125" s="1012"/>
      <c r="AF125" s="1013" t="s">
        <v>436</v>
      </c>
      <c r="AG125" s="1011"/>
      <c r="AH125" s="1011"/>
      <c r="AI125" s="1011"/>
      <c r="AJ125" s="1012"/>
      <c r="AK125" s="1013" t="s">
        <v>127</v>
      </c>
      <c r="AL125" s="1011"/>
      <c r="AM125" s="1011"/>
      <c r="AN125" s="1011"/>
      <c r="AO125" s="1012"/>
      <c r="AP125" s="1014" t="s">
        <v>127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476</v>
      </c>
      <c r="CL125" s="1060"/>
      <c r="CM125" s="1060"/>
      <c r="CN125" s="1060"/>
      <c r="CO125" s="1061"/>
      <c r="CP125" s="992" t="s">
        <v>477</v>
      </c>
      <c r="CQ125" s="941"/>
      <c r="CR125" s="941"/>
      <c r="CS125" s="941"/>
      <c r="CT125" s="941"/>
      <c r="CU125" s="941"/>
      <c r="CV125" s="941"/>
      <c r="CW125" s="941"/>
      <c r="CX125" s="941"/>
      <c r="CY125" s="941"/>
      <c r="CZ125" s="941"/>
      <c r="DA125" s="941"/>
      <c r="DB125" s="941"/>
      <c r="DC125" s="941"/>
      <c r="DD125" s="941"/>
      <c r="DE125" s="941"/>
      <c r="DF125" s="942"/>
      <c r="DG125" s="978" t="s">
        <v>127</v>
      </c>
      <c r="DH125" s="979"/>
      <c r="DI125" s="979"/>
      <c r="DJ125" s="979"/>
      <c r="DK125" s="979"/>
      <c r="DL125" s="979" t="s">
        <v>127</v>
      </c>
      <c r="DM125" s="979"/>
      <c r="DN125" s="979"/>
      <c r="DO125" s="979"/>
      <c r="DP125" s="979"/>
      <c r="DQ125" s="979" t="s">
        <v>127</v>
      </c>
      <c r="DR125" s="979"/>
      <c r="DS125" s="979"/>
      <c r="DT125" s="979"/>
      <c r="DU125" s="979"/>
      <c r="DV125" s="980" t="s">
        <v>127</v>
      </c>
      <c r="DW125" s="980"/>
      <c r="DX125" s="980"/>
      <c r="DY125" s="980"/>
      <c r="DZ125" s="981"/>
    </row>
    <row r="126" spans="1:130" s="246" customFormat="1" ht="26.25" customHeight="1" thickBot="1" x14ac:dyDescent="0.2">
      <c r="A126" s="1111"/>
      <c r="B126" s="998"/>
      <c r="C126" s="968" t="s">
        <v>463</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742786</v>
      </c>
      <c r="AB126" s="1011"/>
      <c r="AC126" s="1011"/>
      <c r="AD126" s="1011"/>
      <c r="AE126" s="1012"/>
      <c r="AF126" s="1013">
        <v>1135725</v>
      </c>
      <c r="AG126" s="1011"/>
      <c r="AH126" s="1011"/>
      <c r="AI126" s="1011"/>
      <c r="AJ126" s="1012"/>
      <c r="AK126" s="1013">
        <v>1484005</v>
      </c>
      <c r="AL126" s="1011"/>
      <c r="AM126" s="1011"/>
      <c r="AN126" s="1011"/>
      <c r="AO126" s="1012"/>
      <c r="AP126" s="1014">
        <v>2.1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478</v>
      </c>
      <c r="CQ126" s="1002"/>
      <c r="CR126" s="1002"/>
      <c r="CS126" s="1002"/>
      <c r="CT126" s="1002"/>
      <c r="CU126" s="1002"/>
      <c r="CV126" s="1002"/>
      <c r="CW126" s="1002"/>
      <c r="CX126" s="1002"/>
      <c r="CY126" s="1002"/>
      <c r="CZ126" s="1002"/>
      <c r="DA126" s="1002"/>
      <c r="DB126" s="1002"/>
      <c r="DC126" s="1002"/>
      <c r="DD126" s="1002"/>
      <c r="DE126" s="1002"/>
      <c r="DF126" s="1003"/>
      <c r="DG126" s="971" t="s">
        <v>127</v>
      </c>
      <c r="DH126" s="972"/>
      <c r="DI126" s="972"/>
      <c r="DJ126" s="972"/>
      <c r="DK126" s="972"/>
      <c r="DL126" s="972" t="s">
        <v>127</v>
      </c>
      <c r="DM126" s="972"/>
      <c r="DN126" s="972"/>
      <c r="DO126" s="972"/>
      <c r="DP126" s="972"/>
      <c r="DQ126" s="972" t="s">
        <v>127</v>
      </c>
      <c r="DR126" s="972"/>
      <c r="DS126" s="972"/>
      <c r="DT126" s="972"/>
      <c r="DU126" s="972"/>
      <c r="DV126" s="973" t="s">
        <v>127</v>
      </c>
      <c r="DW126" s="973"/>
      <c r="DX126" s="973"/>
      <c r="DY126" s="973"/>
      <c r="DZ126" s="974"/>
    </row>
    <row r="127" spans="1:130" s="246" customFormat="1" ht="26.25" customHeight="1" x14ac:dyDescent="0.15">
      <c r="A127" s="1112"/>
      <c r="B127" s="1000"/>
      <c r="C127" s="1054" t="s">
        <v>479</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127</v>
      </c>
      <c r="AB127" s="1011"/>
      <c r="AC127" s="1011"/>
      <c r="AD127" s="1011"/>
      <c r="AE127" s="1012"/>
      <c r="AF127" s="1013" t="s">
        <v>127</v>
      </c>
      <c r="AG127" s="1011"/>
      <c r="AH127" s="1011"/>
      <c r="AI127" s="1011"/>
      <c r="AJ127" s="1012"/>
      <c r="AK127" s="1013" t="s">
        <v>454</v>
      </c>
      <c r="AL127" s="1011"/>
      <c r="AM127" s="1011"/>
      <c r="AN127" s="1011"/>
      <c r="AO127" s="1012"/>
      <c r="AP127" s="1014" t="s">
        <v>127</v>
      </c>
      <c r="AQ127" s="1015"/>
      <c r="AR127" s="1015"/>
      <c r="AS127" s="1015"/>
      <c r="AT127" s="1016"/>
      <c r="AU127" s="282"/>
      <c r="AV127" s="282"/>
      <c r="AW127" s="282"/>
      <c r="AX127" s="1084" t="s">
        <v>480</v>
      </c>
      <c r="AY127" s="1085"/>
      <c r="AZ127" s="1085"/>
      <c r="BA127" s="1085"/>
      <c r="BB127" s="1085"/>
      <c r="BC127" s="1085"/>
      <c r="BD127" s="1085"/>
      <c r="BE127" s="1086"/>
      <c r="BF127" s="1087" t="s">
        <v>481</v>
      </c>
      <c r="BG127" s="1085"/>
      <c r="BH127" s="1085"/>
      <c r="BI127" s="1085"/>
      <c r="BJ127" s="1085"/>
      <c r="BK127" s="1085"/>
      <c r="BL127" s="1086"/>
      <c r="BM127" s="1087" t="s">
        <v>482</v>
      </c>
      <c r="BN127" s="1085"/>
      <c r="BO127" s="1085"/>
      <c r="BP127" s="1085"/>
      <c r="BQ127" s="1085"/>
      <c r="BR127" s="1085"/>
      <c r="BS127" s="1086"/>
      <c r="BT127" s="1087" t="s">
        <v>483</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484</v>
      </c>
      <c r="CQ127" s="1002"/>
      <c r="CR127" s="1002"/>
      <c r="CS127" s="1002"/>
      <c r="CT127" s="1002"/>
      <c r="CU127" s="1002"/>
      <c r="CV127" s="1002"/>
      <c r="CW127" s="1002"/>
      <c r="CX127" s="1002"/>
      <c r="CY127" s="1002"/>
      <c r="CZ127" s="1002"/>
      <c r="DA127" s="1002"/>
      <c r="DB127" s="1002"/>
      <c r="DC127" s="1002"/>
      <c r="DD127" s="1002"/>
      <c r="DE127" s="1002"/>
      <c r="DF127" s="1003"/>
      <c r="DG127" s="971" t="s">
        <v>127</v>
      </c>
      <c r="DH127" s="972"/>
      <c r="DI127" s="972"/>
      <c r="DJ127" s="972"/>
      <c r="DK127" s="972"/>
      <c r="DL127" s="972" t="s">
        <v>127</v>
      </c>
      <c r="DM127" s="972"/>
      <c r="DN127" s="972"/>
      <c r="DO127" s="972"/>
      <c r="DP127" s="972"/>
      <c r="DQ127" s="972" t="s">
        <v>127</v>
      </c>
      <c r="DR127" s="972"/>
      <c r="DS127" s="972"/>
      <c r="DT127" s="972"/>
      <c r="DU127" s="972"/>
      <c r="DV127" s="973" t="s">
        <v>127</v>
      </c>
      <c r="DW127" s="973"/>
      <c r="DX127" s="973"/>
      <c r="DY127" s="973"/>
      <c r="DZ127" s="974"/>
    </row>
    <row r="128" spans="1:130" s="246" customFormat="1" ht="26.25" customHeight="1" thickBot="1" x14ac:dyDescent="0.2">
      <c r="A128" s="1095" t="s">
        <v>485</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486</v>
      </c>
      <c r="X128" s="1097"/>
      <c r="Y128" s="1097"/>
      <c r="Z128" s="1098"/>
      <c r="AA128" s="1099">
        <v>2444580</v>
      </c>
      <c r="AB128" s="1100"/>
      <c r="AC128" s="1100"/>
      <c r="AD128" s="1100"/>
      <c r="AE128" s="1101"/>
      <c r="AF128" s="1102">
        <v>2825995</v>
      </c>
      <c r="AG128" s="1100"/>
      <c r="AH128" s="1100"/>
      <c r="AI128" s="1100"/>
      <c r="AJ128" s="1101"/>
      <c r="AK128" s="1102">
        <v>2503033</v>
      </c>
      <c r="AL128" s="1100"/>
      <c r="AM128" s="1100"/>
      <c r="AN128" s="1100"/>
      <c r="AO128" s="1101"/>
      <c r="AP128" s="1103"/>
      <c r="AQ128" s="1104"/>
      <c r="AR128" s="1104"/>
      <c r="AS128" s="1104"/>
      <c r="AT128" s="1105"/>
      <c r="AU128" s="282"/>
      <c r="AV128" s="282"/>
      <c r="AW128" s="282"/>
      <c r="AX128" s="940" t="s">
        <v>487</v>
      </c>
      <c r="AY128" s="941"/>
      <c r="AZ128" s="941"/>
      <c r="BA128" s="941"/>
      <c r="BB128" s="941"/>
      <c r="BC128" s="941"/>
      <c r="BD128" s="941"/>
      <c r="BE128" s="942"/>
      <c r="BF128" s="1106" t="s">
        <v>127</v>
      </c>
      <c r="BG128" s="1107"/>
      <c r="BH128" s="1107"/>
      <c r="BI128" s="1107"/>
      <c r="BJ128" s="1107"/>
      <c r="BK128" s="1107"/>
      <c r="BL128" s="1108"/>
      <c r="BM128" s="1106">
        <v>11.25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488</v>
      </c>
      <c r="CQ128" s="1089"/>
      <c r="CR128" s="1089"/>
      <c r="CS128" s="1089"/>
      <c r="CT128" s="1089"/>
      <c r="CU128" s="1089"/>
      <c r="CV128" s="1089"/>
      <c r="CW128" s="1089"/>
      <c r="CX128" s="1089"/>
      <c r="CY128" s="1089"/>
      <c r="CZ128" s="1089"/>
      <c r="DA128" s="1089"/>
      <c r="DB128" s="1089"/>
      <c r="DC128" s="1089"/>
      <c r="DD128" s="1089"/>
      <c r="DE128" s="1089"/>
      <c r="DF128" s="1090"/>
      <c r="DG128" s="1091">
        <v>861392</v>
      </c>
      <c r="DH128" s="1092"/>
      <c r="DI128" s="1092"/>
      <c r="DJ128" s="1092"/>
      <c r="DK128" s="1092"/>
      <c r="DL128" s="1092">
        <v>861112</v>
      </c>
      <c r="DM128" s="1092"/>
      <c r="DN128" s="1092"/>
      <c r="DO128" s="1092"/>
      <c r="DP128" s="1092"/>
      <c r="DQ128" s="1092">
        <v>815886</v>
      </c>
      <c r="DR128" s="1092"/>
      <c r="DS128" s="1092"/>
      <c r="DT128" s="1092"/>
      <c r="DU128" s="1092"/>
      <c r="DV128" s="1093">
        <v>1.2</v>
      </c>
      <c r="DW128" s="1093"/>
      <c r="DX128" s="1093"/>
      <c r="DY128" s="1093"/>
      <c r="DZ128" s="1094"/>
    </row>
    <row r="129" spans="1:131" s="246" customFormat="1" ht="26.25" customHeight="1" x14ac:dyDescent="0.15">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489</v>
      </c>
      <c r="X129" s="1126"/>
      <c r="Y129" s="1126"/>
      <c r="Z129" s="1127"/>
      <c r="AA129" s="1010">
        <v>76170283</v>
      </c>
      <c r="AB129" s="1011"/>
      <c r="AC129" s="1011"/>
      <c r="AD129" s="1011"/>
      <c r="AE129" s="1012"/>
      <c r="AF129" s="1013">
        <v>76931346</v>
      </c>
      <c r="AG129" s="1011"/>
      <c r="AH129" s="1011"/>
      <c r="AI129" s="1011"/>
      <c r="AJ129" s="1012"/>
      <c r="AK129" s="1013">
        <v>78283038</v>
      </c>
      <c r="AL129" s="1011"/>
      <c r="AM129" s="1011"/>
      <c r="AN129" s="1011"/>
      <c r="AO129" s="1012"/>
      <c r="AP129" s="1128"/>
      <c r="AQ129" s="1129"/>
      <c r="AR129" s="1129"/>
      <c r="AS129" s="1129"/>
      <c r="AT129" s="1130"/>
      <c r="AU129" s="284"/>
      <c r="AV129" s="284"/>
      <c r="AW129" s="284"/>
      <c r="AX129" s="1119" t="s">
        <v>490</v>
      </c>
      <c r="AY129" s="1002"/>
      <c r="AZ129" s="1002"/>
      <c r="BA129" s="1002"/>
      <c r="BB129" s="1002"/>
      <c r="BC129" s="1002"/>
      <c r="BD129" s="1002"/>
      <c r="BE129" s="1003"/>
      <c r="BF129" s="1120" t="s">
        <v>491</v>
      </c>
      <c r="BG129" s="1121"/>
      <c r="BH129" s="1121"/>
      <c r="BI129" s="1121"/>
      <c r="BJ129" s="1121"/>
      <c r="BK129" s="1121"/>
      <c r="BL129" s="1122"/>
      <c r="BM129" s="1120">
        <v>16.25</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492</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493</v>
      </c>
      <c r="X130" s="1126"/>
      <c r="Y130" s="1126"/>
      <c r="Z130" s="1127"/>
      <c r="AA130" s="1010">
        <v>8688654</v>
      </c>
      <c r="AB130" s="1011"/>
      <c r="AC130" s="1011"/>
      <c r="AD130" s="1011"/>
      <c r="AE130" s="1012"/>
      <c r="AF130" s="1013">
        <v>8661297</v>
      </c>
      <c r="AG130" s="1011"/>
      <c r="AH130" s="1011"/>
      <c r="AI130" s="1011"/>
      <c r="AJ130" s="1012"/>
      <c r="AK130" s="1013">
        <v>8630416</v>
      </c>
      <c r="AL130" s="1011"/>
      <c r="AM130" s="1011"/>
      <c r="AN130" s="1011"/>
      <c r="AO130" s="1012"/>
      <c r="AP130" s="1128"/>
      <c r="AQ130" s="1129"/>
      <c r="AR130" s="1129"/>
      <c r="AS130" s="1129"/>
      <c r="AT130" s="1130"/>
      <c r="AU130" s="284"/>
      <c r="AV130" s="284"/>
      <c r="AW130" s="284"/>
      <c r="AX130" s="1119" t="s">
        <v>494</v>
      </c>
      <c r="AY130" s="1002"/>
      <c r="AZ130" s="1002"/>
      <c r="BA130" s="1002"/>
      <c r="BB130" s="1002"/>
      <c r="BC130" s="1002"/>
      <c r="BD130" s="1002"/>
      <c r="BE130" s="1003"/>
      <c r="BF130" s="1156">
        <v>2.9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495</v>
      </c>
      <c r="X131" s="1164"/>
      <c r="Y131" s="1164"/>
      <c r="Z131" s="1165"/>
      <c r="AA131" s="1057">
        <v>67481629</v>
      </c>
      <c r="AB131" s="1036"/>
      <c r="AC131" s="1036"/>
      <c r="AD131" s="1036"/>
      <c r="AE131" s="1037"/>
      <c r="AF131" s="1035">
        <v>68270049</v>
      </c>
      <c r="AG131" s="1036"/>
      <c r="AH131" s="1036"/>
      <c r="AI131" s="1036"/>
      <c r="AJ131" s="1037"/>
      <c r="AK131" s="1035">
        <v>69652622</v>
      </c>
      <c r="AL131" s="1036"/>
      <c r="AM131" s="1036"/>
      <c r="AN131" s="1036"/>
      <c r="AO131" s="1037"/>
      <c r="AP131" s="1166"/>
      <c r="AQ131" s="1167"/>
      <c r="AR131" s="1167"/>
      <c r="AS131" s="1167"/>
      <c r="AT131" s="1168"/>
      <c r="AU131" s="284"/>
      <c r="AV131" s="284"/>
      <c r="AW131" s="284"/>
      <c r="AX131" s="1138" t="s">
        <v>496</v>
      </c>
      <c r="AY131" s="1089"/>
      <c r="AZ131" s="1089"/>
      <c r="BA131" s="1089"/>
      <c r="BB131" s="1089"/>
      <c r="BC131" s="1089"/>
      <c r="BD131" s="1089"/>
      <c r="BE131" s="1090"/>
      <c r="BF131" s="1139" t="s">
        <v>127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497</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498</v>
      </c>
      <c r="W132" s="1149"/>
      <c r="X132" s="1149"/>
      <c r="Y132" s="1149"/>
      <c r="Z132" s="1150"/>
      <c r="AA132" s="1151">
        <v>3.3457090969999999</v>
      </c>
      <c r="AB132" s="1152"/>
      <c r="AC132" s="1152"/>
      <c r="AD132" s="1152"/>
      <c r="AE132" s="1153"/>
      <c r="AF132" s="1154">
        <v>2.535411978</v>
      </c>
      <c r="AG132" s="1152"/>
      <c r="AH132" s="1152"/>
      <c r="AI132" s="1152"/>
      <c r="AJ132" s="1153"/>
      <c r="AK132" s="1154">
        <v>2.9824153189999998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499</v>
      </c>
      <c r="W133" s="1132"/>
      <c r="X133" s="1132"/>
      <c r="Y133" s="1132"/>
      <c r="Z133" s="1133"/>
      <c r="AA133" s="1134">
        <v>4.3</v>
      </c>
      <c r="AB133" s="1135"/>
      <c r="AC133" s="1135"/>
      <c r="AD133" s="1135"/>
      <c r="AE133" s="1136"/>
      <c r="AF133" s="1134">
        <v>4.0999999999999996</v>
      </c>
      <c r="AG133" s="1135"/>
      <c r="AH133" s="1135"/>
      <c r="AI133" s="1135"/>
      <c r="AJ133" s="1136"/>
      <c r="AK133" s="1134">
        <v>2.9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iZitiBsPwECSipqVUQWqza82HZIJ4V3FJwaEvz1yl4+hXR3BnTbgWeI8AOOc56Mp4CY77uQwDb0UgFfNKWVTA==" saltValue="7Ety0XBDifLaWDfPQUUV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iRRFTm3Htk+HeZZSQZFvhlwNFn74Z4HIfZ18rH/7l/NSZi0P7cA2q5Gx8sv23SFR696U/QFj/2dwCp4ruT7sA==" saltValue="W5jQHiSVcU4oaCwTs+4P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j+zwI12yyC+Wzb7IjACUhFdCmxuQSGPnF+LwlRgAxZurt/GYboDzi9rS8a3wr6UiqOJ5O3WWquhtH55fG88Pg==" saltValue="J4AkEMl5QEjz2XZSidCz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508</v>
      </c>
      <c r="AL9" s="1175"/>
      <c r="AM9" s="1175"/>
      <c r="AN9" s="1176"/>
      <c r="AO9" s="312">
        <v>20197373</v>
      </c>
      <c r="AP9" s="312">
        <v>48086</v>
      </c>
      <c r="AQ9" s="313">
        <v>57923</v>
      </c>
      <c r="AR9" s="314">
        <v>-17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509</v>
      </c>
      <c r="AL10" s="1175"/>
      <c r="AM10" s="1175"/>
      <c r="AN10" s="1176"/>
      <c r="AO10" s="315">
        <v>3284845</v>
      </c>
      <c r="AP10" s="315">
        <v>7821</v>
      </c>
      <c r="AQ10" s="316">
        <v>2689</v>
      </c>
      <c r="AR10" s="317">
        <v>190.9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510</v>
      </c>
      <c r="AL11" s="1175"/>
      <c r="AM11" s="1175"/>
      <c r="AN11" s="1176"/>
      <c r="AO11" s="315">
        <v>115335</v>
      </c>
      <c r="AP11" s="315">
        <v>275</v>
      </c>
      <c r="AQ11" s="316">
        <v>1561</v>
      </c>
      <c r="AR11" s="317">
        <v>-82.4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511</v>
      </c>
      <c r="AL12" s="1175"/>
      <c r="AM12" s="1175"/>
      <c r="AN12" s="1176"/>
      <c r="AO12" s="315" t="s">
        <v>512</v>
      </c>
      <c r="AP12" s="315" t="s">
        <v>512</v>
      </c>
      <c r="AQ12" s="316">
        <v>539</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513</v>
      </c>
      <c r="AL13" s="1175"/>
      <c r="AM13" s="1175"/>
      <c r="AN13" s="1176"/>
      <c r="AO13" s="315" t="s">
        <v>512</v>
      </c>
      <c r="AP13" s="315" t="s">
        <v>512</v>
      </c>
      <c r="AQ13" s="316">
        <v>13</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514</v>
      </c>
      <c r="AL14" s="1175"/>
      <c r="AM14" s="1175"/>
      <c r="AN14" s="1176"/>
      <c r="AO14" s="315" t="s">
        <v>512</v>
      </c>
      <c r="AP14" s="315" t="s">
        <v>512</v>
      </c>
      <c r="AQ14" s="316">
        <v>1886</v>
      </c>
      <c r="AR14" s="317" t="s">
        <v>512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515</v>
      </c>
      <c r="AL15" s="1175"/>
      <c r="AM15" s="1175"/>
      <c r="AN15" s="1176"/>
      <c r="AO15" s="315">
        <v>722174</v>
      </c>
      <c r="AP15" s="315">
        <v>1719</v>
      </c>
      <c r="AQ15" s="316">
        <v>1251</v>
      </c>
      <c r="AR15" s="317">
        <v>37.4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516</v>
      </c>
      <c r="AL16" s="1178"/>
      <c r="AM16" s="1178"/>
      <c r="AN16" s="1179"/>
      <c r="AO16" s="315">
        <v>-1789840</v>
      </c>
      <c r="AP16" s="315">
        <v>-4261</v>
      </c>
      <c r="AQ16" s="316">
        <v>-4255</v>
      </c>
      <c r="AR16" s="317">
        <v>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22529887</v>
      </c>
      <c r="AP17" s="315">
        <v>53639</v>
      </c>
      <c r="AQ17" s="316">
        <v>61607</v>
      </c>
      <c r="AR17" s="317">
        <v>-12.9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521</v>
      </c>
      <c r="AL21" s="1170"/>
      <c r="AM21" s="1170"/>
      <c r="AN21" s="1171"/>
      <c r="AO21" s="327">
        <v>5.96</v>
      </c>
      <c r="AP21" s="328">
        <v>6.25</v>
      </c>
      <c r="AQ21" s="329">
        <v>-0.28999999999999998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522</v>
      </c>
      <c r="AL22" s="1170"/>
      <c r="AM22" s="1170"/>
      <c r="AN22" s="1171"/>
      <c r="AO22" s="332">
        <v>102.1</v>
      </c>
      <c r="AP22" s="333">
        <v>100</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526</v>
      </c>
      <c r="AL32" s="1186"/>
      <c r="AM32" s="1186"/>
      <c r="AN32" s="1187"/>
      <c r="AO32" s="342">
        <v>10593509</v>
      </c>
      <c r="AP32" s="342">
        <v>25221</v>
      </c>
      <c r="AQ32" s="343">
        <v>37305</v>
      </c>
      <c r="AR32" s="344">
        <v>-32.4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527</v>
      </c>
      <c r="AL33" s="1186"/>
      <c r="AM33" s="1186"/>
      <c r="AN33" s="1187"/>
      <c r="AO33" s="342" t="s">
        <v>512</v>
      </c>
      <c r="AP33" s="342" t="s">
        <v>512</v>
      </c>
      <c r="AQ33" s="343">
        <v>4</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528</v>
      </c>
      <c r="AL34" s="1186"/>
      <c r="AM34" s="1186"/>
      <c r="AN34" s="1187"/>
      <c r="AO34" s="342" t="s">
        <v>512</v>
      </c>
      <c r="AP34" s="342" t="s">
        <v>512</v>
      </c>
      <c r="AQ34" s="343">
        <v>89</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529</v>
      </c>
      <c r="AL35" s="1186"/>
      <c r="AM35" s="1186"/>
      <c r="AN35" s="1187"/>
      <c r="AO35" s="342">
        <v>1004947</v>
      </c>
      <c r="AP35" s="342">
        <v>2393</v>
      </c>
      <c r="AQ35" s="343">
        <v>9317</v>
      </c>
      <c r="AR35" s="344">
        <v>-74.3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530</v>
      </c>
      <c r="AL36" s="1186"/>
      <c r="AM36" s="1186"/>
      <c r="AN36" s="1187"/>
      <c r="AO36" s="342">
        <v>90728</v>
      </c>
      <c r="AP36" s="342">
        <v>216</v>
      </c>
      <c r="AQ36" s="343">
        <v>337</v>
      </c>
      <c r="AR36" s="344">
        <v>-35.9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531</v>
      </c>
      <c r="AL37" s="1186"/>
      <c r="AM37" s="1186"/>
      <c r="AN37" s="1187"/>
      <c r="AO37" s="342">
        <v>1521595</v>
      </c>
      <c r="AP37" s="342">
        <v>3623</v>
      </c>
      <c r="AQ37" s="343">
        <v>969</v>
      </c>
      <c r="AR37" s="344">
        <v>273.89999999999998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532</v>
      </c>
      <c r="AL38" s="1189"/>
      <c r="AM38" s="1189"/>
      <c r="AN38" s="1190"/>
      <c r="AO38" s="345" t="s">
        <v>512</v>
      </c>
      <c r="AP38" s="345" t="s">
        <v>512</v>
      </c>
      <c r="AQ38" s="346">
        <v>1</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533</v>
      </c>
      <c r="AL39" s="1189"/>
      <c r="AM39" s="1189"/>
      <c r="AN39" s="1190"/>
      <c r="AO39" s="342">
        <v>-2503033</v>
      </c>
      <c r="AP39" s="342">
        <v>-5959</v>
      </c>
      <c r="AQ39" s="343">
        <v>-8362</v>
      </c>
      <c r="AR39" s="344">
        <v>-28.7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534</v>
      </c>
      <c r="AL40" s="1186"/>
      <c r="AM40" s="1186"/>
      <c r="AN40" s="1187"/>
      <c r="AO40" s="342">
        <v>-8630416</v>
      </c>
      <c r="AP40" s="342">
        <v>-20547</v>
      </c>
      <c r="AQ40" s="343">
        <v>-29125</v>
      </c>
      <c r="AR40" s="344">
        <v>-29.5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301</v>
      </c>
      <c r="AL41" s="1192"/>
      <c r="AM41" s="1192"/>
      <c r="AN41" s="1193"/>
      <c r="AO41" s="342">
        <v>2077330</v>
      </c>
      <c r="AP41" s="342">
        <v>4946</v>
      </c>
      <c r="AQ41" s="343">
        <v>10534</v>
      </c>
      <c r="AR41" s="344">
        <v>-53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503</v>
      </c>
      <c r="AN49" s="1182" t="s">
        <v>538</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12527376</v>
      </c>
      <c r="AN51" s="364">
        <v>30834</v>
      </c>
      <c r="AO51" s="365">
        <v>19.100000000000001</v>
      </c>
      <c r="AP51" s="366">
        <v>51613</v>
      </c>
      <c r="AQ51" s="367">
        <v>8.3000000000000007</v>
      </c>
      <c r="AR51" s="368">
        <v>10.8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6764095</v>
      </c>
      <c r="AN52" s="372">
        <v>16649</v>
      </c>
      <c r="AO52" s="373">
        <v>50</v>
      </c>
      <c r="AP52" s="374">
        <v>25872</v>
      </c>
      <c r="AQ52" s="375">
        <v>10.8</v>
      </c>
      <c r="AR52" s="376">
        <v>39.200000000000003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16396281</v>
      </c>
      <c r="AN53" s="364">
        <v>40089</v>
      </c>
      <c r="AO53" s="365">
        <v>30</v>
      </c>
      <c r="AP53" s="366">
        <v>50880</v>
      </c>
      <c r="AQ53" s="367">
        <v>-1.4</v>
      </c>
      <c r="AR53" s="368">
        <v>31.4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8022831</v>
      </c>
      <c r="AN54" s="372">
        <v>19616</v>
      </c>
      <c r="AO54" s="373">
        <v>17.8</v>
      </c>
      <c r="AP54" s="374">
        <v>27819</v>
      </c>
      <c r="AQ54" s="375">
        <v>7.5</v>
      </c>
      <c r="AR54" s="376">
        <v>10.3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13203879</v>
      </c>
      <c r="AN55" s="364">
        <v>31995</v>
      </c>
      <c r="AO55" s="365">
        <v>-20.2</v>
      </c>
      <c r="AP55" s="366">
        <v>46395</v>
      </c>
      <c r="AQ55" s="367">
        <v>-8.8000000000000007</v>
      </c>
      <c r="AR55" s="368">
        <v>-11.4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6985835</v>
      </c>
      <c r="AN56" s="372">
        <v>16928</v>
      </c>
      <c r="AO56" s="373">
        <v>-13.7</v>
      </c>
      <c r="AP56" s="374">
        <v>26304</v>
      </c>
      <c r="AQ56" s="375">
        <v>-5.4</v>
      </c>
      <c r="AR56" s="376">
        <v>-8.3000000000000007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15709200</v>
      </c>
      <c r="AN57" s="364">
        <v>37723</v>
      </c>
      <c r="AO57" s="365">
        <v>17.899999999999999</v>
      </c>
      <c r="AP57" s="366">
        <v>48088</v>
      </c>
      <c r="AQ57" s="367">
        <v>3.6</v>
      </c>
      <c r="AR57" s="368">
        <v>14.3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8032735</v>
      </c>
      <c r="AN58" s="372">
        <v>19289</v>
      </c>
      <c r="AO58" s="373">
        <v>13.9</v>
      </c>
      <c r="AP58" s="374">
        <v>25183</v>
      </c>
      <c r="AQ58" s="375">
        <v>-4.3</v>
      </c>
      <c r="AR58" s="376">
        <v>18.2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11610988</v>
      </c>
      <c r="AN59" s="364">
        <v>27643</v>
      </c>
      <c r="AO59" s="365">
        <v>-26.7</v>
      </c>
      <c r="AP59" s="366">
        <v>46457</v>
      </c>
      <c r="AQ59" s="367">
        <v>-3.4</v>
      </c>
      <c r="AR59" s="368">
        <v>-23.3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6249440</v>
      </c>
      <c r="AN60" s="372">
        <v>14879</v>
      </c>
      <c r="AO60" s="373">
        <v>-22.9</v>
      </c>
      <c r="AP60" s="374">
        <v>24020</v>
      </c>
      <c r="AQ60" s="375">
        <v>-4.5999999999999996</v>
      </c>
      <c r="AR60" s="376">
        <v>-18.3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13889545</v>
      </c>
      <c r="AN61" s="379">
        <v>33657</v>
      </c>
      <c r="AO61" s="380">
        <v>4</v>
      </c>
      <c r="AP61" s="381">
        <v>48687</v>
      </c>
      <c r="AQ61" s="382">
        <v>-0.3</v>
      </c>
      <c r="AR61" s="368">
        <v>4.3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7210987</v>
      </c>
      <c r="AN62" s="372">
        <v>17472</v>
      </c>
      <c r="AO62" s="373">
        <v>9</v>
      </c>
      <c r="AP62" s="374">
        <v>25840</v>
      </c>
      <c r="AQ62" s="375">
        <v>0.8</v>
      </c>
      <c r="AR62" s="376">
        <v>8.1999999999999993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WyBDcfXpr2aZd/ATUSRF0zRVCYkdgjzhGOF1VsvypAgEc7ltwSQ3FzLp0DK2uYE8mCjd8mvEUNFGC8p3IIUzQ==" saltValue="cag5F+k6At0AZn7n7IQX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LfIt3vJT2CARXWM2OBoBrgVfbVbpr2H6fuOd6SPD8ZiuqTnNbMv01KckfEbFh5LVf4Ir/IgnD5KBxQcSV5fqQ==" saltValue="J7GW6zwckev1NESVOZuU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MU1rOToJfscBnfvgOCkNhUlBvRYUhXguZ2EhjVkwQOyzIZ0SOXEjQzwwX0qUvhgMmdSmdJHgGXkI9eBxdNMEw==" saltValue="9ov2Mn/ifFhCABZZ0Wgxj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4" t="s">
        <v>3</v>
      </c>
      <c r="D47" s="1194"/>
      <c r="E47" s="1195"/>
      <c r="F47" s="11">
        <v>17.98</v>
      </c>
      <c r="G47" s="12">
        <v>14.03</v>
      </c>
      <c r="H47" s="12">
        <v>13.8</v>
      </c>
      <c r="I47" s="12">
        <v>13.67</v>
      </c>
      <c r="J47" s="13">
        <v>13.44</v>
      </c>
    </row>
    <row r="48" spans="2:10" ht="57.75" customHeight="1" x14ac:dyDescent="0.15">
      <c r="B48" s="14"/>
      <c r="C48" s="1196" t="s">
        <v>4</v>
      </c>
      <c r="D48" s="1196"/>
      <c r="E48" s="1197"/>
      <c r="F48" s="15">
        <v>4.87</v>
      </c>
      <c r="G48" s="16">
        <v>5.18</v>
      </c>
      <c r="H48" s="16">
        <v>3.72</v>
      </c>
      <c r="I48" s="16">
        <v>4.83</v>
      </c>
      <c r="J48" s="17">
        <v>5.68</v>
      </c>
    </row>
    <row r="49" spans="2:10" ht="57.75" customHeight="1" thickBot="1" x14ac:dyDescent="0.2">
      <c r="B49" s="18"/>
      <c r="C49" s="1198" t="s">
        <v>5</v>
      </c>
      <c r="D49" s="1198"/>
      <c r="E49" s="1199"/>
      <c r="F49" s="19" t="s">
        <v>559</v>
      </c>
      <c r="G49" s="20" t="s">
        <v>560</v>
      </c>
      <c r="H49" s="20" t="s">
        <v>561</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yEdXvTvkAf7iW5AHe2B8sNyhsIS/KAa2Qn8WZbmTvHu2X41g7QuOHwynnrOwIAQVkJgUBd3zg9KmsSwa2vffw==" saltValue="62XAPBNIbTGA3ma5v7kM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財政課１</cp:lastModifiedBy>
  <cp:lastPrinted>2020-03-19T00:59:23Z</cp:lastPrinted>
  <dcterms:created xsi:type="dcterms:W3CDTF">2020-02-10T03:12:12Z</dcterms:created>
  <dcterms:modified xsi:type="dcterms:W3CDTF">2020-09-07T23:48:07Z</dcterms:modified>
  <cp:category/>
</cp:coreProperties>
</file>