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WServer01\財政課\財政課分掌事務\０６　財政状況の公表及び予算，決算等の財務報告に関すること。\３２　決算カードつづり\01　柏市（H12～）\"/>
    </mc:Choice>
  </mc:AlternateContent>
  <bookViews>
    <workbookView xWindow="0" yWindow="0" windowWidth="20490" windowHeight="7530"/>
  </bookViews>
  <sheets>
    <sheet name="表面" sheetId="1" r:id="rId1"/>
    <sheet name="裏面" sheetId="2" r:id="rId2"/>
  </sheets>
  <externalReferences>
    <externalReference r:id="rId3"/>
  </externalReference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裏面!$A$1:$U$65</definedName>
    <definedName name="財政力指数">#REF!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0" i="2" l="1"/>
  <c r="S42" i="2"/>
  <c r="I42" i="2"/>
  <c r="S5" i="2"/>
  <c r="I5" i="2"/>
  <c r="R27" i="1"/>
  <c r="L13" i="1"/>
  <c r="H13" i="1"/>
  <c r="G13" i="1"/>
  <c r="O11" i="1"/>
  <c r="C11" i="1"/>
  <c r="C10" i="1"/>
  <c r="O9" i="1"/>
  <c r="K8" i="1"/>
  <c r="C7" i="1"/>
  <c r="K6" i="1"/>
  <c r="C6" i="1"/>
  <c r="R4" i="1"/>
  <c r="P4" i="1"/>
  <c r="O4" i="1"/>
  <c r="D3" i="1"/>
</calcChain>
</file>

<file path=xl/comments1.xml><?xml version="1.0" encoding="utf-8"?>
<comments xmlns="http://schemas.openxmlformats.org/spreadsheetml/2006/main">
  <authors>
    <author xml:space="preserve"> </author>
  </authors>
  <commentList>
    <comment ref="E54" authorId="0" shapeId="0">
      <text>
        <r>
          <rPr>
            <sz val="9"/>
            <color indexed="81"/>
            <rFont val="MS P ゴシック"/>
            <family val="3"/>
            <charset val="128"/>
          </rPr>
          <t>R1国決算統計では環境性能割が斜線のため、留意</t>
        </r>
      </text>
    </comment>
  </commentList>
</comments>
</file>

<file path=xl/sharedStrings.xml><?xml version="1.0" encoding="utf-8"?>
<sst xmlns="http://schemas.openxmlformats.org/spreadsheetml/2006/main" count="408" uniqueCount="242">
  <si>
    <t>（単位：千円）</t>
    <rPh sb="1" eb="3">
      <t>タンイ</t>
    </rPh>
    <rPh sb="4" eb="6">
      <t>センエン</t>
    </rPh>
    <phoneticPr fontId="2"/>
  </si>
  <si>
    <t>番号</t>
    <rPh sb="0" eb="2">
      <t>バンゴウ</t>
    </rPh>
    <phoneticPr fontId="2"/>
  </si>
  <si>
    <t>市区町村
コード</t>
    <rPh sb="0" eb="2">
      <t>シク</t>
    </rPh>
    <rPh sb="2" eb="4">
      <t>チョウソン</t>
    </rPh>
    <phoneticPr fontId="2"/>
  </si>
  <si>
    <t>122173</t>
  </si>
  <si>
    <t>市町村
類型</t>
    <phoneticPr fontId="2"/>
  </si>
  <si>
    <t>中核市</t>
  </si>
  <si>
    <t>決算状況</t>
    <rPh sb="0" eb="2">
      <t>ケッサン</t>
    </rPh>
    <rPh sb="2" eb="4">
      <t>ジョウキョウ</t>
    </rPh>
    <phoneticPr fontId="2"/>
  </si>
  <si>
    <t>市町村名</t>
    <rPh sb="0" eb="3">
      <t>シチョウソン</t>
    </rPh>
    <rPh sb="3" eb="4">
      <t>メイ</t>
    </rPh>
    <phoneticPr fontId="2"/>
  </si>
  <si>
    <t>Ⅰ6</t>
  </si>
  <si>
    <t>人　　　　　口</t>
    <rPh sb="0" eb="1">
      <t>ヒト</t>
    </rPh>
    <rPh sb="6" eb="7">
      <t>クチ</t>
    </rPh>
    <phoneticPr fontId="2"/>
  </si>
  <si>
    <t>面　　積</t>
    <rPh sb="0" eb="1">
      <t>メン</t>
    </rPh>
    <rPh sb="3" eb="4">
      <t>セキ</t>
    </rPh>
    <phoneticPr fontId="2"/>
  </si>
  <si>
    <t>人口密度</t>
    <rPh sb="0" eb="2">
      <t>ジンコウ</t>
    </rPh>
    <rPh sb="2" eb="4">
      <t>ミツド</t>
    </rPh>
    <phoneticPr fontId="2"/>
  </si>
  <si>
    <t>人口集中地区人口</t>
    <rPh sb="0" eb="2">
      <t>ジンコウ</t>
    </rPh>
    <rPh sb="2" eb="4">
      <t>シュウチュウ</t>
    </rPh>
    <rPh sb="4" eb="6">
      <t>チク</t>
    </rPh>
    <rPh sb="6" eb="8">
      <t>ジンコウ</t>
    </rPh>
    <phoneticPr fontId="2"/>
  </si>
  <si>
    <t>産　　　　業　　　　構　　　　造</t>
    <rPh sb="0" eb="1">
      <t>サン</t>
    </rPh>
    <rPh sb="5" eb="6">
      <t>ギョウ</t>
    </rPh>
    <rPh sb="10" eb="11">
      <t>ガマエ</t>
    </rPh>
    <rPh sb="15" eb="16">
      <t>ヅクリ</t>
    </rPh>
    <phoneticPr fontId="2"/>
  </si>
  <si>
    <t>国勢
調査</t>
    <rPh sb="0" eb="2">
      <t>コクセイ</t>
    </rPh>
    <rPh sb="3" eb="5">
      <t>チョウサ</t>
    </rPh>
    <phoneticPr fontId="2"/>
  </si>
  <si>
    <t>人</t>
    <rPh sb="0" eb="1">
      <t>ニン</t>
    </rPh>
    <phoneticPr fontId="2"/>
  </si>
  <si>
    <t>ｋ㎡</t>
    <phoneticPr fontId="2"/>
  </si>
  <si>
    <t>区　　分</t>
    <rPh sb="0" eb="1">
      <t>ク</t>
    </rPh>
    <rPh sb="3" eb="4">
      <t>ブン</t>
    </rPh>
    <phoneticPr fontId="2"/>
  </si>
  <si>
    <t>第１次</t>
    <rPh sb="0" eb="1">
      <t>ダイ</t>
    </rPh>
    <rPh sb="2" eb="3">
      <t>ジ</t>
    </rPh>
    <phoneticPr fontId="2"/>
  </si>
  <si>
    <t>第２次</t>
    <rPh sb="0" eb="1">
      <t>ダイ</t>
    </rPh>
    <rPh sb="2" eb="3">
      <t>ジ</t>
    </rPh>
    <phoneticPr fontId="2"/>
  </si>
  <si>
    <t>第３次</t>
    <rPh sb="0" eb="1">
      <t>ダイ</t>
    </rPh>
    <rPh sb="2" eb="3">
      <t>ジ</t>
    </rPh>
    <phoneticPr fontId="2"/>
  </si>
  <si>
    <t>就業人口</t>
    <rPh sb="0" eb="2">
      <t>シュウギョウ</t>
    </rPh>
    <rPh sb="2" eb="4">
      <t>ジンコウ</t>
    </rPh>
    <phoneticPr fontId="2"/>
  </si>
  <si>
    <t>増減率</t>
    <rPh sb="0" eb="2">
      <t>ゾウゲン</t>
    </rPh>
    <rPh sb="2" eb="3">
      <t>リツ</t>
    </rPh>
    <phoneticPr fontId="2"/>
  </si>
  <si>
    <t>％</t>
    <phoneticPr fontId="2"/>
  </si>
  <si>
    <t>住民基本台帳</t>
    <rPh sb="0" eb="2">
      <t>ジュウミン</t>
    </rPh>
    <rPh sb="2" eb="4">
      <t>キホン</t>
    </rPh>
    <rPh sb="4" eb="6">
      <t>ダイチョウ</t>
    </rPh>
    <phoneticPr fontId="2"/>
  </si>
  <si>
    <t>Ｓ４０．４．１以降の合併等の状況</t>
    <rPh sb="7" eb="9">
      <t>イコウ</t>
    </rPh>
    <rPh sb="10" eb="12">
      <t>ガッペイ</t>
    </rPh>
    <rPh sb="12" eb="13">
      <t>トウ</t>
    </rPh>
    <rPh sb="14" eb="16">
      <t>ジョウキョウ</t>
    </rPh>
    <phoneticPr fontId="2"/>
  </si>
  <si>
    <t>国　調</t>
    <rPh sb="0" eb="1">
      <t>コク</t>
    </rPh>
    <rPh sb="2" eb="3">
      <t>チョウ</t>
    </rPh>
    <phoneticPr fontId="2"/>
  </si>
  <si>
    <t>平17.3.28 沼南町の編入合併、平20.4.1 中核市</t>
  </si>
  <si>
    <t>％</t>
    <phoneticPr fontId="2"/>
  </si>
  <si>
    <t>区　　　　　　　分</t>
    <rPh sb="0" eb="1">
      <t>ク</t>
    </rPh>
    <rPh sb="8" eb="9">
      <t>ブン</t>
    </rPh>
    <phoneticPr fontId="2"/>
  </si>
  <si>
    <t>増減額</t>
    <rPh sb="0" eb="2">
      <t>ゾウゲン</t>
    </rPh>
    <rPh sb="2" eb="3">
      <t>ガク</t>
    </rPh>
    <phoneticPr fontId="2"/>
  </si>
  <si>
    <t>財　政　指　標　等</t>
    <rPh sb="0" eb="1">
      <t>ザイ</t>
    </rPh>
    <rPh sb="2" eb="3">
      <t>セイ</t>
    </rPh>
    <rPh sb="4" eb="5">
      <t>ユビ</t>
    </rPh>
    <rPh sb="6" eb="7">
      <t>シルベ</t>
    </rPh>
    <rPh sb="8" eb="9">
      <t>トウ</t>
    </rPh>
    <phoneticPr fontId="2"/>
  </si>
  <si>
    <t>1.</t>
    <phoneticPr fontId="2"/>
  </si>
  <si>
    <t>歳入総額</t>
    <rPh sb="0" eb="2">
      <t>サイニュウ</t>
    </rPh>
    <rPh sb="2" eb="4">
      <t>ソウガク</t>
    </rPh>
    <phoneticPr fontId="2"/>
  </si>
  <si>
    <t>①</t>
    <phoneticPr fontId="2"/>
  </si>
  <si>
    <t>財政力指数</t>
    <rPh sb="0" eb="3">
      <t>ザイセイリョク</t>
    </rPh>
    <rPh sb="3" eb="5">
      <t>シスウ</t>
    </rPh>
    <phoneticPr fontId="2"/>
  </si>
  <si>
    <t>2.</t>
    <phoneticPr fontId="2"/>
  </si>
  <si>
    <t>歳出総額</t>
    <rPh sb="0" eb="2">
      <t>サイシュツ</t>
    </rPh>
    <rPh sb="2" eb="4">
      <t>ソウガク</t>
    </rPh>
    <phoneticPr fontId="2"/>
  </si>
  <si>
    <t>②</t>
    <phoneticPr fontId="2"/>
  </si>
  <si>
    <t>実質収支比率</t>
    <rPh sb="0" eb="2">
      <t>ジッシツ</t>
    </rPh>
    <rPh sb="2" eb="4">
      <t>シュウシ</t>
    </rPh>
    <rPh sb="4" eb="6">
      <t>ヒリツ</t>
    </rPh>
    <phoneticPr fontId="2"/>
  </si>
  <si>
    <t>3.</t>
    <phoneticPr fontId="2"/>
  </si>
  <si>
    <t>差引(形式収支)(①-②)</t>
    <rPh sb="0" eb="2">
      <t>サシヒキ</t>
    </rPh>
    <rPh sb="3" eb="5">
      <t>ケイシキ</t>
    </rPh>
    <rPh sb="5" eb="7">
      <t>シュウシ</t>
    </rPh>
    <phoneticPr fontId="2"/>
  </si>
  <si>
    <t>③</t>
    <phoneticPr fontId="2"/>
  </si>
  <si>
    <t>経常収支比率</t>
    <rPh sb="0" eb="2">
      <t>ケイジョウ</t>
    </rPh>
    <rPh sb="2" eb="4">
      <t>シュウシ</t>
    </rPh>
    <rPh sb="4" eb="6">
      <t>ヒリツ</t>
    </rPh>
    <phoneticPr fontId="2"/>
  </si>
  <si>
    <t>4.</t>
    <phoneticPr fontId="2"/>
  </si>
  <si>
    <t>翌年度に繰り越すべき財源</t>
    <rPh sb="0" eb="1">
      <t>ヨク</t>
    </rPh>
    <rPh sb="1" eb="3">
      <t>ネンド</t>
    </rPh>
    <rPh sb="4" eb="5">
      <t>ク</t>
    </rPh>
    <rPh sb="6" eb="7">
      <t>コ</t>
    </rPh>
    <rPh sb="10" eb="12">
      <t>ザイゲン</t>
    </rPh>
    <phoneticPr fontId="2"/>
  </si>
  <si>
    <t>④</t>
    <phoneticPr fontId="2"/>
  </si>
  <si>
    <t>積立金現在高</t>
    <rPh sb="0" eb="2">
      <t>ツミタテ</t>
    </rPh>
    <rPh sb="2" eb="3">
      <t>キン</t>
    </rPh>
    <rPh sb="3" eb="6">
      <t>ゲンザイダカ</t>
    </rPh>
    <phoneticPr fontId="2"/>
  </si>
  <si>
    <t>5.</t>
    <phoneticPr fontId="2"/>
  </si>
  <si>
    <t>実質収支(③-④)</t>
    <rPh sb="0" eb="2">
      <t>ジッシツ</t>
    </rPh>
    <rPh sb="2" eb="4">
      <t>シュウシ</t>
    </rPh>
    <phoneticPr fontId="2"/>
  </si>
  <si>
    <t>⑤</t>
    <phoneticPr fontId="2"/>
  </si>
  <si>
    <t>うち財政調整基金</t>
    <rPh sb="2" eb="4">
      <t>ザイセイ</t>
    </rPh>
    <rPh sb="4" eb="6">
      <t>チョウセイ</t>
    </rPh>
    <rPh sb="6" eb="8">
      <t>キキン</t>
    </rPh>
    <phoneticPr fontId="2"/>
  </si>
  <si>
    <t>6.</t>
    <phoneticPr fontId="2"/>
  </si>
  <si>
    <t>単年度収支</t>
    <rPh sb="0" eb="3">
      <t>タンネンド</t>
    </rPh>
    <rPh sb="3" eb="5">
      <t>シュウシ</t>
    </rPh>
    <phoneticPr fontId="2"/>
  </si>
  <si>
    <t>⑥</t>
    <phoneticPr fontId="2"/>
  </si>
  <si>
    <t xml:space="preserve"> </t>
    <phoneticPr fontId="2"/>
  </si>
  <si>
    <t>地方債現在高</t>
    <rPh sb="0" eb="3">
      <t>チホウサイ</t>
    </rPh>
    <rPh sb="3" eb="6">
      <t>ゲンザイダカ</t>
    </rPh>
    <phoneticPr fontId="2"/>
  </si>
  <si>
    <t>柏市</t>
  </si>
  <si>
    <t>7.</t>
    <phoneticPr fontId="2"/>
  </si>
  <si>
    <t>積立金</t>
    <rPh sb="0" eb="2">
      <t>ツミタテ</t>
    </rPh>
    <rPh sb="2" eb="3">
      <t>キン</t>
    </rPh>
    <phoneticPr fontId="2"/>
  </si>
  <si>
    <t>⑦</t>
    <phoneticPr fontId="2"/>
  </si>
  <si>
    <t>債務負担行為支出予定額</t>
    <rPh sb="0" eb="2">
      <t>サイム</t>
    </rPh>
    <rPh sb="2" eb="4">
      <t>フタン</t>
    </rPh>
    <rPh sb="4" eb="6">
      <t>コウイ</t>
    </rPh>
    <rPh sb="6" eb="8">
      <t>シシュツ</t>
    </rPh>
    <rPh sb="8" eb="10">
      <t>ヨテイ</t>
    </rPh>
    <rPh sb="10" eb="11">
      <t>ガク</t>
    </rPh>
    <phoneticPr fontId="2"/>
  </si>
  <si>
    <t>8.</t>
    <phoneticPr fontId="2"/>
  </si>
  <si>
    <t>繰上償還金</t>
    <rPh sb="0" eb="2">
      <t>クリアゲ</t>
    </rPh>
    <rPh sb="2" eb="4">
      <t>ショウカン</t>
    </rPh>
    <rPh sb="4" eb="5">
      <t>キン</t>
    </rPh>
    <phoneticPr fontId="2"/>
  </si>
  <si>
    <t>⑧</t>
    <phoneticPr fontId="2"/>
  </si>
  <si>
    <t>-</t>
  </si>
  <si>
    <t>健　全　化　判　断　比　率</t>
    <rPh sb="0" eb="1">
      <t>ケン</t>
    </rPh>
    <rPh sb="2" eb="3">
      <t>ゼン</t>
    </rPh>
    <rPh sb="4" eb="5">
      <t>カ</t>
    </rPh>
    <rPh sb="6" eb="7">
      <t>ハン</t>
    </rPh>
    <rPh sb="8" eb="9">
      <t>ダン</t>
    </rPh>
    <rPh sb="10" eb="11">
      <t>ヒ</t>
    </rPh>
    <rPh sb="12" eb="13">
      <t>リツ</t>
    </rPh>
    <phoneticPr fontId="2"/>
  </si>
  <si>
    <t>9.</t>
    <phoneticPr fontId="2"/>
  </si>
  <si>
    <t>積立金取崩し額</t>
    <rPh sb="0" eb="2">
      <t>ツミタテ</t>
    </rPh>
    <rPh sb="2" eb="3">
      <t>キン</t>
    </rPh>
    <rPh sb="3" eb="4">
      <t>ト</t>
    </rPh>
    <rPh sb="4" eb="5">
      <t>クズ</t>
    </rPh>
    <rPh sb="6" eb="7">
      <t>ガク</t>
    </rPh>
    <phoneticPr fontId="2"/>
  </si>
  <si>
    <t>⑨</t>
    <phoneticPr fontId="2"/>
  </si>
  <si>
    <t>皆減</t>
  </si>
  <si>
    <t>実質赤字比率</t>
    <rPh sb="0" eb="2">
      <t>ジッシツ</t>
    </rPh>
    <rPh sb="2" eb="4">
      <t>アカジ</t>
    </rPh>
    <rPh sb="4" eb="6">
      <t>ヒリツ</t>
    </rPh>
    <phoneticPr fontId="2"/>
  </si>
  <si>
    <t>％</t>
  </si>
  <si>
    <t>10.</t>
    <phoneticPr fontId="2"/>
  </si>
  <si>
    <t>実質単年度収支
(⑥+⑦+⑧-⑨)</t>
    <rPh sb="0" eb="2">
      <t>ジッシツ</t>
    </rPh>
    <rPh sb="2" eb="5">
      <t>タンネンド</t>
    </rPh>
    <rPh sb="5" eb="7">
      <t>シュウシ</t>
    </rPh>
    <phoneticPr fontId="2"/>
  </si>
  <si>
    <t>連結実質赤字比率</t>
    <rPh sb="0" eb="2">
      <t>レンケツ</t>
    </rPh>
    <rPh sb="2" eb="4">
      <t>ジッシツ</t>
    </rPh>
    <rPh sb="4" eb="6">
      <t>アカジ</t>
    </rPh>
    <rPh sb="6" eb="8">
      <t>ヒリツ</t>
    </rPh>
    <phoneticPr fontId="2"/>
  </si>
  <si>
    <t>基　　　準　　　財　　　政　　　需　　　要　　　額</t>
    <rPh sb="0" eb="1">
      <t>モト</t>
    </rPh>
    <rPh sb="4" eb="5">
      <t>ジュン</t>
    </rPh>
    <rPh sb="8" eb="9">
      <t>ザイ</t>
    </rPh>
    <rPh sb="12" eb="13">
      <t>セイ</t>
    </rPh>
    <rPh sb="16" eb="17">
      <t>ジュ</t>
    </rPh>
    <rPh sb="20" eb="21">
      <t>ヨウ</t>
    </rPh>
    <rPh sb="24" eb="25">
      <t>ガク</t>
    </rPh>
    <phoneticPr fontId="2"/>
  </si>
  <si>
    <t>実質公債費比率</t>
    <rPh sb="0" eb="2">
      <t>ジッシツ</t>
    </rPh>
    <rPh sb="2" eb="5">
      <t>コウサイヒ</t>
    </rPh>
    <rPh sb="5" eb="7">
      <t>ヒリツ</t>
    </rPh>
    <phoneticPr fontId="2"/>
  </si>
  <si>
    <t>基　　　準　　　財　　　政　　　収　　　入　　　額</t>
    <rPh sb="0" eb="1">
      <t>モト</t>
    </rPh>
    <rPh sb="4" eb="5">
      <t>ジュン</t>
    </rPh>
    <rPh sb="8" eb="9">
      <t>ザイ</t>
    </rPh>
    <rPh sb="12" eb="13">
      <t>セイ</t>
    </rPh>
    <rPh sb="16" eb="17">
      <t>オサム</t>
    </rPh>
    <rPh sb="20" eb="21">
      <t>イ</t>
    </rPh>
    <rPh sb="24" eb="25">
      <t>ガク</t>
    </rPh>
    <phoneticPr fontId="2"/>
  </si>
  <si>
    <t>将来負担比率</t>
    <rPh sb="0" eb="2">
      <t>ショウライ</t>
    </rPh>
    <rPh sb="2" eb="4">
      <t>フタン</t>
    </rPh>
    <rPh sb="4" eb="6">
      <t>ヒリツ</t>
    </rPh>
    <phoneticPr fontId="2"/>
  </si>
  <si>
    <t>標 　　　準 　　　財 　　　政　　 　規　　 　模</t>
    <rPh sb="0" eb="1">
      <t>シルベ</t>
    </rPh>
    <rPh sb="5" eb="6">
      <t>ジュン</t>
    </rPh>
    <rPh sb="10" eb="11">
      <t>ザイ</t>
    </rPh>
    <rPh sb="15" eb="16">
      <t>セイ</t>
    </rPh>
    <rPh sb="20" eb="21">
      <t>キ</t>
    </rPh>
    <rPh sb="25" eb="26">
      <t>ノット</t>
    </rPh>
    <phoneticPr fontId="2"/>
  </si>
  <si>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2"/>
  </si>
  <si>
    <t>うち臨時財政対策債発行可能額</t>
    <rPh sb="2" eb="4">
      <t>リンジ</t>
    </rPh>
    <rPh sb="4" eb="6">
      <t>ザイセイ</t>
    </rPh>
    <rPh sb="6" eb="8">
      <t>タイサク</t>
    </rPh>
    <rPh sb="8" eb="9">
      <t>サイ</t>
    </rPh>
    <rPh sb="9" eb="11">
      <t>ハッコウ</t>
    </rPh>
    <rPh sb="11" eb="13">
      <t>カノウ</t>
    </rPh>
    <rPh sb="13" eb="14">
      <t>ガク</t>
    </rPh>
    <phoneticPr fontId="2"/>
  </si>
  <si>
    <t>第三セクター等名</t>
    <rPh sb="0" eb="1">
      <t>ダイ</t>
    </rPh>
    <rPh sb="1" eb="2">
      <t>サン</t>
    </rPh>
    <rPh sb="6" eb="7">
      <t>トウ</t>
    </rPh>
    <rPh sb="7" eb="8">
      <t>メイ</t>
    </rPh>
    <phoneticPr fontId="2"/>
  </si>
  <si>
    <t>柏市土地開発公社</t>
  </si>
  <si>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2"/>
  </si>
  <si>
    <t>会　　計　　名</t>
    <rPh sb="0" eb="1">
      <t>カイ</t>
    </rPh>
    <rPh sb="3" eb="4">
      <t>ケイ</t>
    </rPh>
    <rPh sb="6" eb="7">
      <t>メイ</t>
    </rPh>
    <phoneticPr fontId="2"/>
  </si>
  <si>
    <t>種別（注）</t>
    <rPh sb="0" eb="2">
      <t>シュベツ</t>
    </rPh>
    <rPh sb="3" eb="4">
      <t>チュウ</t>
    </rPh>
    <phoneticPr fontId="2"/>
  </si>
  <si>
    <t>歳　　入</t>
    <rPh sb="0" eb="1">
      <t>トシ</t>
    </rPh>
    <rPh sb="3" eb="4">
      <t>イ</t>
    </rPh>
    <phoneticPr fontId="2"/>
  </si>
  <si>
    <t>歳　　出</t>
    <rPh sb="0" eb="1">
      <t>トシ</t>
    </rPh>
    <rPh sb="3" eb="4">
      <t>デ</t>
    </rPh>
    <phoneticPr fontId="2"/>
  </si>
  <si>
    <t>実質収支</t>
    <rPh sb="0" eb="2">
      <t>ジッシツ</t>
    </rPh>
    <rPh sb="2" eb="4">
      <t>シュウシ</t>
    </rPh>
    <phoneticPr fontId="2"/>
  </si>
  <si>
    <t>普通会計からの繰入額</t>
    <rPh sb="0" eb="2">
      <t>フツウ</t>
    </rPh>
    <rPh sb="2" eb="4">
      <t>カイケイ</t>
    </rPh>
    <rPh sb="7" eb="9">
      <t>クリイレ</t>
    </rPh>
    <rPh sb="9" eb="10">
      <t>ガク</t>
    </rPh>
    <phoneticPr fontId="2"/>
  </si>
  <si>
    <t>資金不足比率
（対象会計
のみ記載）</t>
    <rPh sb="0" eb="2">
      <t>シキン</t>
    </rPh>
    <rPh sb="2" eb="4">
      <t>ブソク</t>
    </rPh>
    <rPh sb="4" eb="6">
      <t>ヒリツ</t>
    </rPh>
    <rPh sb="8" eb="10">
      <t>タイショウ</t>
    </rPh>
    <rPh sb="10" eb="12">
      <t>カイケイ</t>
    </rPh>
    <rPh sb="15" eb="17">
      <t>キサイ</t>
    </rPh>
    <phoneticPr fontId="2"/>
  </si>
  <si>
    <t>（総収益）</t>
    <rPh sb="1" eb="2">
      <t>ソウ</t>
    </rPh>
    <rPh sb="2" eb="4">
      <t>シュウエキ</t>
    </rPh>
    <phoneticPr fontId="2"/>
  </si>
  <si>
    <t>（総費用）</t>
    <rPh sb="1" eb="2">
      <t>ソウ</t>
    </rPh>
    <rPh sb="2" eb="4">
      <t>ヒヨウ</t>
    </rPh>
    <phoneticPr fontId="2"/>
  </si>
  <si>
    <t>（純損益）</t>
    <phoneticPr fontId="2"/>
  </si>
  <si>
    <t>国民健康保険事業（事業勘定）</t>
    <rPh sb="0" eb="2">
      <t>コクミン</t>
    </rPh>
    <rPh sb="2" eb="4">
      <t>ケンコウ</t>
    </rPh>
    <rPh sb="4" eb="6">
      <t>ホケン</t>
    </rPh>
    <rPh sb="6" eb="8">
      <t>ジギョウ</t>
    </rPh>
    <rPh sb="9" eb="11">
      <t>ジギョウ</t>
    </rPh>
    <rPh sb="11" eb="13">
      <t>カンジョウ</t>
    </rPh>
    <phoneticPr fontId="2"/>
  </si>
  <si>
    <t>事</t>
    <rPh sb="0" eb="1">
      <t>コト</t>
    </rPh>
    <phoneticPr fontId="2"/>
  </si>
  <si>
    <t>-</t>
    <phoneticPr fontId="2"/>
  </si>
  <si>
    <t>％</t>
    <phoneticPr fontId="2"/>
  </si>
  <si>
    <t>国民健康保険事業（直診勘定）</t>
    <rPh sb="0" eb="2">
      <t>コクミン</t>
    </rPh>
    <rPh sb="2" eb="4">
      <t>ケンコウ</t>
    </rPh>
    <rPh sb="4" eb="6">
      <t>ホケン</t>
    </rPh>
    <rPh sb="6" eb="8">
      <t>ジギョウ</t>
    </rPh>
    <rPh sb="9" eb="10">
      <t>チョク</t>
    </rPh>
    <rPh sb="10" eb="11">
      <t>ミ</t>
    </rPh>
    <rPh sb="11" eb="13">
      <t>カンジョウ</t>
    </rPh>
    <phoneticPr fontId="2"/>
  </si>
  <si>
    <t>-</t>
    <phoneticPr fontId="2"/>
  </si>
  <si>
    <t>介護保険事業（保険事業勘定）</t>
    <rPh sb="0" eb="2">
      <t>カイゴ</t>
    </rPh>
    <rPh sb="2" eb="4">
      <t>ホケン</t>
    </rPh>
    <rPh sb="4" eb="6">
      <t>ジギョウ</t>
    </rPh>
    <rPh sb="7" eb="9">
      <t>ホケン</t>
    </rPh>
    <rPh sb="9" eb="11">
      <t>ジギョウ</t>
    </rPh>
    <rPh sb="11" eb="13">
      <t>カンジョウ</t>
    </rPh>
    <phoneticPr fontId="2"/>
  </si>
  <si>
    <t>介護保険事業（介護サービス事業勘定）</t>
    <rPh sb="0" eb="2">
      <t>カイゴ</t>
    </rPh>
    <rPh sb="2" eb="4">
      <t>ホケン</t>
    </rPh>
    <rPh sb="4" eb="6">
      <t>ジギョウ</t>
    </rPh>
    <rPh sb="7" eb="9">
      <t>カイゴ</t>
    </rPh>
    <rPh sb="13" eb="15">
      <t>ジギョウ</t>
    </rPh>
    <rPh sb="15" eb="17">
      <t>カンジョウ</t>
    </rPh>
    <phoneticPr fontId="2"/>
  </si>
  <si>
    <t>後期高齢者医療事業</t>
    <rPh sb="0" eb="2">
      <t>コウキ</t>
    </rPh>
    <rPh sb="2" eb="5">
      <t>コウレイシャ</t>
    </rPh>
    <rPh sb="5" eb="7">
      <t>イリョウ</t>
    </rPh>
    <rPh sb="7" eb="9">
      <t>ジギョウ</t>
    </rPh>
    <phoneticPr fontId="2"/>
  </si>
  <si>
    <t>上水道事業</t>
  </si>
  <si>
    <t>企適</t>
  </si>
  <si>
    <t>病院事業</t>
  </si>
  <si>
    <t>市場事業</t>
  </si>
  <si>
    <t>企非</t>
  </si>
  <si>
    <t>宅地造成事業</t>
  </si>
  <si>
    <t>―</t>
  </si>
  <si>
    <t>公共下水道事業</t>
  </si>
  <si>
    <t>特定環境公共下水道事業</t>
  </si>
  <si>
    <t>駐車場事業</t>
  </si>
  <si>
    <t>介護サービス事業</t>
  </si>
  <si>
    <t/>
  </si>
  <si>
    <t>注）「企適」は、令和元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</si>
  <si>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市町村類型</t>
    <rPh sb="0" eb="3">
      <t>シチョウソン</t>
    </rPh>
    <rPh sb="3" eb="4">
      <t>タグイ</t>
    </rPh>
    <rPh sb="4" eb="5">
      <t>カタ</t>
    </rPh>
    <phoneticPr fontId="2"/>
  </si>
  <si>
    <t>歳　　　　　　　　　　　　　　入</t>
    <rPh sb="0" eb="1">
      <t>トシ</t>
    </rPh>
    <rPh sb="15" eb="16">
      <t>イ</t>
    </rPh>
    <phoneticPr fontId="2"/>
  </si>
  <si>
    <t>性　　　　質　　　　別　　　　歳　　　　出</t>
    <rPh sb="0" eb="1">
      <t>セイ</t>
    </rPh>
    <rPh sb="5" eb="6">
      <t>シツ</t>
    </rPh>
    <rPh sb="10" eb="11">
      <t>ベツ</t>
    </rPh>
    <rPh sb="15" eb="16">
      <t>トシ</t>
    </rPh>
    <rPh sb="20" eb="21">
      <t>デ</t>
    </rPh>
    <phoneticPr fontId="2"/>
  </si>
  <si>
    <t>区　　　　　分</t>
    <rPh sb="0" eb="1">
      <t>ク</t>
    </rPh>
    <rPh sb="6" eb="7">
      <t>ブン</t>
    </rPh>
    <phoneticPr fontId="2"/>
  </si>
  <si>
    <t>決算額</t>
    <rPh sb="0" eb="2">
      <t>ケッサン</t>
    </rPh>
    <rPh sb="2" eb="3">
      <t>ガク</t>
    </rPh>
    <phoneticPr fontId="2"/>
  </si>
  <si>
    <t>構成比</t>
    <rPh sb="0" eb="3">
      <t>コウセイヒ</t>
    </rPh>
    <phoneticPr fontId="2"/>
  </si>
  <si>
    <t>経常一般財源等</t>
    <rPh sb="0" eb="2">
      <t>ケイジョウ</t>
    </rPh>
    <rPh sb="2" eb="4">
      <t>イッパン</t>
    </rPh>
    <rPh sb="4" eb="6">
      <t>ザイゲン</t>
    </rPh>
    <rPh sb="6" eb="7">
      <t>トウ</t>
    </rPh>
    <phoneticPr fontId="2"/>
  </si>
  <si>
    <t>経常的経費充当一般財源等</t>
    <rPh sb="0" eb="2">
      <t>ケイジョウ</t>
    </rPh>
    <rPh sb="2" eb="3">
      <t>テキ</t>
    </rPh>
    <rPh sb="3" eb="5">
      <t>ケイヒ</t>
    </rPh>
    <rPh sb="5" eb="7">
      <t>ジュウトウ</t>
    </rPh>
    <rPh sb="7" eb="9">
      <t>イッパン</t>
    </rPh>
    <rPh sb="9" eb="11">
      <t>ザイゲン</t>
    </rPh>
    <rPh sb="11" eb="12">
      <t>トウ</t>
    </rPh>
    <phoneticPr fontId="2"/>
  </si>
  <si>
    <t>地方税</t>
    <rPh sb="0" eb="3">
      <t>チホウゼイ</t>
    </rPh>
    <phoneticPr fontId="2"/>
  </si>
  <si>
    <t>％</t>
    <phoneticPr fontId="2"/>
  </si>
  <si>
    <t>％</t>
    <phoneticPr fontId="2"/>
  </si>
  <si>
    <t>人件費</t>
    <rPh sb="0" eb="3">
      <t>ジンケンヒ</t>
    </rPh>
    <phoneticPr fontId="2"/>
  </si>
  <si>
    <t>地方譲与税</t>
    <rPh sb="0" eb="2">
      <t>チホウ</t>
    </rPh>
    <rPh sb="2" eb="4">
      <t>ジョウヨ</t>
    </rPh>
    <rPh sb="4" eb="5">
      <t>ゼイ</t>
    </rPh>
    <phoneticPr fontId="2"/>
  </si>
  <si>
    <t>うち職員給</t>
    <rPh sb="2" eb="4">
      <t>ショクイン</t>
    </rPh>
    <rPh sb="4" eb="5">
      <t>キュウ</t>
    </rPh>
    <phoneticPr fontId="2"/>
  </si>
  <si>
    <t>利子割交付金</t>
    <rPh sb="0" eb="2">
      <t>リシ</t>
    </rPh>
    <rPh sb="2" eb="3">
      <t>ワリ</t>
    </rPh>
    <rPh sb="3" eb="6">
      <t>コウフキン</t>
    </rPh>
    <phoneticPr fontId="2"/>
  </si>
  <si>
    <t>扶助費</t>
    <rPh sb="0" eb="2">
      <t>フジョ</t>
    </rPh>
    <rPh sb="2" eb="3">
      <t>ヒ</t>
    </rPh>
    <phoneticPr fontId="2"/>
  </si>
  <si>
    <t>配当割交付金</t>
    <rPh sb="0" eb="2">
      <t>ハイトウ</t>
    </rPh>
    <rPh sb="2" eb="3">
      <t>ワリ</t>
    </rPh>
    <rPh sb="3" eb="6">
      <t>コウフキン</t>
    </rPh>
    <phoneticPr fontId="2"/>
  </si>
  <si>
    <t>公債費</t>
    <rPh sb="0" eb="2">
      <t>コウサイ</t>
    </rPh>
    <rPh sb="2" eb="3">
      <t>ヒ</t>
    </rPh>
    <phoneticPr fontId="2"/>
  </si>
  <si>
    <t>株式等譲渡所得割交付金</t>
    <rPh sb="0" eb="2">
      <t>カブシキ</t>
    </rPh>
    <rPh sb="2" eb="3">
      <t>トウ</t>
    </rPh>
    <rPh sb="3" eb="5">
      <t>ジョウト</t>
    </rPh>
    <rPh sb="5" eb="7">
      <t>ショトク</t>
    </rPh>
    <rPh sb="7" eb="8">
      <t>ワリ</t>
    </rPh>
    <rPh sb="8" eb="11">
      <t>コウフキン</t>
    </rPh>
    <phoneticPr fontId="2"/>
  </si>
  <si>
    <t>内訳</t>
    <rPh sb="0" eb="2">
      <t>ウチワケ</t>
    </rPh>
    <phoneticPr fontId="2"/>
  </si>
  <si>
    <t>元 　利
償還金</t>
    <rPh sb="0" eb="1">
      <t>モト</t>
    </rPh>
    <rPh sb="3" eb="4">
      <t>リ</t>
    </rPh>
    <rPh sb="5" eb="8">
      <t>ショウカンキン</t>
    </rPh>
    <phoneticPr fontId="2"/>
  </si>
  <si>
    <t>元金</t>
    <rPh sb="0" eb="2">
      <t>ガンキン</t>
    </rPh>
    <phoneticPr fontId="2"/>
  </si>
  <si>
    <t>分離課税所得割交付金</t>
    <rPh sb="0" eb="2">
      <t>ブンリ</t>
    </rPh>
    <rPh sb="2" eb="4">
      <t>カゼイ</t>
    </rPh>
    <rPh sb="4" eb="6">
      <t>ショトク</t>
    </rPh>
    <rPh sb="6" eb="7">
      <t>ワリ</t>
    </rPh>
    <rPh sb="7" eb="10">
      <t>コウフキン</t>
    </rPh>
    <phoneticPr fontId="2"/>
  </si>
  <si>
    <t>－</t>
  </si>
  <si>
    <t>利子</t>
    <rPh sb="0" eb="2">
      <t>リシ</t>
    </rPh>
    <phoneticPr fontId="2"/>
  </si>
  <si>
    <t>地方消費税交付金</t>
    <rPh sb="0" eb="2">
      <t>チホウ</t>
    </rPh>
    <rPh sb="2" eb="5">
      <t>ショウヒゼイ</t>
    </rPh>
    <rPh sb="5" eb="8">
      <t>コウフキン</t>
    </rPh>
    <phoneticPr fontId="2"/>
  </si>
  <si>
    <t>一時借入金利子</t>
    <rPh sb="0" eb="2">
      <t>イチジ</t>
    </rPh>
    <rPh sb="2" eb="4">
      <t>カリイレ</t>
    </rPh>
    <rPh sb="4" eb="5">
      <t>キン</t>
    </rPh>
    <rPh sb="5" eb="7">
      <t>リシ</t>
    </rPh>
    <phoneticPr fontId="2"/>
  </si>
  <si>
    <t>ゴルフ場利用税交付金</t>
    <rPh sb="3" eb="4">
      <t>ジョウ</t>
    </rPh>
    <rPh sb="4" eb="6">
      <t>リヨウ</t>
    </rPh>
    <rPh sb="6" eb="7">
      <t>ゼイ</t>
    </rPh>
    <rPh sb="7" eb="10">
      <t>コウフキン</t>
    </rPh>
    <phoneticPr fontId="2"/>
  </si>
  <si>
    <t>義務的経費小計</t>
    <rPh sb="0" eb="3">
      <t>ギムテキ</t>
    </rPh>
    <rPh sb="3" eb="5">
      <t>ケイヒ</t>
    </rPh>
    <rPh sb="5" eb="7">
      <t>ショウケイ</t>
    </rPh>
    <phoneticPr fontId="2"/>
  </si>
  <si>
    <t>特別地方消費税交付金</t>
    <rPh sb="0" eb="2">
      <t>トクベツ</t>
    </rPh>
    <rPh sb="2" eb="4">
      <t>チホウ</t>
    </rPh>
    <rPh sb="4" eb="7">
      <t>ショウヒゼイ</t>
    </rPh>
    <rPh sb="7" eb="10">
      <t>コウフキン</t>
    </rPh>
    <phoneticPr fontId="2"/>
  </si>
  <si>
    <t>自動車取得税交付金</t>
    <rPh sb="0" eb="3">
      <t>ジドウシャ</t>
    </rPh>
    <rPh sb="3" eb="5">
      <t>シュトク</t>
    </rPh>
    <rPh sb="5" eb="6">
      <t>ゼイ</t>
    </rPh>
    <rPh sb="6" eb="9">
      <t>コウフキン</t>
    </rPh>
    <phoneticPr fontId="2"/>
  </si>
  <si>
    <t>物件費</t>
    <rPh sb="0" eb="3">
      <t>ブッケンヒ</t>
    </rPh>
    <phoneticPr fontId="2"/>
  </si>
  <si>
    <t>軽油引取税交付金</t>
    <rPh sb="0" eb="5">
      <t>ケイユヒキトリゼイ</t>
    </rPh>
    <rPh sb="5" eb="7">
      <t>コウフ</t>
    </rPh>
    <rPh sb="7" eb="8">
      <t>キン</t>
    </rPh>
    <phoneticPr fontId="2"/>
  </si>
  <si>
    <t>維持補修費</t>
    <rPh sb="0" eb="2">
      <t>イジ</t>
    </rPh>
    <rPh sb="2" eb="4">
      <t>ホシュウ</t>
    </rPh>
    <rPh sb="4" eb="5">
      <t>ヒ</t>
    </rPh>
    <phoneticPr fontId="2"/>
  </si>
  <si>
    <t>自動車税環境性能割交付金</t>
    <rPh sb="0" eb="3">
      <t>ジドウシャ</t>
    </rPh>
    <rPh sb="3" eb="4">
      <t>ゼイ</t>
    </rPh>
    <rPh sb="4" eb="6">
      <t>カンキョウ</t>
    </rPh>
    <rPh sb="6" eb="8">
      <t>セイノウ</t>
    </rPh>
    <rPh sb="8" eb="9">
      <t>ワリ</t>
    </rPh>
    <rPh sb="9" eb="12">
      <t>コウフキン</t>
    </rPh>
    <phoneticPr fontId="2"/>
  </si>
  <si>
    <t>皆増</t>
  </si>
  <si>
    <t>補助費等</t>
    <rPh sb="0" eb="2">
      <t>ホジョ</t>
    </rPh>
    <rPh sb="2" eb="3">
      <t>ヒ</t>
    </rPh>
    <rPh sb="3" eb="4">
      <t>トウ</t>
    </rPh>
    <phoneticPr fontId="2"/>
  </si>
  <si>
    <t>地方特例交付金等</t>
    <phoneticPr fontId="2"/>
  </si>
  <si>
    <t>うち一部事務組合に対するもの</t>
    <rPh sb="2" eb="4">
      <t>イチブ</t>
    </rPh>
    <rPh sb="4" eb="6">
      <t>ジム</t>
    </rPh>
    <rPh sb="6" eb="8">
      <t>クミアイ</t>
    </rPh>
    <rPh sb="9" eb="10">
      <t>タイ</t>
    </rPh>
    <phoneticPr fontId="2"/>
  </si>
  <si>
    <t>地方交付税</t>
    <rPh sb="0" eb="2">
      <t>チホウ</t>
    </rPh>
    <rPh sb="2" eb="5">
      <t>コウフゼイ</t>
    </rPh>
    <phoneticPr fontId="2"/>
  </si>
  <si>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2"/>
  </si>
  <si>
    <t>普　　　 　　通</t>
    <rPh sb="0" eb="1">
      <t>アマネ</t>
    </rPh>
    <rPh sb="7" eb="8">
      <t>ツウ</t>
    </rPh>
    <phoneticPr fontId="2"/>
  </si>
  <si>
    <t>経常的繰出金</t>
    <rPh sb="0" eb="3">
      <t>ケイジョウテキ</t>
    </rPh>
    <rPh sb="3" eb="5">
      <t>クリダ</t>
    </rPh>
    <rPh sb="5" eb="6">
      <t>キン</t>
    </rPh>
    <phoneticPr fontId="2"/>
  </si>
  <si>
    <t>特　　　 　　別</t>
    <rPh sb="0" eb="1">
      <t>トク</t>
    </rPh>
    <rPh sb="7" eb="8">
      <t>ベツ</t>
    </rPh>
    <phoneticPr fontId="2"/>
  </si>
  <si>
    <t>経常的経費小計</t>
    <rPh sb="0" eb="3">
      <t>ケイジョウテキ</t>
    </rPh>
    <rPh sb="3" eb="5">
      <t>ケイヒ</t>
    </rPh>
    <rPh sb="5" eb="7">
      <t>ショウケイ</t>
    </rPh>
    <phoneticPr fontId="2"/>
  </si>
  <si>
    <t>震災復興特別</t>
    <rPh sb="0" eb="2">
      <t>シンサイ</t>
    </rPh>
    <rPh sb="2" eb="4">
      <t>フッコウ</t>
    </rPh>
    <rPh sb="4" eb="6">
      <t>トクベツ</t>
    </rPh>
    <phoneticPr fontId="2"/>
  </si>
  <si>
    <t>一　般　財　源　計</t>
    <rPh sb="0" eb="1">
      <t>イチ</t>
    </rPh>
    <rPh sb="2" eb="3">
      <t>バン</t>
    </rPh>
    <rPh sb="4" eb="5">
      <t>ザイ</t>
    </rPh>
    <rPh sb="6" eb="7">
      <t>ミナモト</t>
    </rPh>
    <rPh sb="8" eb="9">
      <t>ケイ</t>
    </rPh>
    <phoneticPr fontId="2"/>
  </si>
  <si>
    <t>投資的経費のうち人件費</t>
    <rPh sb="0" eb="3">
      <t>トウシテキ</t>
    </rPh>
    <rPh sb="3" eb="5">
      <t>ケイヒ</t>
    </rPh>
    <rPh sb="8" eb="11">
      <t>ジンケンヒ</t>
    </rPh>
    <phoneticPr fontId="2"/>
  </si>
  <si>
    <t>交通安全対策特別交付金</t>
    <rPh sb="0" eb="2">
      <t>コウツウ</t>
    </rPh>
    <rPh sb="2" eb="4">
      <t>アンゼン</t>
    </rPh>
    <rPh sb="4" eb="6">
      <t>タイサク</t>
    </rPh>
    <rPh sb="6" eb="7">
      <t>トク</t>
    </rPh>
    <rPh sb="7" eb="8">
      <t>ベツ</t>
    </rPh>
    <rPh sb="8" eb="11">
      <t>コウフキン</t>
    </rPh>
    <phoneticPr fontId="2"/>
  </si>
  <si>
    <t>普通建設事業費</t>
    <rPh sb="0" eb="2">
      <t>フツウ</t>
    </rPh>
    <rPh sb="2" eb="4">
      <t>ケンセツ</t>
    </rPh>
    <rPh sb="4" eb="7">
      <t>ジギョウヒ</t>
    </rPh>
    <phoneticPr fontId="2"/>
  </si>
  <si>
    <t>分担金及び負担金</t>
    <rPh sb="0" eb="3">
      <t>ブンタンキン</t>
    </rPh>
    <rPh sb="3" eb="4">
      <t>オヨ</t>
    </rPh>
    <rPh sb="5" eb="8">
      <t>フタンキン</t>
    </rPh>
    <phoneticPr fontId="2"/>
  </si>
  <si>
    <t>補助</t>
    <rPh sb="0" eb="1">
      <t>ホ</t>
    </rPh>
    <rPh sb="1" eb="2">
      <t>スケ</t>
    </rPh>
    <phoneticPr fontId="2"/>
  </si>
  <si>
    <t>使用料</t>
    <rPh sb="0" eb="3">
      <t>シヨウリョウ</t>
    </rPh>
    <phoneticPr fontId="2"/>
  </si>
  <si>
    <t>単独</t>
    <rPh sb="0" eb="1">
      <t>タン</t>
    </rPh>
    <rPh sb="1" eb="2">
      <t>ドク</t>
    </rPh>
    <phoneticPr fontId="2"/>
  </si>
  <si>
    <t>手数料</t>
    <rPh sb="0" eb="3">
      <t>テスウリョウ</t>
    </rPh>
    <phoneticPr fontId="2"/>
  </si>
  <si>
    <t>国直轄事業負担金</t>
    <rPh sb="0" eb="1">
      <t>クニ</t>
    </rPh>
    <rPh sb="1" eb="3">
      <t>チョッカツ</t>
    </rPh>
    <rPh sb="3" eb="5">
      <t>ジギョウ</t>
    </rPh>
    <rPh sb="5" eb="8">
      <t>フタンキン</t>
    </rPh>
    <phoneticPr fontId="2"/>
  </si>
  <si>
    <t>国庫支出金</t>
    <rPh sb="0" eb="2">
      <t>コッコ</t>
    </rPh>
    <rPh sb="2" eb="5">
      <t>シシュツキン</t>
    </rPh>
    <phoneticPr fontId="2"/>
  </si>
  <si>
    <t>県営事業負担金</t>
    <rPh sb="0" eb="2">
      <t>ケンエイ</t>
    </rPh>
    <rPh sb="2" eb="4">
      <t>ジギョウ</t>
    </rPh>
    <rPh sb="4" eb="7">
      <t>フタンキン</t>
    </rPh>
    <phoneticPr fontId="2"/>
  </si>
  <si>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2"/>
  </si>
  <si>
    <t>災害復旧事業費</t>
    <rPh sb="0" eb="2">
      <t>サイガイ</t>
    </rPh>
    <rPh sb="2" eb="4">
      <t>フッキュウ</t>
    </rPh>
    <rPh sb="4" eb="7">
      <t>ジギョウヒ</t>
    </rPh>
    <phoneticPr fontId="2"/>
  </si>
  <si>
    <t>都道府県支出金</t>
    <rPh sb="0" eb="2">
      <t>トドウ</t>
    </rPh>
    <rPh sb="2" eb="3">
      <t>フ</t>
    </rPh>
    <rPh sb="3" eb="4">
      <t>ケン</t>
    </rPh>
    <rPh sb="4" eb="7">
      <t>シシュツキン</t>
    </rPh>
    <phoneticPr fontId="2"/>
  </si>
  <si>
    <t>失業対策事業費</t>
    <rPh sb="0" eb="2">
      <t>シツギョウ</t>
    </rPh>
    <rPh sb="2" eb="4">
      <t>タイサク</t>
    </rPh>
    <rPh sb="4" eb="7">
      <t>ジギョウヒ</t>
    </rPh>
    <phoneticPr fontId="2"/>
  </si>
  <si>
    <t>財産収入</t>
    <rPh sb="0" eb="2">
      <t>ザイサン</t>
    </rPh>
    <rPh sb="2" eb="4">
      <t>シュウニュウ</t>
    </rPh>
    <phoneticPr fontId="2"/>
  </si>
  <si>
    <t>投資的経費小計</t>
    <rPh sb="0" eb="3">
      <t>トウシテキ</t>
    </rPh>
    <rPh sb="3" eb="5">
      <t>ケイヒ</t>
    </rPh>
    <rPh sb="5" eb="7">
      <t>ショウケイ</t>
    </rPh>
    <phoneticPr fontId="2"/>
  </si>
  <si>
    <t>寄附金</t>
    <rPh sb="0" eb="3">
      <t>キフキン</t>
    </rPh>
    <phoneticPr fontId="2"/>
  </si>
  <si>
    <t>繰入金</t>
    <rPh sb="0" eb="2">
      <t>クリイレ</t>
    </rPh>
    <rPh sb="2" eb="3">
      <t>キン</t>
    </rPh>
    <phoneticPr fontId="2"/>
  </si>
  <si>
    <t>繰越金</t>
    <rPh sb="0" eb="2">
      <t>クリコシ</t>
    </rPh>
    <rPh sb="2" eb="3">
      <t>キン</t>
    </rPh>
    <phoneticPr fontId="2"/>
  </si>
  <si>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2"/>
  </si>
  <si>
    <t>諸収入</t>
    <rPh sb="0" eb="1">
      <t>ショ</t>
    </rPh>
    <rPh sb="1" eb="3">
      <t>シュウニュウ</t>
    </rPh>
    <phoneticPr fontId="2"/>
  </si>
  <si>
    <t>繰出金  ( 経 常 的 な も の を 除 く )</t>
    <rPh sb="0" eb="1">
      <t>グリ</t>
    </rPh>
    <rPh sb="1" eb="2">
      <t>デ</t>
    </rPh>
    <rPh sb="2" eb="3">
      <t>キン</t>
    </rPh>
    <rPh sb="7" eb="8">
      <t>キョウ</t>
    </rPh>
    <rPh sb="9" eb="10">
      <t>ツネ</t>
    </rPh>
    <rPh sb="11" eb="12">
      <t>テキ</t>
    </rPh>
    <rPh sb="21" eb="22">
      <t>ノゾ</t>
    </rPh>
    <phoneticPr fontId="2"/>
  </si>
  <si>
    <t>地方債</t>
    <rPh sb="0" eb="3">
      <t>チホウサイ</t>
    </rPh>
    <phoneticPr fontId="2"/>
  </si>
  <si>
    <t>前年度繰上充用金</t>
    <rPh sb="0" eb="3">
      <t>ゼンネンド</t>
    </rPh>
    <rPh sb="3" eb="5">
      <t>クリアゲ</t>
    </rPh>
    <rPh sb="5" eb="7">
      <t>ジュウヨウ</t>
    </rPh>
    <rPh sb="7" eb="8">
      <t>キン</t>
    </rPh>
    <phoneticPr fontId="2"/>
  </si>
  <si>
    <t>うち減収補填債特例分</t>
    <rPh sb="2" eb="4">
      <t>ゲンシュウ</t>
    </rPh>
    <rPh sb="4" eb="6">
      <t>ホテン</t>
    </rPh>
    <rPh sb="6" eb="7">
      <t>サイ</t>
    </rPh>
    <rPh sb="7" eb="9">
      <t>トクレイ</t>
    </rPh>
    <rPh sb="9" eb="10">
      <t>ブン</t>
    </rPh>
    <phoneticPr fontId="2"/>
  </si>
  <si>
    <t>合　　　　　　　計</t>
    <rPh sb="0" eb="1">
      <t>ゴウ</t>
    </rPh>
    <rPh sb="8" eb="9">
      <t>ケイ</t>
    </rPh>
    <phoneticPr fontId="2"/>
  </si>
  <si>
    <t>うち臨時財政対策債</t>
    <rPh sb="2" eb="4">
      <t>リンジ</t>
    </rPh>
    <rPh sb="4" eb="6">
      <t>ザイセイ</t>
    </rPh>
    <rPh sb="6" eb="8">
      <t>タイサク</t>
    </rPh>
    <rPh sb="8" eb="9">
      <t>サイ</t>
    </rPh>
    <phoneticPr fontId="2"/>
  </si>
  <si>
    <t>うち東日本大震災分</t>
    <rPh sb="2" eb="3">
      <t>ヒガシ</t>
    </rPh>
    <rPh sb="3" eb="5">
      <t>ニホン</t>
    </rPh>
    <rPh sb="5" eb="6">
      <t>ダイ</t>
    </rPh>
    <rPh sb="6" eb="8">
      <t>シンサイ</t>
    </rPh>
    <rPh sb="8" eb="9">
      <t>ブン</t>
    </rPh>
    <phoneticPr fontId="2"/>
  </si>
  <si>
    <t>市　　　　　町　　　　　村　　　　　税</t>
    <rPh sb="0" eb="1">
      <t>シ</t>
    </rPh>
    <rPh sb="6" eb="7">
      <t>マチ</t>
    </rPh>
    <rPh sb="12" eb="13">
      <t>ムラ</t>
    </rPh>
    <rPh sb="18" eb="19">
      <t>ゼイ</t>
    </rPh>
    <phoneticPr fontId="2"/>
  </si>
  <si>
    <t>目　　　的　　　別　　　歳　　　出</t>
    <rPh sb="0" eb="1">
      <t>メ</t>
    </rPh>
    <rPh sb="4" eb="5">
      <t>マト</t>
    </rPh>
    <rPh sb="8" eb="9">
      <t>ベツ</t>
    </rPh>
    <rPh sb="12" eb="13">
      <t>トシ</t>
    </rPh>
    <rPh sb="16" eb="17">
      <t>デ</t>
    </rPh>
    <phoneticPr fontId="2"/>
  </si>
  <si>
    <t>超過課税分収入済額</t>
    <rPh sb="0" eb="2">
      <t>チョウカ</t>
    </rPh>
    <rPh sb="2" eb="4">
      <t>カゼイ</t>
    </rPh>
    <rPh sb="4" eb="5">
      <t>ブン</t>
    </rPh>
    <rPh sb="5" eb="7">
      <t>シュウニュウ</t>
    </rPh>
    <rPh sb="7" eb="8">
      <t>ズ</t>
    </rPh>
    <rPh sb="8" eb="9">
      <t>ガク</t>
    </rPh>
    <phoneticPr fontId="2"/>
  </si>
  <si>
    <t>市町村民税</t>
    <rPh sb="0" eb="2">
      <t>シチョウ</t>
    </rPh>
    <rPh sb="2" eb="4">
      <t>ソンミン</t>
    </rPh>
    <rPh sb="4" eb="5">
      <t>ゼイ</t>
    </rPh>
    <phoneticPr fontId="2"/>
  </si>
  <si>
    <t>議会費</t>
    <rPh sb="0" eb="2">
      <t>ギカイ</t>
    </rPh>
    <rPh sb="2" eb="3">
      <t>ヒ</t>
    </rPh>
    <phoneticPr fontId="2"/>
  </si>
  <si>
    <t>所得割</t>
    <rPh sb="0" eb="2">
      <t>ショトク</t>
    </rPh>
    <rPh sb="2" eb="3">
      <t>ワリ</t>
    </rPh>
    <phoneticPr fontId="2"/>
  </si>
  <si>
    <t>総務費</t>
    <rPh sb="0" eb="3">
      <t>ソウムヒ</t>
    </rPh>
    <phoneticPr fontId="2"/>
  </si>
  <si>
    <t>法人税割</t>
    <rPh sb="0" eb="2">
      <t>ホウジン</t>
    </rPh>
    <rPh sb="3" eb="4">
      <t>ワリ</t>
    </rPh>
    <phoneticPr fontId="2"/>
  </si>
  <si>
    <t>民生費</t>
    <rPh sb="0" eb="2">
      <t>ミンセイ</t>
    </rPh>
    <rPh sb="2" eb="3">
      <t>ヒ</t>
    </rPh>
    <phoneticPr fontId="2"/>
  </si>
  <si>
    <t>固定資産税</t>
    <rPh sb="0" eb="2">
      <t>コテイ</t>
    </rPh>
    <rPh sb="2" eb="5">
      <t>シサンゼイ</t>
    </rPh>
    <phoneticPr fontId="2"/>
  </si>
  <si>
    <t>衛生費</t>
    <rPh sb="0" eb="3">
      <t>エイセイヒ</t>
    </rPh>
    <phoneticPr fontId="2"/>
  </si>
  <si>
    <t>土地</t>
    <rPh sb="0" eb="2">
      <t>トチ</t>
    </rPh>
    <phoneticPr fontId="2"/>
  </si>
  <si>
    <t>労働費</t>
    <rPh sb="0" eb="3">
      <t>ロウドウヒ</t>
    </rPh>
    <phoneticPr fontId="2"/>
  </si>
  <si>
    <t>家屋</t>
    <rPh sb="0" eb="2">
      <t>カオク</t>
    </rPh>
    <phoneticPr fontId="2"/>
  </si>
  <si>
    <t>農林水産業費</t>
    <rPh sb="0" eb="2">
      <t>ノウリン</t>
    </rPh>
    <rPh sb="2" eb="5">
      <t>スイサンギョウ</t>
    </rPh>
    <rPh sb="5" eb="6">
      <t>ヒ</t>
    </rPh>
    <phoneticPr fontId="2"/>
  </si>
  <si>
    <t>償却資産</t>
    <rPh sb="0" eb="2">
      <t>ショウキャク</t>
    </rPh>
    <rPh sb="2" eb="4">
      <t>シサン</t>
    </rPh>
    <phoneticPr fontId="2"/>
  </si>
  <si>
    <t>商工費</t>
    <rPh sb="0" eb="2">
      <t>ショウコウ</t>
    </rPh>
    <rPh sb="2" eb="3">
      <t>ヒ</t>
    </rPh>
    <phoneticPr fontId="2"/>
  </si>
  <si>
    <t>その他</t>
    <rPh sb="2" eb="3">
      <t>タ</t>
    </rPh>
    <phoneticPr fontId="2"/>
  </si>
  <si>
    <t>土木費</t>
    <rPh sb="0" eb="2">
      <t>ドボク</t>
    </rPh>
    <rPh sb="2" eb="3">
      <t>ヒ</t>
    </rPh>
    <phoneticPr fontId="2"/>
  </si>
  <si>
    <t>合計</t>
    <rPh sb="0" eb="2">
      <t>ゴウケイ</t>
    </rPh>
    <phoneticPr fontId="2"/>
  </si>
  <si>
    <t>消防費</t>
    <rPh sb="0" eb="2">
      <t>ショウボウ</t>
    </rPh>
    <rPh sb="2" eb="3">
      <t>ヒ</t>
    </rPh>
    <phoneticPr fontId="2"/>
  </si>
  <si>
    <t>国民健康保険税（料）</t>
    <rPh sb="0" eb="2">
      <t>コクミン</t>
    </rPh>
    <rPh sb="2" eb="4">
      <t>ケンコウ</t>
    </rPh>
    <rPh sb="4" eb="6">
      <t>ホケン</t>
    </rPh>
    <rPh sb="6" eb="7">
      <t>ゼイ</t>
    </rPh>
    <rPh sb="8" eb="9">
      <t>リョウ</t>
    </rPh>
    <phoneticPr fontId="2"/>
  </si>
  <si>
    <t>教育費</t>
    <rPh sb="0" eb="3">
      <t>キョウイクヒ</t>
    </rPh>
    <phoneticPr fontId="2"/>
  </si>
  <si>
    <t>徴収率</t>
    <rPh sb="0" eb="1">
      <t>シルシ</t>
    </rPh>
    <rPh sb="1" eb="2">
      <t>オサム</t>
    </rPh>
    <rPh sb="2" eb="3">
      <t>リツ</t>
    </rPh>
    <phoneticPr fontId="2"/>
  </si>
  <si>
    <t>現年課税分</t>
    <rPh sb="0" eb="1">
      <t>ゲン</t>
    </rPh>
    <rPh sb="1" eb="2">
      <t>ネン</t>
    </rPh>
    <rPh sb="2" eb="4">
      <t>カゼイ</t>
    </rPh>
    <rPh sb="4" eb="5">
      <t>ブン</t>
    </rPh>
    <phoneticPr fontId="2"/>
  </si>
  <si>
    <t>滞納繰越分</t>
    <rPh sb="0" eb="2">
      <t>タイノウ</t>
    </rPh>
    <rPh sb="2" eb="4">
      <t>クリコシ</t>
    </rPh>
    <rPh sb="4" eb="5">
      <t>ブン</t>
    </rPh>
    <phoneticPr fontId="2"/>
  </si>
  <si>
    <t>合　　　計</t>
    <rPh sb="0" eb="1">
      <t>ゴウ</t>
    </rPh>
    <rPh sb="4" eb="5">
      <t>ケイ</t>
    </rPh>
    <phoneticPr fontId="2"/>
  </si>
  <si>
    <t>災害復旧費</t>
    <rPh sb="0" eb="2">
      <t>サイガイ</t>
    </rPh>
    <rPh sb="2" eb="4">
      <t>フッキュウ</t>
    </rPh>
    <rPh sb="4" eb="5">
      <t>ヒ</t>
    </rPh>
    <phoneticPr fontId="2"/>
  </si>
  <si>
    <t>市町村税</t>
    <rPh sb="0" eb="2">
      <t>シチョウ</t>
    </rPh>
    <rPh sb="2" eb="4">
      <t>ソンゼイ</t>
    </rPh>
    <phoneticPr fontId="2"/>
  </si>
  <si>
    <t>％</t>
    <phoneticPr fontId="2"/>
  </si>
  <si>
    <t>市町村民税</t>
    <rPh sb="0" eb="3">
      <t>シチョウソン</t>
    </rPh>
    <rPh sb="3" eb="4">
      <t>ミン</t>
    </rPh>
    <rPh sb="4" eb="5">
      <t>ゼイ</t>
    </rPh>
    <phoneticPr fontId="2"/>
  </si>
  <si>
    <t>諸支出金</t>
    <rPh sb="0" eb="1">
      <t>ショ</t>
    </rPh>
    <rPh sb="1" eb="4">
      <t>シシュツキン</t>
    </rPh>
    <phoneticPr fontId="2"/>
  </si>
  <si>
    <t>大　規　模　事　業　の　状　況</t>
    <rPh sb="0" eb="1">
      <t>ダイ</t>
    </rPh>
    <rPh sb="2" eb="3">
      <t>キ</t>
    </rPh>
    <rPh sb="4" eb="5">
      <t>ボ</t>
    </rPh>
    <rPh sb="6" eb="7">
      <t>コト</t>
    </rPh>
    <rPh sb="8" eb="9">
      <t>ギョウ</t>
    </rPh>
    <rPh sb="12" eb="13">
      <t>ジョウ</t>
    </rPh>
    <rPh sb="14" eb="15">
      <t>キョウ</t>
    </rPh>
    <phoneticPr fontId="2"/>
  </si>
  <si>
    <t>事業名</t>
    <rPh sb="0" eb="2">
      <t>ジギョウ</t>
    </rPh>
    <rPh sb="2" eb="3">
      <t>メイ</t>
    </rPh>
    <phoneticPr fontId="2"/>
  </si>
  <si>
    <t>事業年度</t>
    <rPh sb="0" eb="2">
      <t>ジギョウ</t>
    </rPh>
    <rPh sb="2" eb="4">
      <t>ネンド</t>
    </rPh>
    <phoneticPr fontId="2"/>
  </si>
  <si>
    <t>全体事業費</t>
    <rPh sb="0" eb="2">
      <t>ゼンタイ</t>
    </rPh>
    <rPh sb="2" eb="5">
      <t>ジギョウヒ</t>
    </rPh>
    <phoneticPr fontId="2"/>
  </si>
  <si>
    <t>全体事業費の財源内訳</t>
    <rPh sb="0" eb="2">
      <t>ゼンタイ</t>
    </rPh>
    <rPh sb="2" eb="5">
      <t>ジギョウヒ</t>
    </rPh>
    <rPh sb="6" eb="8">
      <t>ザイゲン</t>
    </rPh>
    <rPh sb="8" eb="10">
      <t>ウチワケ</t>
    </rPh>
    <phoneticPr fontId="2"/>
  </si>
  <si>
    <t>国県支出金</t>
    <rPh sb="0" eb="1">
      <t>クニ</t>
    </rPh>
    <rPh sb="1" eb="2">
      <t>ケン</t>
    </rPh>
    <rPh sb="2" eb="5">
      <t>シシュツキン</t>
    </rPh>
    <phoneticPr fontId="2"/>
  </si>
  <si>
    <t>その他特定財源</t>
    <rPh sb="2" eb="3">
      <t>タ</t>
    </rPh>
    <rPh sb="3" eb="5">
      <t>トクテイ</t>
    </rPh>
    <rPh sb="5" eb="7">
      <t>ザイゲン</t>
    </rPh>
    <phoneticPr fontId="2"/>
  </si>
  <si>
    <t>一般財源</t>
    <rPh sb="0" eb="2">
      <t>イッパン</t>
    </rPh>
    <rPh sb="2" eb="4">
      <t>ザイゲン</t>
    </rPh>
    <phoneticPr fontId="2"/>
  </si>
  <si>
    <t>R1～R2</t>
  </si>
  <si>
    <t>H30～R3</t>
  </si>
  <si>
    <t>H30～R2</t>
  </si>
  <si>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2"/>
  </si>
  <si>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2"/>
  </si>
  <si>
    <t>（仮称）柏北部東地区新設小学校整備事業</t>
  </si>
  <si>
    <t>手賀沼アグリビジネスパーク事業</t>
  </si>
  <si>
    <t>教育福祉会館耐震改修等事業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</si>
</sst>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
    <numFmt numFmtId="177" formatCode="#,##0.0;[Red]#,##0.0"/>
    <numFmt numFmtId="178" formatCode="#,##0.0;[Black]\△#,##0.0"/>
    <numFmt numFmtId="179" formatCode="#,##0.0;[Red]\△#,##0.0"/>
    <numFmt numFmtId="180" formatCode="####"/>
    <numFmt numFmtId="181" formatCode="#,##0;&quot;△ &quot;#,##0"/>
    <numFmt numFmtId="182" formatCode="0.00_);[Red]\(0.00\)"/>
    <numFmt numFmtId="183" formatCode="#,##0.000_ "/>
    <numFmt numFmtId="184" formatCode="0.0_);[Red]\(0.0\)"/>
    <numFmt numFmtId="185" formatCode="#,##0_ ;[Red]\-#,##0\ "/>
    <numFmt numFmtId="186" formatCode="#,##0_ "/>
    <numFmt numFmtId="187" formatCode="#,##0.0;[Red]\-#,##0.0"/>
    <numFmt numFmtId="188" formatCode="0.0_ "/>
    <numFmt numFmtId="189" formatCode="_(* #,##0_);_(* \(#,##0\);_(* &quot;-&quot;_);_(@_)"/>
    <numFmt numFmtId="190" formatCode="#,##0_);[Red]\(#,##0\)"/>
    <numFmt numFmtId="191" formatCode="#,##0.0"/>
    <numFmt numFmtId="192" formatCode="0.0;&quot;△ &quot;0.0"/>
    <numFmt numFmtId="193" formatCode="0_);[Red]\(0\)"/>
    <numFmt numFmtId="194" formatCode="#,##0.0;&quot;△ &quot;#,##0.0"/>
  </numFmts>
  <fonts count="22">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9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style="medium">
        <color indexed="64"/>
      </left>
      <right/>
      <top/>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632">
    <xf numFmtId="0" fontId="0" fillId="0" borderId="0" xfId="0"/>
    <xf numFmtId="0" fontId="0" fillId="0" borderId="0" xfId="0" applyFont="1" applyFill="1" applyBorder="1"/>
    <xf numFmtId="0" fontId="0" fillId="0" borderId="0" xfId="0" applyFont="1" applyFill="1" applyBorder="1" applyAlignment="1">
      <alignment horizontal="center"/>
    </xf>
    <xf numFmtId="0" fontId="6" fillId="0" borderId="8" xfId="0" applyFont="1" applyFill="1" applyBorder="1" applyAlignment="1">
      <alignment horizontal="distributed" vertical="center"/>
    </xf>
    <xf numFmtId="0" fontId="6" fillId="0" borderId="9" xfId="0" applyFont="1" applyFill="1" applyBorder="1" applyAlignment="1"/>
    <xf numFmtId="0" fontId="0" fillId="0" borderId="1" xfId="0" applyFont="1" applyFill="1" applyBorder="1" applyAlignment="1"/>
    <xf numFmtId="0" fontId="6" fillId="0" borderId="13" xfId="0" applyFont="1" applyFill="1" applyBorder="1" applyAlignment="1">
      <alignment horizontal="distributed" vertical="center"/>
    </xf>
    <xf numFmtId="0" fontId="6" fillId="0" borderId="15" xfId="0" applyFont="1" applyFill="1" applyBorder="1" applyAlignment="1"/>
    <xf numFmtId="0" fontId="10" fillId="0" borderId="17" xfId="0" applyFont="1" applyFill="1" applyBorder="1" applyAlignment="1">
      <alignment horizontal="center" vertical="center"/>
    </xf>
    <xf numFmtId="0" fontId="10" fillId="0" borderId="19" xfId="0" applyNumberFormat="1" applyFont="1" applyFill="1" applyBorder="1" applyAlignment="1">
      <alignment vertical="center"/>
    </xf>
    <xf numFmtId="0" fontId="7" fillId="0" borderId="21" xfId="0" applyFont="1" applyFill="1" applyBorder="1" applyAlignment="1">
      <alignment horizontal="center" vertical="top"/>
    </xf>
    <xf numFmtId="0" fontId="7" fillId="0" borderId="22" xfId="0" applyFont="1" applyFill="1" applyBorder="1" applyAlignment="1">
      <alignment horizontal="right"/>
    </xf>
    <xf numFmtId="49" fontId="10" fillId="0" borderId="22" xfId="0" applyNumberFormat="1" applyFont="1" applyFill="1" applyBorder="1" applyAlignment="1">
      <alignment horizontal="center" wrapText="1"/>
    </xf>
    <xf numFmtId="49" fontId="10" fillId="0" borderId="19" xfId="0" applyNumberFormat="1" applyFont="1" applyFill="1" applyBorder="1" applyAlignment="1">
      <alignment vertical="center"/>
    </xf>
    <xf numFmtId="0" fontId="0" fillId="0" borderId="30" xfId="0" applyFont="1" applyFill="1" applyBorder="1"/>
    <xf numFmtId="0" fontId="10" fillId="0" borderId="27" xfId="0" applyNumberFormat="1" applyFont="1" applyFill="1" applyBorder="1" applyAlignment="1">
      <alignment horizontal="center" wrapText="1"/>
    </xf>
    <xf numFmtId="0" fontId="10" fillId="0" borderId="0" xfId="0" applyFont="1" applyFill="1" applyBorder="1"/>
    <xf numFmtId="49" fontId="10" fillId="0" borderId="30" xfId="0" applyNumberFormat="1" applyFont="1" applyFill="1" applyBorder="1" applyAlignment="1">
      <alignment horizontal="center" vertical="top"/>
    </xf>
    <xf numFmtId="179" fontId="10" fillId="0" borderId="19" xfId="0" applyNumberFormat="1" applyFont="1" applyFill="1" applyBorder="1" applyAlignment="1">
      <alignment horizontal="right" vertical="center"/>
    </xf>
    <xf numFmtId="0" fontId="7" fillId="0" borderId="21" xfId="0" applyFont="1" applyFill="1" applyBorder="1" applyAlignment="1">
      <alignment vertical="top"/>
    </xf>
    <xf numFmtId="0" fontId="7" fillId="0" borderId="36" xfId="0" applyFont="1" applyFill="1" applyBorder="1" applyAlignment="1">
      <alignment vertical="top"/>
    </xf>
    <xf numFmtId="0" fontId="0" fillId="0" borderId="0" xfId="0" applyFont="1" applyFill="1"/>
    <xf numFmtId="0" fontId="10" fillId="0" borderId="27" xfId="0" applyNumberFormat="1" applyFont="1" applyFill="1" applyBorder="1" applyAlignment="1">
      <alignment horizontal="center"/>
    </xf>
    <xf numFmtId="3" fontId="10" fillId="0" borderId="19" xfId="0" applyNumberFormat="1" applyFont="1" applyFill="1" applyBorder="1" applyAlignment="1">
      <alignment horizontal="right" vertical="center"/>
    </xf>
    <xf numFmtId="3" fontId="10" fillId="0" borderId="19" xfId="0" applyNumberFormat="1" applyFont="1" applyFill="1" applyBorder="1" applyAlignment="1">
      <alignment horizontal="right" vertical="center" shrinkToFit="1"/>
    </xf>
    <xf numFmtId="49" fontId="10" fillId="0" borderId="13" xfId="0" applyNumberFormat="1" applyFont="1" applyFill="1" applyBorder="1" applyAlignment="1">
      <alignment vertical="center"/>
    </xf>
    <xf numFmtId="0" fontId="7" fillId="0" borderId="15" xfId="0" applyFont="1" applyFill="1" applyBorder="1" applyAlignment="1">
      <alignment horizontal="center" vertical="top"/>
    </xf>
    <xf numFmtId="49" fontId="10" fillId="0" borderId="40" xfId="0" applyNumberFormat="1" applyFont="1" applyFill="1" applyBorder="1" applyAlignment="1">
      <alignment horizontal="center" vertical="top"/>
    </xf>
    <xf numFmtId="179" fontId="10" fillId="0" borderId="13" xfId="0" applyNumberFormat="1" applyFont="1" applyFill="1" applyBorder="1" applyAlignment="1">
      <alignment horizontal="right" vertical="center"/>
    </xf>
    <xf numFmtId="0" fontId="7" fillId="0" borderId="15" xfId="0" applyFont="1" applyFill="1" applyBorder="1" applyAlignment="1">
      <alignment vertical="top"/>
    </xf>
    <xf numFmtId="0" fontId="7" fillId="0" borderId="16" xfId="0" applyFont="1" applyFill="1" applyBorder="1" applyAlignment="1">
      <alignment vertical="top"/>
    </xf>
    <xf numFmtId="0" fontId="7" fillId="0" borderId="17" xfId="0" applyFont="1" applyFill="1" applyBorder="1" applyAlignment="1">
      <alignment horizontal="center" vertical="center"/>
    </xf>
    <xf numFmtId="0" fontId="10" fillId="0" borderId="0" xfId="0" applyFont="1" applyFill="1" applyBorder="1" applyAlignment="1">
      <alignment vertical="center"/>
    </xf>
    <xf numFmtId="49" fontId="10" fillId="0" borderId="45" xfId="0" applyNumberFormat="1" applyFont="1" applyFill="1" applyBorder="1" applyAlignment="1">
      <alignment horizontal="center" vertical="center"/>
    </xf>
    <xf numFmtId="0" fontId="0" fillId="0" borderId="21" xfId="0" applyFont="1" applyFill="1" applyBorder="1" applyAlignment="1">
      <alignment horizontal="center" vertical="center"/>
    </xf>
    <xf numFmtId="181" fontId="10" fillId="0" borderId="46" xfId="1" applyNumberFormat="1" applyFont="1" applyFill="1" applyBorder="1" applyAlignment="1">
      <alignment horizontal="right" vertical="center" shrinkToFit="1"/>
    </xf>
    <xf numFmtId="178" fontId="10" fillId="0" borderId="20" xfId="0" applyNumberFormat="1" applyFont="1" applyFill="1" applyBorder="1" applyAlignment="1">
      <alignment horizontal="right" vertical="center" shrinkToFit="1"/>
    </xf>
    <xf numFmtId="178" fontId="5" fillId="0" borderId="36" xfId="0" applyNumberFormat="1" applyFont="1" applyFill="1" applyBorder="1" applyAlignment="1">
      <alignment horizontal="right" vertical="center"/>
    </xf>
    <xf numFmtId="183" fontId="0" fillId="0" borderId="36" xfId="0" applyNumberFormat="1" applyFont="1" applyFill="1" applyBorder="1" applyAlignment="1">
      <alignment horizontal="center" vertical="center"/>
    </xf>
    <xf numFmtId="178" fontId="10" fillId="0" borderId="36" xfId="0" applyNumberFormat="1" applyFont="1" applyFill="1" applyBorder="1" applyAlignment="1">
      <alignment vertical="center"/>
    </xf>
    <xf numFmtId="0" fontId="7" fillId="0" borderId="36" xfId="0" applyFont="1" applyFill="1" applyBorder="1" applyAlignment="1">
      <alignment horizontal="right" vertical="center"/>
    </xf>
    <xf numFmtId="186" fontId="0" fillId="0" borderId="36" xfId="0" applyNumberFormat="1" applyFont="1" applyFill="1" applyBorder="1" applyAlignment="1">
      <alignment horizontal="right" vertical="center"/>
    </xf>
    <xf numFmtId="0" fontId="10" fillId="0" borderId="35" xfId="0" applyFont="1" applyFill="1" applyBorder="1" applyAlignment="1">
      <alignment horizontal="distributed" vertical="center"/>
    </xf>
    <xf numFmtId="49" fontId="10" fillId="0" borderId="49" xfId="0" applyNumberFormat="1" applyFont="1" applyFill="1" applyBorder="1" applyAlignment="1">
      <alignment horizontal="center" vertical="center"/>
    </xf>
    <xf numFmtId="181" fontId="10" fillId="0" borderId="46" xfId="0" applyNumberFormat="1" applyFont="1" applyFill="1" applyBorder="1" applyAlignment="1">
      <alignment horizontal="right" vertical="center" shrinkToFit="1"/>
    </xf>
    <xf numFmtId="0" fontId="7" fillId="0" borderId="52" xfId="0" applyFont="1" applyFill="1" applyBorder="1" applyAlignment="1">
      <alignment horizontal="right" vertical="center"/>
    </xf>
    <xf numFmtId="0" fontId="10" fillId="0" borderId="53" xfId="0" applyFont="1" applyFill="1" applyBorder="1" applyAlignment="1">
      <alignment horizontal="center" vertical="center"/>
    </xf>
    <xf numFmtId="0" fontId="10" fillId="2" borderId="54"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29" xfId="0" applyFont="1" applyFill="1" applyBorder="1" applyAlignment="1">
      <alignment horizontal="center" vertical="center"/>
    </xf>
    <xf numFmtId="186" fontId="0" fillId="2" borderId="28" xfId="0" applyNumberFormat="1" applyFont="1" applyFill="1" applyBorder="1" applyAlignment="1">
      <alignment horizontal="right" vertical="center" shrinkToFit="1"/>
    </xf>
    <xf numFmtId="186" fontId="0" fillId="2" borderId="0" xfId="0" applyNumberFormat="1" applyFont="1" applyFill="1" applyBorder="1" applyAlignment="1">
      <alignment horizontal="right" vertical="center" shrinkToFit="1"/>
    </xf>
    <xf numFmtId="186" fontId="0" fillId="2" borderId="55" xfId="0" applyNumberFormat="1" applyFont="1" applyFill="1" applyBorder="1" applyAlignment="1">
      <alignment horizontal="right" vertical="center" shrinkToFit="1"/>
    </xf>
    <xf numFmtId="180" fontId="7" fillId="0" borderId="30" xfId="0" applyNumberFormat="1" applyFont="1" applyFill="1" applyBorder="1" applyAlignment="1">
      <alignment horizontal="center" vertical="center" wrapText="1"/>
    </xf>
    <xf numFmtId="184" fontId="10" fillId="0" borderId="19" xfId="0" applyNumberFormat="1" applyFont="1" applyFill="1" applyBorder="1" applyAlignment="1">
      <alignment horizontal="right" vertical="center" wrapText="1"/>
    </xf>
    <xf numFmtId="49" fontId="5" fillId="0" borderId="36" xfId="0" applyNumberFormat="1" applyFont="1" applyFill="1" applyBorder="1" applyAlignment="1">
      <alignment horizontal="right" vertical="center" shrinkToFit="1"/>
    </xf>
    <xf numFmtId="0" fontId="0" fillId="0" borderId="0" xfId="0" applyFill="1"/>
    <xf numFmtId="180" fontId="7" fillId="0" borderId="46" xfId="0" applyNumberFormat="1" applyFont="1" applyFill="1" applyBorder="1" applyAlignment="1">
      <alignment horizontal="center" vertical="center" wrapText="1"/>
    </xf>
    <xf numFmtId="49" fontId="7" fillId="0" borderId="36" xfId="0" applyNumberFormat="1" applyFont="1" applyFill="1" applyBorder="1" applyAlignment="1">
      <alignment vertical="center" shrinkToFit="1"/>
    </xf>
    <xf numFmtId="0" fontId="7" fillId="0" borderId="46" xfId="0" applyNumberFormat="1" applyFont="1" applyFill="1" applyBorder="1" applyAlignment="1">
      <alignment horizontal="center" vertical="center" wrapText="1"/>
    </xf>
    <xf numFmtId="0" fontId="7" fillId="0" borderId="46" xfId="0" applyNumberFormat="1" applyFont="1" applyFill="1" applyBorder="1" applyAlignment="1">
      <alignment horizontal="center" vertical="center" shrinkToFit="1"/>
    </xf>
    <xf numFmtId="176" fontId="7" fillId="0" borderId="46" xfId="0" applyNumberFormat="1" applyFont="1" applyFill="1" applyBorder="1" applyAlignment="1">
      <alignment horizontal="center" vertical="center" wrapText="1"/>
    </xf>
    <xf numFmtId="49" fontId="7" fillId="0" borderId="25" xfId="0" applyNumberFormat="1" applyFont="1" applyFill="1" applyBorder="1" applyAlignment="1">
      <alignment vertical="center" shrinkToFit="1"/>
    </xf>
    <xf numFmtId="184" fontId="10" fillId="0" borderId="23" xfId="0" applyNumberFormat="1" applyFont="1" applyFill="1" applyBorder="1" applyAlignment="1">
      <alignment horizontal="right" vertical="center" wrapText="1"/>
    </xf>
    <xf numFmtId="0" fontId="0" fillId="0" borderId="33" xfId="0" applyFont="1" applyFill="1" applyBorder="1" applyAlignment="1">
      <alignment vertical="center"/>
    </xf>
    <xf numFmtId="176" fontId="7" fillId="0" borderId="57" xfId="0" applyNumberFormat="1" applyFont="1" applyFill="1" applyBorder="1" applyAlignment="1">
      <alignment horizontal="center" vertical="center" wrapText="1"/>
    </xf>
    <xf numFmtId="184" fontId="10" fillId="0" borderId="13" xfId="0" applyNumberFormat="1" applyFont="1" applyFill="1" applyBorder="1" applyAlignment="1">
      <alignment horizontal="right" vertical="center" wrapText="1"/>
    </xf>
    <xf numFmtId="0" fontId="0" fillId="0" borderId="16" xfId="0" applyFont="1" applyFill="1" applyBorder="1" applyAlignment="1">
      <alignment vertical="center"/>
    </xf>
    <xf numFmtId="0" fontId="0" fillId="0" borderId="0" xfId="0" applyFont="1" applyFill="1" applyBorder="1" applyAlignment="1">
      <alignment vertical="center"/>
    </xf>
    <xf numFmtId="0" fontId="7" fillId="0" borderId="0" xfId="0" applyFont="1" applyFill="1" applyBorder="1" applyAlignment="1">
      <alignment shrinkToFit="1"/>
    </xf>
    <xf numFmtId="0" fontId="1" fillId="0" borderId="0" xfId="0" applyFont="1" applyFill="1"/>
    <xf numFmtId="176" fontId="3" fillId="0" borderId="5" xfId="0" applyNumberFormat="1" applyFont="1" applyFill="1" applyBorder="1" applyAlignment="1">
      <alignment horizontal="center" vertical="center"/>
    </xf>
    <xf numFmtId="0" fontId="13" fillId="0" borderId="0" xfId="0" applyFont="1" applyFill="1"/>
    <xf numFmtId="0" fontId="0" fillId="0" borderId="0" xfId="0" applyFill="1" applyBorder="1" applyAlignment="1">
      <alignment horizontal="center" vertical="center"/>
    </xf>
    <xf numFmtId="0" fontId="0" fillId="0" borderId="0" xfId="0" applyFill="1" applyAlignment="1">
      <alignment horizontal="center" vertical="center"/>
    </xf>
    <xf numFmtId="0" fontId="5" fillId="0" borderId="64" xfId="0" applyFont="1" applyFill="1" applyBorder="1" applyAlignment="1">
      <alignment horizontal="center" vertical="center" wrapText="1"/>
    </xf>
    <xf numFmtId="0" fontId="0" fillId="0" borderId="46" xfId="0" applyFill="1" applyBorder="1" applyAlignment="1">
      <alignment horizontal="center" vertical="center"/>
    </xf>
    <xf numFmtId="0" fontId="10" fillId="0" borderId="65" xfId="0" applyFont="1" applyFill="1" applyBorder="1" applyAlignment="1">
      <alignment horizontal="center" vertical="center" shrinkToFit="1"/>
    </xf>
    <xf numFmtId="0" fontId="10" fillId="0" borderId="0" xfId="0" applyFont="1" applyFill="1"/>
    <xf numFmtId="191" fontId="10" fillId="0" borderId="12" xfId="0" applyNumberFormat="1" applyFont="1" applyFill="1" applyBorder="1" applyAlignment="1">
      <alignment horizontal="right" vertical="center" shrinkToFit="1"/>
    </xf>
    <xf numFmtId="0" fontId="5" fillId="0" borderId="24" xfId="0" applyFont="1" applyFill="1" applyBorder="1" applyAlignment="1">
      <alignment horizontal="left" vertical="top" shrinkToFit="1"/>
    </xf>
    <xf numFmtId="192" fontId="10" fillId="0" borderId="23" xfId="0" applyNumberFormat="1" applyFont="1" applyFill="1" applyBorder="1" applyAlignment="1">
      <alignment horizontal="right" vertical="center" shrinkToFit="1"/>
    </xf>
    <xf numFmtId="3" fontId="10" fillId="0" borderId="64" xfId="0" applyNumberFormat="1" applyFont="1" applyFill="1" applyBorder="1" applyAlignment="1">
      <alignment horizontal="right" vertical="center" shrinkToFit="1"/>
    </xf>
    <xf numFmtId="3" fontId="10" fillId="0" borderId="46" xfId="0" applyNumberFormat="1" applyFont="1" applyFill="1" applyBorder="1" applyAlignment="1">
      <alignment horizontal="right" vertical="center" shrinkToFit="1"/>
    </xf>
    <xf numFmtId="0" fontId="5" fillId="0" borderId="12" xfId="0" applyFont="1" applyFill="1" applyBorder="1" applyAlignment="1">
      <alignment horizontal="left" vertical="top" shrinkToFit="1"/>
    </xf>
    <xf numFmtId="3" fontId="10" fillId="0" borderId="65" xfId="0" applyNumberFormat="1" applyFont="1" applyFill="1" applyBorder="1" applyAlignment="1">
      <alignment horizontal="right" vertical="center" shrinkToFit="1"/>
    </xf>
    <xf numFmtId="0" fontId="10" fillId="0" borderId="12" xfId="0" applyFont="1" applyFill="1" applyBorder="1" applyAlignment="1">
      <alignment shrinkToFit="1"/>
    </xf>
    <xf numFmtId="0" fontId="10" fillId="0" borderId="24" xfId="0" applyFont="1" applyFill="1" applyBorder="1" applyAlignment="1">
      <alignment shrinkToFit="1"/>
    </xf>
    <xf numFmtId="49" fontId="10" fillId="0" borderId="66" xfId="0" applyNumberFormat="1" applyFont="1" applyFill="1" applyBorder="1" applyAlignment="1">
      <alignment horizontal="distributed" vertical="center"/>
    </xf>
    <xf numFmtId="3" fontId="10" fillId="0" borderId="67" xfId="0" applyNumberFormat="1" applyFont="1" applyFill="1" applyBorder="1" applyAlignment="1">
      <alignment horizontal="right" vertical="center" shrinkToFit="1"/>
    </xf>
    <xf numFmtId="0" fontId="16" fillId="0" borderId="24" xfId="0" applyFont="1" applyFill="1" applyBorder="1" applyAlignment="1">
      <alignment shrinkToFit="1"/>
    </xf>
    <xf numFmtId="3" fontId="16" fillId="0" borderId="64" xfId="0" applyNumberFormat="1" applyFont="1" applyFill="1" applyBorder="1" applyAlignment="1">
      <alignment horizontal="right" vertical="center" shrinkToFit="1"/>
    </xf>
    <xf numFmtId="49" fontId="16" fillId="0" borderId="21" xfId="0" applyNumberFormat="1" applyFont="1" applyFill="1" applyBorder="1" applyAlignment="1">
      <alignment horizontal="distributed" vertical="center"/>
    </xf>
    <xf numFmtId="3" fontId="16" fillId="0" borderId="46" xfId="0" applyNumberFormat="1" applyFont="1" applyFill="1" applyBorder="1" applyAlignment="1">
      <alignment horizontal="right" vertical="center" shrinkToFit="1"/>
    </xf>
    <xf numFmtId="191" fontId="16" fillId="0" borderId="12" xfId="0" applyNumberFormat="1" applyFont="1" applyFill="1" applyBorder="1" applyAlignment="1">
      <alignment horizontal="right" vertical="center" shrinkToFit="1"/>
    </xf>
    <xf numFmtId="192" fontId="16" fillId="0" borderId="23" xfId="0" applyNumberFormat="1" applyFont="1" applyFill="1" applyBorder="1" applyAlignment="1">
      <alignment horizontal="right" vertical="center" shrinkToFit="1"/>
    </xf>
    <xf numFmtId="3" fontId="16" fillId="0" borderId="65" xfId="0" applyNumberFormat="1" applyFont="1" applyFill="1" applyBorder="1" applyAlignment="1">
      <alignment horizontal="right" vertical="center" shrinkToFit="1"/>
    </xf>
    <xf numFmtId="0" fontId="16" fillId="0" borderId="0" xfId="0" applyFont="1" applyFill="1"/>
    <xf numFmtId="0" fontId="16" fillId="0" borderId="21" xfId="0" applyFont="1" applyFill="1" applyBorder="1" applyAlignment="1">
      <alignment shrinkToFit="1"/>
    </xf>
    <xf numFmtId="0" fontId="16" fillId="0" borderId="12" xfId="0" applyFont="1" applyFill="1" applyBorder="1" applyAlignment="1">
      <alignment shrinkToFit="1"/>
    </xf>
    <xf numFmtId="192" fontId="10" fillId="0" borderId="12" xfId="0" applyNumberFormat="1" applyFont="1" applyFill="1" applyBorder="1" applyAlignment="1">
      <alignment horizontal="right" vertical="center" shrinkToFit="1"/>
    </xf>
    <xf numFmtId="186" fontId="10" fillId="0" borderId="24" xfId="0" applyNumberFormat="1" applyFont="1" applyFill="1" applyBorder="1" applyAlignment="1">
      <alignment shrinkToFit="1"/>
    </xf>
    <xf numFmtId="3" fontId="10" fillId="0" borderId="72" xfId="0" applyNumberFormat="1" applyFont="1" applyFill="1" applyBorder="1" applyAlignment="1">
      <alignment vertical="center" shrinkToFit="1"/>
    </xf>
    <xf numFmtId="49" fontId="10" fillId="0" borderId="74" xfId="0" applyNumberFormat="1" applyFont="1" applyFill="1" applyBorder="1" applyAlignment="1">
      <alignment horizontal="distributed" vertical="center"/>
    </xf>
    <xf numFmtId="188" fontId="10" fillId="0" borderId="12" xfId="0" applyNumberFormat="1" applyFont="1" applyFill="1" applyBorder="1" applyAlignment="1">
      <alignment shrinkToFit="1"/>
    </xf>
    <xf numFmtId="188" fontId="10" fillId="0" borderId="24" xfId="0" applyNumberFormat="1" applyFont="1" applyFill="1" applyBorder="1" applyAlignment="1">
      <alignment shrinkToFit="1"/>
    </xf>
    <xf numFmtId="38" fontId="10" fillId="0" borderId="24" xfId="1" applyFont="1" applyFill="1" applyBorder="1" applyAlignment="1">
      <alignment shrinkToFit="1"/>
    </xf>
    <xf numFmtId="3" fontId="10" fillId="0" borderId="76" xfId="0" applyNumberFormat="1" applyFont="1" applyFill="1" applyBorder="1" applyAlignment="1">
      <alignment horizontal="right" vertical="center" shrinkToFit="1"/>
    </xf>
    <xf numFmtId="3" fontId="10" fillId="0" borderId="47" xfId="0" applyNumberFormat="1" applyFont="1" applyFill="1" applyBorder="1" applyAlignment="1">
      <alignment horizontal="right" vertical="center" shrinkToFit="1"/>
    </xf>
    <xf numFmtId="176" fontId="10" fillId="0" borderId="23" xfId="1" applyNumberFormat="1" applyFont="1" applyFill="1" applyBorder="1" applyAlignment="1">
      <alignment horizontal="right" vertical="center" shrinkToFit="1"/>
    </xf>
    <xf numFmtId="176" fontId="10" fillId="0" borderId="24" xfId="1" applyNumberFormat="1" applyFont="1" applyFill="1" applyBorder="1" applyAlignment="1">
      <alignment shrinkToFit="1"/>
    </xf>
    <xf numFmtId="38" fontId="10" fillId="0" borderId="67" xfId="1" applyFont="1" applyFill="1" applyBorder="1" applyAlignment="1">
      <alignment horizontal="right" vertical="center" shrinkToFit="1"/>
    </xf>
    <xf numFmtId="181" fontId="10" fillId="0" borderId="24" xfId="0" applyNumberFormat="1" applyFont="1" applyFill="1" applyBorder="1" applyAlignment="1">
      <alignment shrinkToFit="1"/>
    </xf>
    <xf numFmtId="181" fontId="10" fillId="0" borderId="47" xfId="0" applyNumberFormat="1" applyFont="1" applyFill="1" applyBorder="1" applyAlignment="1">
      <alignment horizontal="right" vertical="center" shrinkToFit="1"/>
    </xf>
    <xf numFmtId="49" fontId="10" fillId="0" borderId="26" xfId="0" applyNumberFormat="1" applyFont="1" applyFill="1" applyBorder="1" applyAlignment="1">
      <alignment horizontal="distributed" vertical="center"/>
    </xf>
    <xf numFmtId="181" fontId="10" fillId="0" borderId="24" xfId="1" applyNumberFormat="1" applyFont="1" applyFill="1" applyBorder="1" applyAlignment="1">
      <alignment shrinkToFit="1"/>
    </xf>
    <xf numFmtId="181" fontId="10" fillId="0" borderId="76" xfId="1" applyNumberFormat="1" applyFont="1" applyFill="1" applyBorder="1" applyAlignment="1">
      <alignment horizontal="right" vertical="center" shrinkToFit="1"/>
    </xf>
    <xf numFmtId="193" fontId="10" fillId="0" borderId="12" xfId="0" applyNumberFormat="1" applyFont="1" applyFill="1" applyBorder="1" applyAlignment="1">
      <alignment shrinkToFit="1"/>
    </xf>
    <xf numFmtId="176" fontId="10" fillId="0" borderId="35" xfId="0" applyNumberFormat="1" applyFont="1" applyFill="1" applyBorder="1" applyAlignment="1">
      <alignment horizontal="distributed" vertical="center"/>
    </xf>
    <xf numFmtId="0" fontId="1" fillId="0" borderId="77" xfId="0" applyNumberFormat="1" applyFont="1" applyFill="1" applyBorder="1" applyAlignment="1">
      <alignment horizontal="center" vertical="center"/>
    </xf>
    <xf numFmtId="3" fontId="10" fillId="0" borderId="22" xfId="0" applyNumberFormat="1" applyFont="1" applyFill="1" applyBorder="1" applyAlignment="1">
      <alignment horizontal="right" vertical="center" shrinkToFit="1"/>
    </xf>
    <xf numFmtId="192" fontId="10" fillId="0" borderId="12" xfId="0" applyNumberFormat="1" applyFont="1" applyFill="1" applyBorder="1" applyAlignment="1">
      <alignment shrinkToFit="1"/>
    </xf>
    <xf numFmtId="176" fontId="10" fillId="0" borderId="78" xfId="1" applyNumberFormat="1" applyFont="1" applyFill="1" applyBorder="1" applyAlignment="1">
      <alignment horizontal="right" vertical="center" shrinkToFit="1"/>
    </xf>
    <xf numFmtId="0" fontId="1" fillId="0" borderId="79" xfId="0" applyNumberFormat="1" applyFont="1" applyFill="1" applyBorder="1" applyAlignment="1">
      <alignment horizontal="center" vertical="center"/>
    </xf>
    <xf numFmtId="49" fontId="5" fillId="0" borderId="43" xfId="0" applyNumberFormat="1" applyFont="1" applyFill="1" applyBorder="1" applyAlignment="1">
      <alignment horizontal="center" vertical="center" shrinkToFit="1"/>
    </xf>
    <xf numFmtId="3" fontId="10" fillId="0" borderId="43" xfId="0" applyNumberFormat="1" applyFont="1" applyFill="1" applyBorder="1" applyAlignment="1">
      <alignment horizontal="right" vertical="center" shrinkToFit="1"/>
    </xf>
    <xf numFmtId="191" fontId="10" fillId="0" borderId="43" xfId="0" applyNumberFormat="1" applyFont="1" applyFill="1" applyBorder="1" applyAlignment="1">
      <alignment horizontal="right" vertical="center" shrinkToFit="1"/>
    </xf>
    <xf numFmtId="192" fontId="10" fillId="0" borderId="43" xfId="0" applyNumberFormat="1" applyFont="1" applyFill="1" applyBorder="1" applyAlignment="1">
      <alignment shrinkToFit="1"/>
    </xf>
    <xf numFmtId="192" fontId="10" fillId="0" borderId="43" xfId="0" applyNumberFormat="1" applyFont="1" applyFill="1" applyBorder="1" applyAlignment="1">
      <alignment horizontal="right" vertical="center" shrinkToFit="1"/>
    </xf>
    <xf numFmtId="176" fontId="10" fillId="0" borderId="43" xfId="1" applyNumberFormat="1" applyFont="1" applyFill="1" applyBorder="1" applyAlignment="1">
      <alignment shrinkToFit="1"/>
    </xf>
    <xf numFmtId="176" fontId="10" fillId="0" borderId="44" xfId="1" applyNumberFormat="1" applyFont="1" applyFill="1" applyBorder="1" applyAlignment="1">
      <alignment horizontal="right" vertical="center" shrinkToFit="1"/>
    </xf>
    <xf numFmtId="176" fontId="1" fillId="0" borderId="56" xfId="0" applyNumberFormat="1" applyFont="1" applyFill="1" applyBorder="1" applyAlignment="1">
      <alignment horizontal="center" vertical="center"/>
    </xf>
    <xf numFmtId="194" fontId="10" fillId="0" borderId="14" xfId="0" applyNumberFormat="1" applyFont="1" applyFill="1" applyBorder="1" applyAlignment="1">
      <alignment shrinkToFit="1"/>
    </xf>
    <xf numFmtId="181" fontId="10" fillId="0" borderId="15" xfId="0" applyNumberFormat="1" applyFont="1" applyFill="1" applyBorder="1" applyAlignment="1">
      <alignment shrinkToFit="1"/>
    </xf>
    <xf numFmtId="181" fontId="10" fillId="0" borderId="76" xfId="0" applyNumberFormat="1" applyFont="1" applyFill="1" applyBorder="1" applyAlignment="1">
      <alignment horizontal="right" vertical="center" shrinkToFit="1"/>
    </xf>
    <xf numFmtId="0" fontId="1" fillId="0" borderId="80"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shrinkToFit="1"/>
    </xf>
    <xf numFmtId="3" fontId="10" fillId="0" borderId="1" xfId="0" applyNumberFormat="1" applyFont="1" applyFill="1" applyBorder="1" applyAlignment="1">
      <alignment horizontal="right" vertical="center" shrinkToFit="1"/>
    </xf>
    <xf numFmtId="191" fontId="10" fillId="0" borderId="1" xfId="0" applyNumberFormat="1" applyFont="1" applyFill="1" applyBorder="1" applyAlignment="1">
      <alignment horizontal="right" vertical="center" shrinkToFit="1"/>
    </xf>
    <xf numFmtId="192" fontId="10" fillId="0" borderId="1" xfId="0" applyNumberFormat="1" applyFont="1" applyFill="1" applyBorder="1" applyAlignment="1">
      <alignment shrinkToFit="1"/>
    </xf>
    <xf numFmtId="192" fontId="10" fillId="0" borderId="1" xfId="0" applyNumberFormat="1" applyFont="1" applyFill="1" applyBorder="1" applyAlignment="1">
      <alignment horizontal="right" vertical="center" shrinkToFit="1"/>
    </xf>
    <xf numFmtId="176" fontId="10" fillId="0" borderId="1" xfId="1" applyNumberFormat="1" applyFont="1" applyFill="1" applyBorder="1" applyAlignment="1">
      <alignment shrinkToFit="1"/>
    </xf>
    <xf numFmtId="176" fontId="10" fillId="0" borderId="52" xfId="1" applyNumberFormat="1" applyFont="1" applyFill="1" applyBorder="1" applyAlignment="1">
      <alignment horizontal="right" vertical="center" shrinkToFit="1"/>
    </xf>
    <xf numFmtId="181" fontId="19" fillId="0" borderId="64" xfId="0" applyNumberFormat="1" applyFont="1" applyFill="1" applyBorder="1" applyAlignment="1">
      <alignment horizontal="distributed" vertical="center" wrapText="1"/>
    </xf>
    <xf numFmtId="0" fontId="1" fillId="0" borderId="21" xfId="0" applyFont="1" applyFill="1" applyBorder="1" applyAlignment="1">
      <alignment horizontal="center" vertical="center"/>
    </xf>
    <xf numFmtId="176" fontId="7" fillId="0" borderId="67" xfId="1" applyNumberFormat="1" applyFont="1" applyFill="1" applyBorder="1" applyAlignment="1">
      <alignment horizontal="center" vertical="center"/>
    </xf>
    <xf numFmtId="194" fontId="5" fillId="0" borderId="24" xfId="0" applyNumberFormat="1" applyFont="1" applyFill="1" applyBorder="1" applyAlignment="1">
      <alignment horizontal="left" vertical="top" shrinkToFit="1"/>
    </xf>
    <xf numFmtId="181" fontId="5" fillId="0" borderId="24" xfId="0" applyNumberFormat="1" applyFont="1" applyFill="1" applyBorder="1" applyAlignment="1">
      <alignment horizontal="left" vertical="top" shrinkToFit="1"/>
    </xf>
    <xf numFmtId="181" fontId="10" fillId="0" borderId="64" xfId="0" applyNumberFormat="1" applyFont="1" applyFill="1" applyBorder="1" applyAlignment="1">
      <alignment horizontal="right" vertical="center" shrinkToFit="1"/>
    </xf>
    <xf numFmtId="3" fontId="10" fillId="0" borderId="46" xfId="0" applyNumberFormat="1" applyFont="1" applyFill="1" applyBorder="1" applyAlignment="1">
      <alignment vertical="center" shrinkToFit="1"/>
    </xf>
    <xf numFmtId="192" fontId="10" fillId="0" borderId="19" xfId="0" applyNumberFormat="1" applyFont="1" applyFill="1" applyBorder="1" applyAlignment="1">
      <alignment vertical="center" shrinkToFit="1"/>
    </xf>
    <xf numFmtId="192" fontId="5" fillId="0" borderId="24" xfId="0" applyNumberFormat="1" applyFont="1" applyFill="1" applyBorder="1" applyAlignment="1">
      <alignment horizontal="left" vertical="top" shrinkToFit="1"/>
    </xf>
    <xf numFmtId="3" fontId="10" fillId="0" borderId="67" xfId="0" applyNumberFormat="1" applyFont="1" applyFill="1" applyBorder="1" applyAlignment="1">
      <alignment vertical="center" shrinkToFit="1"/>
    </xf>
    <xf numFmtId="0" fontId="19" fillId="0" borderId="81" xfId="0" applyFont="1" applyFill="1" applyBorder="1" applyAlignment="1">
      <alignment horizontal="distributed" vertical="center"/>
    </xf>
    <xf numFmtId="0" fontId="19" fillId="0" borderId="29" xfId="0" applyFont="1" applyFill="1" applyBorder="1" applyAlignment="1">
      <alignment horizontal="distributed" vertical="center"/>
    </xf>
    <xf numFmtId="0" fontId="7" fillId="0" borderId="46" xfId="0" applyFont="1" applyFill="1" applyBorder="1" applyAlignment="1">
      <alignment horizontal="distributed" vertical="center"/>
    </xf>
    <xf numFmtId="194" fontId="10" fillId="0" borderId="21" xfId="0" applyNumberFormat="1" applyFont="1" applyFill="1" applyBorder="1" applyAlignment="1">
      <alignment vertical="center" shrinkToFit="1"/>
    </xf>
    <xf numFmtId="181" fontId="10" fillId="0" borderId="21" xfId="0" applyNumberFormat="1" applyFont="1" applyFill="1" applyBorder="1" applyAlignment="1">
      <alignment vertical="center" shrinkToFit="1"/>
    </xf>
    <xf numFmtId="192" fontId="10" fillId="0" borderId="21" xfId="0" applyNumberFormat="1" applyFont="1" applyFill="1" applyBorder="1" applyAlignment="1">
      <alignment vertical="center" shrinkToFit="1"/>
    </xf>
    <xf numFmtId="0" fontId="10" fillId="0" borderId="21" xfId="0" applyFont="1" applyFill="1" applyBorder="1" applyAlignment="1">
      <alignment vertical="center" shrinkToFit="1"/>
    </xf>
    <xf numFmtId="0" fontId="10" fillId="0" borderId="53" xfId="0" applyFont="1" applyFill="1" applyBorder="1" applyAlignment="1">
      <alignment horizontal="distributed" vertical="center"/>
    </xf>
    <xf numFmtId="0" fontId="10" fillId="0" borderId="32" xfId="0" applyFont="1" applyFill="1" applyBorder="1" applyAlignment="1">
      <alignment horizontal="distributed" vertical="center"/>
    </xf>
    <xf numFmtId="0" fontId="10" fillId="0" borderId="46" xfId="0" applyFont="1" applyFill="1" applyBorder="1" applyAlignment="1">
      <alignment horizontal="distributed" vertical="center"/>
    </xf>
    <xf numFmtId="0" fontId="10" fillId="0" borderId="81" xfId="0" applyFont="1" applyFill="1" applyBorder="1" applyAlignment="1">
      <alignment horizontal="distributed" vertical="center"/>
    </xf>
    <xf numFmtId="0" fontId="10" fillId="0" borderId="29" xfId="0" applyFont="1" applyFill="1" applyBorder="1" applyAlignment="1">
      <alignment horizontal="distributed" vertical="center"/>
    </xf>
    <xf numFmtId="0" fontId="10" fillId="0" borderId="34" xfId="0" applyFont="1" applyFill="1" applyBorder="1" applyAlignment="1">
      <alignment horizontal="distributed" vertical="center"/>
    </xf>
    <xf numFmtId="176" fontId="10" fillId="0" borderId="21" xfId="0" applyNumberFormat="1" applyFont="1" applyFill="1" applyBorder="1" applyAlignment="1">
      <alignment vertical="center" shrinkToFit="1"/>
    </xf>
    <xf numFmtId="192" fontId="10" fillId="0" borderId="58" xfId="0" applyNumberFormat="1" applyFont="1" applyFill="1" applyBorder="1" applyAlignment="1">
      <alignment horizontal="right" vertical="center" shrinkToFit="1"/>
    </xf>
    <xf numFmtId="0" fontId="10" fillId="0" borderId="7" xfId="0" applyFont="1" applyFill="1" applyBorder="1" applyAlignment="1">
      <alignment vertical="center" shrinkToFit="1"/>
    </xf>
    <xf numFmtId="3" fontId="10" fillId="0" borderId="84" xfId="0" applyNumberFormat="1" applyFont="1" applyFill="1" applyBorder="1" applyAlignment="1">
      <alignment horizontal="right" vertical="center" shrinkToFit="1"/>
    </xf>
    <xf numFmtId="191" fontId="10" fillId="0" borderId="19" xfId="0" applyNumberFormat="1" applyFont="1" applyFill="1" applyBorder="1" applyAlignment="1">
      <alignment vertical="center" shrinkToFit="1"/>
    </xf>
    <xf numFmtId="0" fontId="5" fillId="0" borderId="21" xfId="0" applyFont="1" applyFill="1" applyBorder="1" applyAlignment="1">
      <alignment horizontal="center" vertical="top" shrinkToFit="1"/>
    </xf>
    <xf numFmtId="0" fontId="5" fillId="0" borderId="20" xfId="0" applyFont="1" applyFill="1" applyBorder="1" applyAlignment="1">
      <alignment horizontal="center" vertical="top" shrinkToFit="1"/>
    </xf>
    <xf numFmtId="0" fontId="10" fillId="0" borderId="20" xfId="0" applyFont="1" applyFill="1" applyBorder="1" applyAlignment="1">
      <alignment shrinkToFit="1"/>
    </xf>
    <xf numFmtId="0" fontId="7" fillId="0" borderId="21" xfId="0" applyFont="1" applyFill="1" applyBorder="1" applyAlignment="1">
      <alignment vertical="center" shrinkToFit="1"/>
    </xf>
    <xf numFmtId="192" fontId="10" fillId="0" borderId="19" xfId="0" applyNumberFormat="1" applyFont="1" applyFill="1" applyBorder="1" applyAlignment="1">
      <alignment horizontal="right" vertical="center" shrinkToFit="1"/>
    </xf>
    <xf numFmtId="191" fontId="10" fillId="0" borderId="38" xfId="0" applyNumberFormat="1" applyFont="1" applyFill="1" applyBorder="1" applyAlignment="1">
      <alignment horizontal="right" vertical="center" shrinkToFit="1"/>
    </xf>
    <xf numFmtId="0" fontId="10" fillId="0" borderId="1" xfId="0" applyFont="1" applyFill="1" applyBorder="1" applyAlignment="1">
      <alignment vertical="center"/>
    </xf>
    <xf numFmtId="0" fontId="10" fillId="0" borderId="1" xfId="0" applyFont="1" applyFill="1" applyBorder="1"/>
    <xf numFmtId="192" fontId="10" fillId="0" borderId="13" xfId="0" applyNumberFormat="1" applyFont="1" applyFill="1" applyBorder="1" applyAlignment="1">
      <alignment vertical="center" shrinkToFit="1"/>
    </xf>
    <xf numFmtId="192" fontId="10" fillId="0" borderId="15" xfId="0" applyNumberFormat="1" applyFont="1" applyFill="1" applyBorder="1" applyAlignment="1">
      <alignment vertical="center" shrinkToFit="1"/>
    </xf>
    <xf numFmtId="0" fontId="10" fillId="0" borderId="15" xfId="0" applyFont="1" applyFill="1" applyBorder="1" applyAlignment="1">
      <alignment vertical="center" shrinkToFit="1"/>
    </xf>
    <xf numFmtId="3" fontId="10" fillId="0" borderId="89" xfId="0" applyNumberFormat="1" applyFont="1" applyFill="1" applyBorder="1" applyAlignment="1">
      <alignment vertical="center" shrinkToFit="1"/>
    </xf>
    <xf numFmtId="0" fontId="10" fillId="0" borderId="31" xfId="0" applyFont="1" applyFill="1" applyBorder="1" applyAlignment="1">
      <alignment vertical="center" shrinkToFit="1"/>
    </xf>
    <xf numFmtId="0" fontId="10" fillId="0" borderId="32" xfId="0" applyFont="1" applyFill="1" applyBorder="1" applyAlignment="1">
      <alignment vertical="center" shrinkToFit="1"/>
    </xf>
    <xf numFmtId="0" fontId="10" fillId="0" borderId="46" xfId="0" applyFont="1" applyFill="1" applyBorder="1" applyAlignment="1">
      <alignment horizontal="center" vertical="center" shrinkToFit="1"/>
    </xf>
    <xf numFmtId="176" fontId="10" fillId="0" borderId="46" xfId="0" applyNumberFormat="1" applyFont="1" applyFill="1" applyBorder="1" applyAlignment="1">
      <alignment horizontal="center" vertical="center" shrinkToFit="1"/>
    </xf>
    <xf numFmtId="38" fontId="10" fillId="0" borderId="19" xfId="0" applyNumberFormat="1" applyFont="1" applyFill="1" applyBorder="1" applyAlignment="1">
      <alignment horizontal="right" vertical="center" shrinkToFit="1"/>
    </xf>
    <xf numFmtId="38" fontId="10" fillId="0" borderId="46" xfId="0" applyNumberFormat="1" applyFont="1" applyFill="1" applyBorder="1" applyAlignment="1">
      <alignment horizontal="right" vertical="center" shrinkToFit="1"/>
    </xf>
    <xf numFmtId="38" fontId="10" fillId="0" borderId="13" xfId="0" applyNumberFormat="1" applyFont="1" applyFill="1" applyBorder="1" applyAlignment="1">
      <alignment horizontal="right" vertical="center" shrinkToFit="1"/>
    </xf>
    <xf numFmtId="38" fontId="10" fillId="0" borderId="57" xfId="0" applyNumberFormat="1" applyFont="1" applyFill="1" applyBorder="1" applyAlignment="1">
      <alignment horizontal="right" vertical="center" shrinkToFit="1"/>
    </xf>
    <xf numFmtId="0" fontId="5" fillId="0" borderId="0" xfId="0" applyFont="1" applyFill="1" applyBorder="1" applyAlignment="1">
      <alignment horizontal="left" vertical="top" wrapText="1"/>
    </xf>
    <xf numFmtId="176" fontId="7" fillId="0" borderId="45" xfId="0" applyNumberFormat="1" applyFont="1" applyFill="1" applyBorder="1" applyAlignment="1">
      <alignment horizontal="left" vertical="center" shrinkToFit="1"/>
    </xf>
    <xf numFmtId="176" fontId="7" fillId="0" borderId="20" xfId="0" applyNumberFormat="1" applyFont="1" applyFill="1" applyBorder="1" applyAlignment="1">
      <alignment horizontal="left" vertical="center" shrinkToFit="1"/>
    </xf>
    <xf numFmtId="176" fontId="7" fillId="0" borderId="21" xfId="0" applyNumberFormat="1" applyFont="1" applyFill="1" applyBorder="1" applyAlignment="1">
      <alignment horizontal="left" vertical="center" shrinkToFit="1"/>
    </xf>
    <xf numFmtId="181" fontId="10" fillId="0" borderId="19" xfId="1" applyNumberFormat="1" applyFont="1" applyFill="1" applyBorder="1" applyAlignment="1">
      <alignment horizontal="right" vertical="center" wrapText="1" shrinkToFit="1"/>
    </xf>
    <xf numFmtId="181" fontId="10" fillId="0" borderId="20" xfId="1" applyNumberFormat="1" applyFont="1" applyFill="1" applyBorder="1" applyAlignment="1">
      <alignment horizontal="right" vertical="center" wrapText="1" shrinkToFit="1"/>
    </xf>
    <xf numFmtId="181" fontId="10" fillId="0" borderId="21" xfId="1" applyNumberFormat="1" applyFont="1" applyFill="1" applyBorder="1" applyAlignment="1">
      <alignment horizontal="right" vertical="center" wrapText="1" shrinkToFit="1"/>
    </xf>
    <xf numFmtId="176" fontId="7" fillId="0" borderId="49" xfId="0" applyNumberFormat="1" applyFont="1" applyFill="1" applyBorder="1" applyAlignment="1">
      <alignment horizontal="left" vertical="center" shrinkToFit="1"/>
    </xf>
    <xf numFmtId="176" fontId="7" fillId="0" borderId="14" xfId="0" applyNumberFormat="1" applyFont="1" applyFill="1" applyBorder="1" applyAlignment="1">
      <alignment horizontal="left" vertical="center" shrinkToFit="1"/>
    </xf>
    <xf numFmtId="176" fontId="7" fillId="0" borderId="15" xfId="0" applyNumberFormat="1" applyFont="1" applyFill="1" applyBorder="1" applyAlignment="1">
      <alignment horizontal="left" vertical="center" shrinkToFit="1"/>
    </xf>
    <xf numFmtId="181" fontId="10" fillId="0" borderId="13" xfId="1" applyNumberFormat="1" applyFont="1" applyFill="1" applyBorder="1" applyAlignment="1">
      <alignment horizontal="right" vertical="center" wrapText="1" shrinkToFit="1"/>
    </xf>
    <xf numFmtId="181" fontId="10" fillId="0" borderId="14" xfId="1" applyNumberFormat="1" applyFont="1" applyFill="1" applyBorder="1" applyAlignment="1">
      <alignment horizontal="right" vertical="center" wrapText="1" shrinkToFit="1"/>
    </xf>
    <xf numFmtId="181" fontId="10" fillId="0" borderId="15" xfId="1" applyNumberFormat="1" applyFont="1" applyFill="1" applyBorder="1" applyAlignment="1">
      <alignment horizontal="right" vertical="center" wrapText="1" shrinkToFit="1"/>
    </xf>
    <xf numFmtId="0" fontId="0" fillId="0" borderId="20" xfId="0" applyFill="1" applyBorder="1" applyAlignment="1">
      <alignment horizontal="right" wrapText="1"/>
    </xf>
    <xf numFmtId="0" fontId="0" fillId="0" borderId="21" xfId="0" applyFill="1" applyBorder="1" applyAlignment="1">
      <alignment horizontal="right" wrapText="1"/>
    </xf>
    <xf numFmtId="0" fontId="7" fillId="0" borderId="45" xfId="0" applyFont="1" applyFill="1" applyBorder="1" applyAlignment="1">
      <alignment horizontal="left" vertical="center" shrinkToFit="1"/>
    </xf>
    <xf numFmtId="0" fontId="7" fillId="0" borderId="20" xfId="0" applyFont="1" applyFill="1" applyBorder="1" applyAlignment="1">
      <alignment horizontal="left" vertical="center" shrinkToFit="1"/>
    </xf>
    <xf numFmtId="0" fontId="7" fillId="0" borderId="21" xfId="0" applyFont="1" applyFill="1" applyBorder="1" applyAlignment="1">
      <alignment horizontal="left" vertical="center" shrinkToFit="1"/>
    </xf>
    <xf numFmtId="189" fontId="10" fillId="0" borderId="19" xfId="1" applyNumberFormat="1" applyFont="1" applyFill="1" applyBorder="1" applyAlignment="1">
      <alignment horizontal="right" vertical="center" wrapText="1" shrinkToFit="1"/>
    </xf>
    <xf numFmtId="189" fontId="10" fillId="0" borderId="20" xfId="1" applyNumberFormat="1" applyFont="1" applyFill="1" applyBorder="1" applyAlignment="1">
      <alignment horizontal="right" vertical="center" wrapText="1" shrinkToFit="1"/>
    </xf>
    <xf numFmtId="189" fontId="10" fillId="0" borderId="21" xfId="1" applyNumberFormat="1" applyFont="1" applyFill="1" applyBorder="1" applyAlignment="1">
      <alignment horizontal="right" vertical="center" wrapText="1" shrinkToFit="1"/>
    </xf>
    <xf numFmtId="190" fontId="10" fillId="0" borderId="19" xfId="1" applyNumberFormat="1" applyFont="1" applyFill="1" applyBorder="1" applyAlignment="1">
      <alignment horizontal="right" vertical="center" wrapText="1" shrinkToFit="1"/>
    </xf>
    <xf numFmtId="190" fontId="0" fillId="0" borderId="20" xfId="0" applyNumberFormat="1" applyFill="1" applyBorder="1" applyAlignment="1">
      <alignment horizontal="right" wrapText="1"/>
    </xf>
    <xf numFmtId="190" fontId="0" fillId="0" borderId="21" xfId="0" applyNumberFormat="1" applyFill="1" applyBorder="1" applyAlignment="1">
      <alignment horizontal="right" wrapText="1"/>
    </xf>
    <xf numFmtId="190" fontId="10" fillId="0" borderId="20" xfId="1" applyNumberFormat="1" applyFont="1" applyFill="1" applyBorder="1" applyAlignment="1">
      <alignment horizontal="right" vertical="center" wrapText="1" shrinkToFit="1"/>
    </xf>
    <xf numFmtId="190" fontId="10" fillId="0" borderId="21" xfId="1" applyNumberFormat="1" applyFont="1" applyFill="1" applyBorder="1" applyAlignment="1">
      <alignment horizontal="right" vertical="center" wrapText="1" shrinkToFit="1"/>
    </xf>
    <xf numFmtId="189" fontId="10" fillId="0" borderId="19" xfId="0" applyNumberFormat="1" applyFont="1" applyFill="1" applyBorder="1" applyAlignment="1">
      <alignment horizontal="right" vertical="center" wrapText="1" shrinkToFit="1"/>
    </xf>
    <xf numFmtId="189" fontId="10" fillId="0" borderId="20" xfId="0" applyNumberFormat="1" applyFont="1" applyFill="1" applyBorder="1" applyAlignment="1">
      <alignment horizontal="right" vertical="center" wrapText="1" shrinkToFit="1"/>
    </xf>
    <xf numFmtId="189" fontId="10" fillId="0" borderId="21" xfId="0" applyNumberFormat="1" applyFont="1" applyFill="1" applyBorder="1" applyAlignment="1">
      <alignment horizontal="right" vertical="center" wrapText="1" shrinkToFit="1"/>
    </xf>
    <xf numFmtId="181" fontId="10" fillId="0" borderId="19" xfId="0" applyNumberFormat="1" applyFont="1" applyFill="1" applyBorder="1" applyAlignment="1">
      <alignment horizontal="right" vertical="center" wrapText="1" shrinkToFit="1"/>
    </xf>
    <xf numFmtId="181" fontId="10" fillId="0" borderId="20" xfId="0" applyNumberFormat="1" applyFont="1" applyFill="1" applyBorder="1" applyAlignment="1">
      <alignment horizontal="right" vertical="center" wrapText="1" shrinkToFit="1"/>
    </xf>
    <xf numFmtId="181" fontId="10" fillId="0" borderId="21" xfId="0" applyNumberFormat="1" applyFont="1" applyFill="1" applyBorder="1" applyAlignment="1">
      <alignment horizontal="right" vertical="center" wrapText="1" shrinkToFit="1"/>
    </xf>
    <xf numFmtId="186" fontId="10" fillId="0" borderId="31" xfId="0" applyNumberFormat="1" applyFont="1" applyFill="1" applyBorder="1" applyAlignment="1">
      <alignment horizontal="center" vertical="top"/>
    </xf>
    <xf numFmtId="0" fontId="0" fillId="0" borderId="34" xfId="0" applyFill="1" applyBorder="1"/>
    <xf numFmtId="0" fontId="0" fillId="0" borderId="32" xfId="0" applyFill="1" applyBorder="1"/>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53"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3" xfId="0" applyFont="1" applyFill="1" applyBorder="1" applyAlignment="1">
      <alignment horizontal="center" wrapText="1"/>
    </xf>
    <xf numFmtId="0" fontId="0" fillId="0" borderId="12" xfId="0" applyFill="1" applyBorder="1"/>
    <xf numFmtId="0" fontId="0" fillId="0" borderId="24" xfId="0" applyFill="1" applyBorder="1"/>
    <xf numFmtId="0" fontId="7" fillId="0" borderId="2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32" xfId="0" applyFont="1" applyFill="1" applyBorder="1" applyAlignment="1">
      <alignment horizontal="center" vertical="center" wrapText="1"/>
    </xf>
    <xf numFmtId="49" fontId="5" fillId="0" borderId="28" xfId="0" applyNumberFormat="1" applyFont="1" applyFill="1" applyBorder="1" applyAlignment="1">
      <alignment horizontal="center" vertical="center" wrapText="1"/>
    </xf>
    <xf numFmtId="49" fontId="5" fillId="0" borderId="55" xfId="0" applyNumberFormat="1" applyFont="1" applyFill="1" applyBorder="1" applyAlignment="1">
      <alignment horizontal="center" vertical="center" wrapText="1"/>
    </xf>
    <xf numFmtId="49" fontId="5" fillId="0" borderId="31" xfId="0" applyNumberFormat="1" applyFont="1" applyFill="1" applyBorder="1" applyAlignment="1">
      <alignment vertical="center" wrapText="1"/>
    </xf>
    <xf numFmtId="49" fontId="5" fillId="0" borderId="33" xfId="0" applyNumberFormat="1" applyFont="1" applyFill="1" applyBorder="1" applyAlignment="1">
      <alignment vertical="center" wrapText="1"/>
    </xf>
    <xf numFmtId="0" fontId="10" fillId="0" borderId="31" xfId="0" applyFont="1" applyFill="1" applyBorder="1" applyAlignment="1">
      <alignment horizontal="center" vertical="center" wrapText="1"/>
    </xf>
    <xf numFmtId="186" fontId="10" fillId="0" borderId="34" xfId="0" applyNumberFormat="1" applyFont="1" applyFill="1" applyBorder="1" applyAlignment="1">
      <alignment horizontal="center" vertical="top"/>
    </xf>
    <xf numFmtId="186" fontId="10" fillId="0" borderId="32" xfId="0" applyNumberFormat="1" applyFont="1" applyFill="1" applyBorder="1" applyAlignment="1">
      <alignment horizontal="center" vertical="top"/>
    </xf>
    <xf numFmtId="0" fontId="10" fillId="0" borderId="45" xfId="0" applyFont="1" applyFill="1" applyBorder="1" applyAlignment="1">
      <alignment horizontal="left" vertical="center" shrinkToFit="1"/>
    </xf>
    <xf numFmtId="0" fontId="0" fillId="0" borderId="20" xfId="0" applyFont="1" applyFill="1" applyBorder="1" applyAlignment="1">
      <alignment horizontal="left" vertical="center" shrinkToFit="1"/>
    </xf>
    <xf numFmtId="0" fontId="0" fillId="0" borderId="21" xfId="0" applyFont="1" applyFill="1" applyBorder="1" applyAlignment="1">
      <alignment horizontal="left" vertical="center" shrinkToFit="1"/>
    </xf>
    <xf numFmtId="38" fontId="0" fillId="0" borderId="19" xfId="0" applyNumberFormat="1" applyFont="1" applyFill="1" applyBorder="1" applyAlignment="1">
      <alignment horizontal="right" vertical="center"/>
    </xf>
    <xf numFmtId="38" fontId="0" fillId="0" borderId="20" xfId="0" applyNumberFormat="1" applyFont="1" applyFill="1" applyBorder="1" applyAlignment="1">
      <alignment horizontal="right" vertical="center"/>
    </xf>
    <xf numFmtId="38" fontId="0" fillId="0" borderId="36" xfId="0" applyNumberFormat="1" applyFont="1" applyFill="1" applyBorder="1" applyAlignment="1">
      <alignment horizontal="right" vertical="center"/>
    </xf>
    <xf numFmtId="0" fontId="10" fillId="0" borderId="56"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9" xfId="0" applyFont="1" applyFill="1" applyBorder="1" applyAlignment="1">
      <alignment horizontal="center" vertical="center"/>
    </xf>
    <xf numFmtId="186" fontId="0" fillId="0" borderId="38" xfId="0" applyNumberFormat="1" applyFont="1" applyFill="1" applyBorder="1" applyAlignment="1">
      <alignment horizontal="right" vertical="center"/>
    </xf>
    <xf numFmtId="186" fontId="0" fillId="0" borderId="1" xfId="0" applyNumberFormat="1" applyFont="1" applyFill="1" applyBorder="1" applyAlignment="1">
      <alignment horizontal="right" vertical="center"/>
    </xf>
    <xf numFmtId="186" fontId="0" fillId="0" borderId="52" xfId="0" applyNumberFormat="1" applyFont="1" applyFill="1" applyBorder="1" applyAlignment="1">
      <alignment horizontal="right" vertical="center"/>
    </xf>
    <xf numFmtId="0" fontId="10" fillId="0" borderId="49" xfId="0" applyFont="1" applyFill="1" applyBorder="1" applyAlignment="1">
      <alignment horizontal="left" vertical="center" shrinkToFit="1"/>
    </xf>
    <xf numFmtId="0" fontId="0" fillId="0" borderId="14" xfId="0" applyFont="1" applyFill="1" applyBorder="1" applyAlignment="1">
      <alignment horizontal="left" vertical="center" shrinkToFit="1"/>
    </xf>
    <xf numFmtId="0" fontId="0" fillId="0" borderId="15" xfId="0" applyFont="1" applyFill="1" applyBorder="1" applyAlignment="1">
      <alignment horizontal="left" vertical="center" shrinkToFit="1"/>
    </xf>
    <xf numFmtId="187" fontId="0" fillId="0" borderId="13" xfId="0" applyNumberFormat="1" applyFont="1" applyFill="1" applyBorder="1" applyAlignment="1">
      <alignment horizontal="right" vertical="center"/>
    </xf>
    <xf numFmtId="187" fontId="0" fillId="0" borderId="14" xfId="0" applyNumberFormat="1" applyFont="1" applyFill="1" applyBorder="1" applyAlignment="1">
      <alignment horizontal="right" vertical="center"/>
    </xf>
    <xf numFmtId="187" fontId="0" fillId="0" borderId="16" xfId="0" applyNumberFormat="1" applyFont="1" applyFill="1" applyBorder="1" applyAlignment="1">
      <alignment horizontal="right" vertical="center"/>
    </xf>
    <xf numFmtId="0" fontId="10" fillId="0" borderId="19"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21" xfId="0" applyFont="1" applyFill="1" applyBorder="1" applyAlignment="1">
      <alignment horizontal="center" vertical="center"/>
    </xf>
    <xf numFmtId="186" fontId="0" fillId="0" borderId="19" xfId="0" applyNumberFormat="1" applyFont="1" applyFill="1" applyBorder="1" applyAlignment="1">
      <alignment horizontal="right" vertical="center" shrinkToFit="1"/>
    </xf>
    <xf numFmtId="186" fontId="0" fillId="0" borderId="20" xfId="0" applyNumberFormat="1" applyFont="1" applyFill="1" applyBorder="1" applyAlignment="1">
      <alignment horizontal="right" vertical="center" shrinkToFit="1"/>
    </xf>
    <xf numFmtId="186" fontId="0" fillId="0" borderId="36" xfId="0" applyNumberFormat="1" applyFont="1" applyFill="1" applyBorder="1" applyAlignment="1">
      <alignment horizontal="right" vertical="center" shrinkToFit="1"/>
    </xf>
    <xf numFmtId="0" fontId="10" fillId="0" borderId="45" xfId="0" applyFont="1" applyFill="1" applyBorder="1" applyAlignment="1">
      <alignment horizontal="distributed" vertical="center"/>
    </xf>
    <xf numFmtId="0" fontId="0" fillId="0" borderId="20" xfId="0" applyFont="1" applyFill="1" applyBorder="1" applyAlignment="1">
      <alignment horizontal="distributed" vertical="center"/>
    </xf>
    <xf numFmtId="0" fontId="0" fillId="0" borderId="21" xfId="0" applyFont="1" applyFill="1" applyBorder="1" applyAlignment="1">
      <alignment horizontal="distributed" vertical="center"/>
    </xf>
    <xf numFmtId="187" fontId="0" fillId="0" borderId="19" xfId="0" applyNumberFormat="1" applyFill="1" applyBorder="1" applyAlignment="1">
      <alignment horizontal="center" vertical="center" shrinkToFit="1"/>
    </xf>
    <xf numFmtId="187" fontId="0" fillId="0" borderId="20" xfId="0" applyNumberFormat="1" applyFill="1" applyBorder="1" applyAlignment="1">
      <alignment horizontal="center" vertical="center" shrinkToFit="1"/>
    </xf>
    <xf numFmtId="187" fontId="0" fillId="0" borderId="36" xfId="0" applyNumberFormat="1" applyFill="1" applyBorder="1" applyAlignment="1">
      <alignment horizontal="center" vertical="center" shrinkToFit="1"/>
    </xf>
    <xf numFmtId="0" fontId="10" fillId="0" borderId="45"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10" fillId="0" borderId="49" xfId="0" applyFont="1" applyFill="1" applyBorder="1" applyAlignment="1">
      <alignment horizontal="distributed" vertical="center"/>
    </xf>
    <xf numFmtId="0" fontId="0" fillId="0" borderId="14" xfId="0" applyFont="1" applyFill="1" applyBorder="1" applyAlignment="1">
      <alignment horizontal="distributed" vertical="center"/>
    </xf>
    <xf numFmtId="0" fontId="0" fillId="0" borderId="15" xfId="0" applyFont="1" applyFill="1" applyBorder="1" applyAlignment="1">
      <alignment horizontal="distributed" vertical="center"/>
    </xf>
    <xf numFmtId="0" fontId="10" fillId="0" borderId="11" xfId="0" applyFont="1" applyFill="1" applyBorder="1" applyAlignment="1">
      <alignment horizontal="center" vertical="center"/>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5" fillId="0" borderId="14" xfId="0" applyFont="1" applyFill="1" applyBorder="1" applyAlignment="1">
      <alignment horizontal="distributed" vertical="center" wrapText="1"/>
    </xf>
    <xf numFmtId="0" fontId="5" fillId="0" borderId="14" xfId="0" applyFont="1" applyFill="1" applyBorder="1" applyAlignment="1">
      <alignment horizontal="distributed" vertical="center"/>
    </xf>
    <xf numFmtId="0" fontId="5" fillId="0" borderId="15" xfId="0" applyFont="1" applyFill="1" applyBorder="1" applyAlignment="1">
      <alignment horizontal="distributed" vertical="center"/>
    </xf>
    <xf numFmtId="181" fontId="10" fillId="0" borderId="13" xfId="0" applyNumberFormat="1" applyFont="1" applyFill="1" applyBorder="1" applyAlignment="1">
      <alignment horizontal="right" vertical="center" shrinkToFit="1"/>
    </xf>
    <xf numFmtId="181" fontId="10" fillId="0" borderId="14" xfId="0" applyNumberFormat="1" applyFont="1" applyFill="1" applyBorder="1" applyAlignment="1">
      <alignment horizontal="right" vertical="center" shrinkToFit="1"/>
    </xf>
    <xf numFmtId="181" fontId="10" fillId="0" borderId="15" xfId="0" applyNumberFormat="1" applyFont="1" applyFill="1" applyBorder="1" applyAlignment="1">
      <alignment horizontal="right" vertical="center" shrinkToFit="1"/>
    </xf>
    <xf numFmtId="187" fontId="10" fillId="0" borderId="50" xfId="0" applyNumberFormat="1" applyFont="1" applyFill="1" applyBorder="1" applyAlignment="1">
      <alignment horizontal="center" vertical="center" shrinkToFit="1"/>
    </xf>
    <xf numFmtId="187" fontId="10" fillId="0" borderId="51" xfId="0" applyNumberFormat="1" applyFont="1" applyFill="1" applyBorder="1" applyAlignment="1">
      <alignment horizontal="center" vertical="center" shrinkToFit="1"/>
    </xf>
    <xf numFmtId="40" fontId="0" fillId="0" borderId="19" xfId="0" applyNumberFormat="1" applyFont="1" applyFill="1" applyBorder="1" applyAlignment="1">
      <alignment horizontal="right" vertical="center"/>
    </xf>
    <xf numFmtId="40" fontId="0" fillId="0" borderId="20" xfId="0" applyNumberFormat="1" applyFont="1" applyFill="1" applyBorder="1" applyAlignment="1">
      <alignment horizontal="right" vertical="center"/>
    </xf>
    <xf numFmtId="0" fontId="0" fillId="0" borderId="7" xfId="0" applyFont="1" applyFill="1" applyBorder="1" applyAlignment="1">
      <alignment horizontal="center" vertical="center"/>
    </xf>
    <xf numFmtId="0" fontId="0" fillId="0" borderId="9" xfId="0" applyFont="1" applyFill="1" applyBorder="1" applyAlignment="1">
      <alignment horizontal="center" vertical="center"/>
    </xf>
    <xf numFmtId="186" fontId="0" fillId="0" borderId="42" xfId="0" applyNumberFormat="1" applyFont="1" applyFill="1" applyBorder="1" applyAlignment="1">
      <alignment horizontal="right" vertical="center" shrinkToFit="1"/>
    </xf>
    <xf numFmtId="186" fontId="0" fillId="0" borderId="43" xfId="0" applyNumberFormat="1" applyFont="1" applyFill="1" applyBorder="1" applyAlignment="1">
      <alignment horizontal="right" vertical="center" shrinkToFit="1"/>
    </xf>
    <xf numFmtId="186" fontId="0" fillId="0" borderId="44" xfId="0" applyNumberFormat="1" applyFont="1" applyFill="1" applyBorder="1" applyAlignment="1">
      <alignment horizontal="right" vertical="center" shrinkToFit="1"/>
    </xf>
    <xf numFmtId="188" fontId="0" fillId="0" borderId="19" xfId="0" applyNumberFormat="1" applyFont="1" applyFill="1" applyBorder="1" applyAlignment="1">
      <alignment horizontal="right" vertical="center"/>
    </xf>
    <xf numFmtId="188" fontId="0" fillId="0" borderId="20" xfId="0" applyNumberFormat="1" applyFont="1" applyFill="1" applyBorder="1" applyAlignment="1">
      <alignment horizontal="right" vertical="center"/>
    </xf>
    <xf numFmtId="0" fontId="10" fillId="0" borderId="20" xfId="0" applyFont="1" applyFill="1" applyBorder="1" applyAlignment="1">
      <alignment horizontal="distributed" vertical="center"/>
    </xf>
    <xf numFmtId="181" fontId="10" fillId="0" borderId="19" xfId="1" applyNumberFormat="1" applyFont="1" applyFill="1" applyBorder="1" applyAlignment="1">
      <alignment horizontal="right" vertical="center" shrinkToFit="1"/>
    </xf>
    <xf numFmtId="181" fontId="10" fillId="0" borderId="20" xfId="1" applyNumberFormat="1" applyFont="1" applyFill="1" applyBorder="1" applyAlignment="1">
      <alignment horizontal="right" vertical="center" shrinkToFit="1"/>
    </xf>
    <xf numFmtId="181" fontId="10" fillId="0" borderId="21" xfId="1" applyNumberFormat="1" applyFont="1" applyFill="1" applyBorder="1" applyAlignment="1">
      <alignment horizontal="right" vertical="center" shrinkToFit="1"/>
    </xf>
    <xf numFmtId="187" fontId="0" fillId="0" borderId="19" xfId="0" applyNumberFormat="1" applyFont="1" applyFill="1" applyBorder="1" applyAlignment="1">
      <alignment horizontal="right" vertical="center"/>
    </xf>
    <xf numFmtId="187" fontId="0" fillId="0" borderId="20" xfId="0" applyNumberFormat="1" applyFont="1" applyFill="1" applyBorder="1" applyAlignment="1">
      <alignment horizontal="right" vertical="center"/>
    </xf>
    <xf numFmtId="178" fontId="10" fillId="0" borderId="47" xfId="0" applyNumberFormat="1" applyFont="1" applyFill="1" applyBorder="1" applyAlignment="1">
      <alignment horizontal="center" vertical="center" shrinkToFit="1"/>
    </xf>
    <xf numFmtId="178" fontId="10" fillId="0" borderId="48" xfId="0" applyNumberFormat="1" applyFont="1" applyFill="1" applyBorder="1" applyAlignment="1">
      <alignment horizontal="center" vertical="center" shrinkToFit="1"/>
    </xf>
    <xf numFmtId="0" fontId="10" fillId="0" borderId="21" xfId="0" applyFont="1" applyFill="1" applyBorder="1" applyAlignment="1">
      <alignment horizontal="distributed" vertical="center"/>
    </xf>
    <xf numFmtId="185" fontId="0" fillId="0" borderId="19" xfId="0" applyNumberFormat="1" applyFont="1" applyFill="1" applyBorder="1" applyAlignment="1">
      <alignment vertical="center" shrinkToFit="1"/>
    </xf>
    <xf numFmtId="185" fontId="0" fillId="0" borderId="20" xfId="0" applyNumberFormat="1" applyFont="1" applyFill="1" applyBorder="1" applyAlignment="1">
      <alignment vertical="center" shrinkToFit="1"/>
    </xf>
    <xf numFmtId="0" fontId="7" fillId="0" borderId="45" xfId="0" applyFont="1" applyFill="1" applyBorder="1" applyAlignment="1">
      <alignment horizontal="distributed" vertical="center"/>
    </xf>
    <xf numFmtId="0" fontId="7" fillId="0" borderId="20" xfId="0" applyFont="1" applyFill="1" applyBorder="1" applyAlignment="1">
      <alignment horizontal="distributed" vertical="center"/>
    </xf>
    <xf numFmtId="0" fontId="7" fillId="0" borderId="21" xfId="0" applyFont="1" applyFill="1" applyBorder="1" applyAlignment="1">
      <alignment horizontal="distributed" vertical="center"/>
    </xf>
    <xf numFmtId="0" fontId="7" fillId="0" borderId="20" xfId="0" applyFont="1" applyFill="1" applyBorder="1" applyAlignment="1">
      <alignment horizontal="center" vertical="center" shrinkToFit="1"/>
    </xf>
    <xf numFmtId="0" fontId="10" fillId="0" borderId="11" xfId="0" applyFont="1" applyFill="1" applyBorder="1" applyAlignment="1">
      <alignment horizontal="distributed" vertical="center"/>
    </xf>
    <xf numFmtId="0" fontId="0" fillId="0" borderId="12" xfId="0" applyFont="1" applyFill="1" applyBorder="1" applyAlignment="1">
      <alignment horizontal="distributed" vertical="center"/>
    </xf>
    <xf numFmtId="0" fontId="0" fillId="0" borderId="24" xfId="0" applyFont="1" applyFill="1" applyBorder="1" applyAlignment="1">
      <alignment horizontal="distributed" vertical="center"/>
    </xf>
    <xf numFmtId="0" fontId="7" fillId="0" borderId="19" xfId="0" applyFont="1" applyFill="1" applyBorder="1" applyAlignment="1">
      <alignment horizontal="distributed" vertical="center"/>
    </xf>
    <xf numFmtId="184" fontId="0" fillId="0" borderId="19" xfId="0" applyNumberFormat="1" applyFont="1" applyFill="1" applyBorder="1" applyAlignment="1">
      <alignment vertical="center" shrinkToFit="1"/>
    </xf>
    <xf numFmtId="184" fontId="0" fillId="0" borderId="20" xfId="0" applyNumberFormat="1" applyFont="1" applyFill="1" applyBorder="1" applyAlignment="1">
      <alignment vertical="center" shrinkToFit="1"/>
    </xf>
    <xf numFmtId="0" fontId="10" fillId="0" borderId="20" xfId="0" applyFont="1" applyFill="1" applyBorder="1" applyAlignment="1">
      <alignment horizontal="center" vertical="center" shrinkToFit="1"/>
    </xf>
    <xf numFmtId="0" fontId="10" fillId="0" borderId="41" xfId="0" applyFont="1" applyFill="1" applyBorder="1" applyAlignment="1">
      <alignment horizontal="center" vertical="center"/>
    </xf>
    <xf numFmtId="0" fontId="0" fillId="0" borderId="1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10" fillId="0" borderId="8" xfId="0" applyFont="1" applyFill="1" applyBorder="1" applyAlignment="1">
      <alignment horizontal="center" vertical="center" shrinkToFit="1"/>
    </xf>
    <xf numFmtId="0" fontId="0" fillId="0" borderId="10" xfId="0" applyFont="1" applyFill="1" applyBorder="1" applyAlignment="1">
      <alignment shrinkToFit="1"/>
    </xf>
    <xf numFmtId="0" fontId="10" fillId="0" borderId="42"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182" fontId="0" fillId="0" borderId="19" xfId="0" applyNumberFormat="1" applyFont="1" applyFill="1" applyBorder="1" applyAlignment="1">
      <alignment vertical="center" shrinkToFit="1"/>
    </xf>
    <xf numFmtId="182" fontId="0" fillId="0" borderId="20" xfId="0" applyNumberFormat="1" applyFont="1" applyFill="1" applyBorder="1" applyAlignment="1">
      <alignment vertical="center" shrinkToFit="1"/>
    </xf>
    <xf numFmtId="0" fontId="7" fillId="0" borderId="25" xfId="0" applyFont="1" applyFill="1" applyBorder="1" applyAlignment="1">
      <alignment vertical="top"/>
    </xf>
    <xf numFmtId="0" fontId="7" fillId="0" borderId="33" xfId="0" applyFont="1" applyFill="1" applyBorder="1" applyAlignment="1">
      <alignment vertical="top"/>
    </xf>
    <xf numFmtId="178" fontId="10" fillId="0" borderId="20" xfId="0" applyNumberFormat="1" applyFont="1" applyFill="1" applyBorder="1" applyAlignment="1">
      <alignment horizontal="right" vertical="center"/>
    </xf>
    <xf numFmtId="0" fontId="0" fillId="0" borderId="31" xfId="0" applyFont="1" applyFill="1" applyBorder="1" applyAlignment="1">
      <alignment horizontal="center"/>
    </xf>
    <xf numFmtId="0" fontId="0" fillId="0" borderId="34" xfId="0" applyFont="1" applyFill="1" applyBorder="1" applyAlignment="1">
      <alignment horizontal="center"/>
    </xf>
    <xf numFmtId="0" fontId="0" fillId="0" borderId="32" xfId="0" applyFont="1" applyFill="1" applyBorder="1" applyAlignment="1">
      <alignment horizontal="center"/>
    </xf>
    <xf numFmtId="0" fontId="10" fillId="0" borderId="18" xfId="0" applyFont="1" applyFill="1" applyBorder="1" applyAlignment="1">
      <alignment horizontal="distributed" vertical="center" wrapText="1"/>
    </xf>
    <xf numFmtId="0" fontId="10" fillId="0" borderId="26" xfId="0" applyFont="1" applyFill="1" applyBorder="1" applyAlignment="1">
      <alignment horizontal="distributed" vertical="center" wrapText="1"/>
    </xf>
    <xf numFmtId="0" fontId="10" fillId="0" borderId="37" xfId="0" applyFont="1" applyFill="1" applyBorder="1" applyAlignment="1">
      <alignment horizontal="distributed" vertical="center" wrapText="1"/>
    </xf>
    <xf numFmtId="3" fontId="10" fillId="0" borderId="20" xfId="0" applyNumberFormat="1" applyFont="1" applyFill="1" applyBorder="1" applyAlignment="1">
      <alignment horizontal="right" vertical="center"/>
    </xf>
    <xf numFmtId="180" fontId="7" fillId="0" borderId="23" xfId="0" applyNumberFormat="1" applyFont="1" applyFill="1" applyBorder="1" applyAlignment="1">
      <alignment horizontal="left" vertical="top" wrapText="1"/>
    </xf>
    <xf numFmtId="180" fontId="7" fillId="0" borderId="12" xfId="0" applyNumberFormat="1" applyFont="1" applyFill="1" applyBorder="1" applyAlignment="1">
      <alignment horizontal="left" vertical="top" wrapText="1"/>
    </xf>
    <xf numFmtId="180" fontId="7" fillId="0" borderId="24" xfId="0" applyNumberFormat="1" applyFont="1" applyFill="1" applyBorder="1" applyAlignment="1">
      <alignment horizontal="left" vertical="top" wrapText="1"/>
    </xf>
    <xf numFmtId="180" fontId="7" fillId="0" borderId="38" xfId="0" applyNumberFormat="1" applyFont="1" applyFill="1" applyBorder="1" applyAlignment="1">
      <alignment horizontal="left" vertical="top" wrapText="1"/>
    </xf>
    <xf numFmtId="180" fontId="7" fillId="0" borderId="1" xfId="0" applyNumberFormat="1" applyFont="1" applyFill="1" applyBorder="1" applyAlignment="1">
      <alignment horizontal="left" vertical="top" wrapText="1"/>
    </xf>
    <xf numFmtId="180" fontId="7" fillId="0" borderId="39" xfId="0" applyNumberFormat="1" applyFont="1" applyFill="1" applyBorder="1" applyAlignment="1">
      <alignment horizontal="left" vertical="top" wrapText="1"/>
    </xf>
    <xf numFmtId="178" fontId="10" fillId="0" borderId="14" xfId="0" applyNumberFormat="1" applyFont="1" applyFill="1" applyBorder="1" applyAlignment="1">
      <alignment horizontal="right" vertical="center"/>
    </xf>
    <xf numFmtId="0" fontId="7" fillId="0" borderId="28" xfId="0" applyFont="1" applyFill="1" applyBorder="1" applyAlignment="1">
      <alignment horizontal="center" vertical="center" wrapText="1"/>
    </xf>
    <xf numFmtId="0" fontId="7" fillId="0" borderId="38" xfId="0" applyFont="1" applyFill="1" applyBorder="1" applyAlignment="1">
      <alignment horizontal="center" vertical="center" wrapText="1"/>
    </xf>
    <xf numFmtId="3" fontId="10" fillId="0" borderId="23" xfId="0" applyNumberFormat="1" applyFont="1" applyFill="1" applyBorder="1" applyAlignment="1">
      <alignment horizontal="right" vertical="center"/>
    </xf>
    <xf numFmtId="3" fontId="10" fillId="0" borderId="31" xfId="0" applyNumberFormat="1" applyFont="1" applyFill="1" applyBorder="1" applyAlignment="1">
      <alignment horizontal="right" vertical="center"/>
    </xf>
    <xf numFmtId="0" fontId="7" fillId="0" borderId="24" xfId="0" applyFont="1" applyFill="1" applyBorder="1" applyAlignment="1">
      <alignment vertical="top"/>
    </xf>
    <xf numFmtId="0" fontId="7" fillId="0" borderId="32" xfId="0" applyFont="1" applyFill="1" applyBorder="1" applyAlignment="1">
      <alignment vertical="top"/>
    </xf>
    <xf numFmtId="3" fontId="10" fillId="0" borderId="23" xfId="0" applyNumberFormat="1" applyFont="1" applyFill="1" applyBorder="1" applyAlignment="1">
      <alignment horizontal="right" vertical="center" shrinkToFit="1"/>
    </xf>
    <xf numFmtId="3" fontId="10" fillId="0" borderId="31" xfId="0" applyNumberFormat="1" applyFont="1" applyFill="1" applyBorder="1" applyAlignment="1">
      <alignment horizontal="right" vertical="center" shrinkToFit="1"/>
    </xf>
    <xf numFmtId="0" fontId="10" fillId="0" borderId="22"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23" xfId="0" applyFont="1" applyFill="1" applyBorder="1" applyAlignment="1">
      <alignment horizontal="center" vertical="center"/>
    </xf>
    <xf numFmtId="0" fontId="0" fillId="0" borderId="24" xfId="0" applyFont="1" applyFill="1" applyBorder="1" applyAlignment="1"/>
    <xf numFmtId="0" fontId="10" fillId="0" borderId="31" xfId="0" applyFont="1" applyFill="1" applyBorder="1" applyAlignment="1">
      <alignment horizontal="center" vertical="center"/>
    </xf>
    <xf numFmtId="0" fontId="0" fillId="0" borderId="32" xfId="0" applyFont="1" applyFill="1" applyBorder="1" applyAlignment="1"/>
    <xf numFmtId="0" fontId="0" fillId="0" borderId="24"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33" xfId="0" applyFont="1" applyFill="1" applyBorder="1" applyAlignment="1">
      <alignment horizontal="center" vertical="center"/>
    </xf>
    <xf numFmtId="0" fontId="10" fillId="0" borderId="19" xfId="0" applyNumberFormat="1" applyFont="1" applyFill="1" applyBorder="1" applyAlignment="1">
      <alignment vertical="center"/>
    </xf>
    <xf numFmtId="3" fontId="10" fillId="0" borderId="12" xfId="0" applyNumberFormat="1" applyFont="1" applyFill="1" applyBorder="1" applyAlignment="1">
      <alignment horizontal="right" vertical="center"/>
    </xf>
    <xf numFmtId="3" fontId="10" fillId="0" borderId="34" xfId="0" applyNumberFormat="1" applyFont="1" applyFill="1" applyBorder="1" applyAlignment="1">
      <alignment horizontal="right" vertical="center"/>
    </xf>
    <xf numFmtId="0" fontId="7" fillId="0" borderId="21" xfId="0" applyFont="1" applyFill="1" applyBorder="1" applyAlignment="1">
      <alignment horizontal="center" vertical="top"/>
    </xf>
    <xf numFmtId="4" fontId="10" fillId="0" borderId="27" xfId="0" applyNumberFormat="1" applyFont="1" applyFill="1" applyBorder="1" applyAlignment="1">
      <alignment horizontal="center"/>
    </xf>
    <xf numFmtId="177" fontId="10" fillId="0" borderId="28" xfId="0" applyNumberFormat="1" applyFont="1" applyFill="1" applyBorder="1" applyAlignment="1">
      <alignment horizontal="center"/>
    </xf>
    <xf numFmtId="177" fontId="0" fillId="0" borderId="0" xfId="0" applyNumberFormat="1" applyFont="1" applyFill="1"/>
    <xf numFmtId="177" fontId="0" fillId="0" borderId="29" xfId="0" applyNumberFormat="1" applyFont="1" applyFill="1" applyBorder="1"/>
    <xf numFmtId="177" fontId="0" fillId="0" borderId="28" xfId="0" applyNumberFormat="1" applyFont="1" applyFill="1" applyBorder="1"/>
    <xf numFmtId="0" fontId="0" fillId="0" borderId="22" xfId="0" applyNumberFormat="1" applyFill="1" applyBorder="1" applyAlignment="1">
      <alignment horizontal="center" vertical="center"/>
    </xf>
    <xf numFmtId="0" fontId="0" fillId="0" borderId="30" xfId="0" applyNumberFormat="1" applyFont="1" applyFill="1" applyBorder="1" applyAlignment="1">
      <alignment horizontal="center" vertical="center"/>
    </xf>
    <xf numFmtId="0" fontId="10" fillId="0" borderId="35" xfId="0" applyFont="1" applyFill="1" applyBorder="1" applyAlignment="1">
      <alignment horizontal="distributed" vertical="center" wrapText="1"/>
    </xf>
    <xf numFmtId="0" fontId="7" fillId="0" borderId="23" xfId="0" applyFont="1" applyFill="1" applyBorder="1" applyAlignment="1">
      <alignment horizontal="right"/>
    </xf>
    <xf numFmtId="0" fontId="7" fillId="0" borderId="12" xfId="0" applyFont="1" applyFill="1" applyBorder="1" applyAlignment="1">
      <alignment horizontal="right"/>
    </xf>
    <xf numFmtId="0" fontId="7" fillId="0" borderId="24" xfId="0" applyFont="1" applyFill="1" applyBorder="1" applyAlignment="1">
      <alignment horizontal="right"/>
    </xf>
    <xf numFmtId="0" fontId="5" fillId="0" borderId="21" xfId="0" applyFont="1" applyFill="1" applyBorder="1" applyAlignment="1">
      <alignment vertical="top"/>
    </xf>
    <xf numFmtId="0" fontId="9" fillId="0" borderId="1" xfId="0" applyFont="1" applyFill="1" applyBorder="1" applyAlignment="1">
      <alignment horizontal="distributed" vertical="top"/>
    </xf>
    <xf numFmtId="0" fontId="4" fillId="0" borderId="1" xfId="0" applyFont="1" applyFill="1" applyBorder="1" applyAlignment="1"/>
    <xf numFmtId="0" fontId="10" fillId="0" borderId="12" xfId="0" applyFont="1" applyFill="1" applyBorder="1" applyAlignment="1">
      <alignment horizontal="distributed" vertical="center"/>
    </xf>
    <xf numFmtId="0" fontId="11" fillId="0" borderId="14" xfId="0" applyFont="1" applyFill="1" applyBorder="1" applyAlignment="1">
      <alignment horizontal="distributed" vertical="center"/>
    </xf>
    <xf numFmtId="0" fontId="12" fillId="0" borderId="13" xfId="0" applyFont="1" applyFill="1" applyBorder="1" applyAlignment="1">
      <alignment horizontal="distributed" vertical="center" wrapText="1"/>
    </xf>
    <xf numFmtId="0" fontId="12" fillId="0" borderId="15" xfId="0" applyFont="1" applyFill="1" applyBorder="1" applyAlignment="1">
      <alignment horizontal="distributed" vertical="center" wrapText="1"/>
    </xf>
    <xf numFmtId="176" fontId="6" fillId="0" borderId="13" xfId="0" applyNumberFormat="1" applyFont="1" applyFill="1" applyBorder="1" applyAlignment="1">
      <alignment horizontal="center" vertical="center"/>
    </xf>
    <xf numFmtId="176" fontId="6" fillId="0" borderId="16" xfId="0" applyNumberFormat="1" applyFont="1" applyFill="1" applyBorder="1" applyAlignment="1">
      <alignment horizontal="center" vertical="center"/>
    </xf>
    <xf numFmtId="0" fontId="0" fillId="0" borderId="6"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0" fillId="0" borderId="1" xfId="0" applyFont="1" applyFill="1" applyBorder="1" applyAlignment="1">
      <alignment horizont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4" fillId="0" borderId="0" xfId="0" applyFont="1" applyFill="1" applyBorder="1" applyAlignment="1">
      <alignment horizontal="distributed" vertical="center"/>
    </xf>
    <xf numFmtId="0" fontId="4" fillId="0" borderId="0" xfId="0" applyFont="1" applyFill="1" applyBorder="1" applyAlignment="1">
      <alignment horizontal="distributed"/>
    </xf>
    <xf numFmtId="0" fontId="5" fillId="0" borderId="6" xfId="0" applyFont="1" applyFill="1" applyBorder="1" applyAlignment="1">
      <alignment horizontal="distributed" vertical="center" wrapText="1"/>
    </xf>
    <xf numFmtId="0" fontId="5" fillId="0" borderId="7" xfId="0" applyFont="1" applyFill="1" applyBorder="1" applyAlignment="1">
      <alignment horizontal="distributed" vertical="center"/>
    </xf>
    <xf numFmtId="0" fontId="6" fillId="0" borderId="7" xfId="0" applyNumberFormat="1" applyFont="1" applyFill="1" applyBorder="1" applyAlignment="1">
      <alignment horizontal="distributed" vertical="center"/>
    </xf>
    <xf numFmtId="0" fontId="7" fillId="0" borderId="8" xfId="0" applyFont="1" applyFill="1" applyBorder="1" applyAlignment="1">
      <alignment horizontal="distributed" vertical="center" wrapText="1"/>
    </xf>
    <xf numFmtId="0" fontId="0" fillId="0" borderId="9" xfId="0" applyFont="1" applyFill="1" applyBorder="1" applyAlignment="1">
      <alignment horizontal="distributed" vertical="center"/>
    </xf>
    <xf numFmtId="176" fontId="8" fillId="0" borderId="8" xfId="0" applyNumberFormat="1" applyFont="1" applyFill="1" applyBorder="1" applyAlignment="1">
      <alignment horizontal="center" vertical="center" shrinkToFit="1"/>
    </xf>
    <xf numFmtId="176" fontId="8" fillId="0" borderId="10" xfId="0" applyNumberFormat="1" applyFont="1" applyFill="1" applyBorder="1" applyAlignment="1">
      <alignment horizontal="center" vertical="center" shrinkToFit="1"/>
    </xf>
    <xf numFmtId="0" fontId="7" fillId="0" borderId="49" xfId="0" applyFont="1" applyFill="1" applyBorder="1" applyAlignment="1">
      <alignment horizontal="left" vertical="center" shrinkToFit="1"/>
    </xf>
    <xf numFmtId="0" fontId="7" fillId="0" borderId="14" xfId="0" applyFont="1" applyFill="1" applyBorder="1" applyAlignment="1">
      <alignment horizontal="left" vertical="center" shrinkToFit="1"/>
    </xf>
    <xf numFmtId="0" fontId="7" fillId="0" borderId="15" xfId="0" applyFont="1" applyFill="1" applyBorder="1" applyAlignment="1">
      <alignment horizontal="left" vertical="center" shrinkToFit="1"/>
    </xf>
    <xf numFmtId="0" fontId="7" fillId="0" borderId="57" xfId="0" applyFont="1" applyFill="1" applyBorder="1" applyAlignment="1">
      <alignment horizontal="center" vertical="center" shrinkToFit="1"/>
    </xf>
    <xf numFmtId="38" fontId="10" fillId="0" borderId="13" xfId="0" applyNumberFormat="1" applyFont="1" applyFill="1" applyBorder="1" applyAlignment="1">
      <alignment horizontal="right" vertical="center" shrinkToFit="1"/>
    </xf>
    <xf numFmtId="38" fontId="10" fillId="0" borderId="15" xfId="0" applyNumberFormat="1" applyFont="1" applyFill="1" applyBorder="1" applyAlignment="1">
      <alignment horizontal="right" vertical="center" shrinkToFit="1"/>
    </xf>
    <xf numFmtId="38" fontId="10" fillId="0" borderId="13" xfId="0" applyNumberFormat="1" applyFont="1" applyFill="1" applyBorder="1" applyAlignment="1">
      <alignment horizontal="right" vertical="center"/>
    </xf>
    <xf numFmtId="38" fontId="10" fillId="0" borderId="14" xfId="0" applyNumberFormat="1" applyFont="1" applyFill="1" applyBorder="1" applyAlignment="1">
      <alignment horizontal="right" vertical="center"/>
    </xf>
    <xf numFmtId="38" fontId="10" fillId="0" borderId="15" xfId="0" applyNumberFormat="1" applyFont="1" applyFill="1" applyBorder="1" applyAlignment="1">
      <alignment horizontal="right" vertical="center"/>
    </xf>
    <xf numFmtId="38" fontId="10" fillId="0" borderId="57" xfId="0" applyNumberFormat="1" applyFont="1" applyFill="1" applyBorder="1" applyAlignment="1">
      <alignment horizontal="right" vertical="center" shrinkToFit="1"/>
    </xf>
    <xf numFmtId="38" fontId="10" fillId="0" borderId="90" xfId="0" applyNumberFormat="1" applyFont="1" applyFill="1" applyBorder="1" applyAlignment="1">
      <alignment horizontal="right" vertical="center" shrinkToFit="1"/>
    </xf>
    <xf numFmtId="0" fontId="7" fillId="0" borderId="46" xfId="0" applyFont="1" applyFill="1" applyBorder="1" applyAlignment="1">
      <alignment horizontal="center" vertical="center" shrinkToFit="1"/>
    </xf>
    <xf numFmtId="38" fontId="10" fillId="0" borderId="19" xfId="0" applyNumberFormat="1" applyFont="1" applyFill="1" applyBorder="1" applyAlignment="1">
      <alignment horizontal="right" vertical="center" shrinkToFit="1"/>
    </xf>
    <xf numFmtId="38" fontId="10" fillId="0" borderId="21" xfId="0" applyNumberFormat="1" applyFont="1" applyFill="1" applyBorder="1" applyAlignment="1">
      <alignment horizontal="right" vertical="center" shrinkToFit="1"/>
    </xf>
    <xf numFmtId="38" fontId="10" fillId="0" borderId="19" xfId="0" applyNumberFormat="1" applyFont="1" applyFill="1" applyBorder="1" applyAlignment="1">
      <alignment horizontal="right" vertical="center"/>
    </xf>
    <xf numFmtId="38" fontId="10" fillId="0" borderId="20" xfId="0" applyNumberFormat="1" applyFont="1" applyFill="1" applyBorder="1" applyAlignment="1">
      <alignment horizontal="right" vertical="center"/>
    </xf>
    <xf numFmtId="38" fontId="10" fillId="0" borderId="21" xfId="0" applyNumberFormat="1" applyFont="1" applyFill="1" applyBorder="1" applyAlignment="1">
      <alignment horizontal="right" vertical="center"/>
    </xf>
    <xf numFmtId="38" fontId="10" fillId="0" borderId="46" xfId="0" applyNumberFormat="1" applyFont="1" applyFill="1" applyBorder="1" applyAlignment="1">
      <alignment horizontal="right" vertical="center" shrinkToFit="1"/>
    </xf>
    <xf numFmtId="38" fontId="10" fillId="0" borderId="65" xfId="0" applyNumberFormat="1" applyFont="1" applyFill="1" applyBorder="1" applyAlignment="1">
      <alignment horizontal="right" vertical="center" shrinkToFi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7" fillId="0" borderId="11"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23"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24" xfId="0" applyFont="1" applyFill="1" applyBorder="1" applyAlignment="1">
      <alignment horizontal="center" vertical="center" shrinkToFit="1"/>
    </xf>
    <xf numFmtId="0" fontId="7" fillId="0" borderId="31" xfId="0" applyFont="1" applyFill="1" applyBorder="1" applyAlignment="1">
      <alignment horizontal="center" vertical="center" shrinkToFit="1"/>
    </xf>
    <xf numFmtId="0" fontId="7" fillId="0" borderId="34" xfId="0" applyFont="1" applyFill="1" applyBorder="1" applyAlignment="1">
      <alignment horizontal="center" vertical="center" shrinkToFit="1"/>
    </xf>
    <xf numFmtId="0" fontId="7" fillId="0" borderId="32" xfId="0" applyFont="1" applyFill="1" applyBorder="1" applyAlignment="1">
      <alignment horizontal="center" vertical="center" shrinkToFit="1"/>
    </xf>
    <xf numFmtId="0" fontId="10" fillId="0" borderId="23"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24" xfId="0" applyFont="1" applyFill="1" applyBorder="1" applyAlignment="1">
      <alignment horizontal="center" vertical="center" shrinkToFit="1"/>
    </xf>
    <xf numFmtId="0" fontId="10" fillId="0" borderId="36" xfId="0" applyFont="1" applyFill="1" applyBorder="1" applyAlignment="1">
      <alignment horizontal="center" vertical="center"/>
    </xf>
    <xf numFmtId="176" fontId="10" fillId="0" borderId="46" xfId="0" applyNumberFormat="1" applyFont="1" applyFill="1" applyBorder="1" applyAlignment="1">
      <alignment horizontal="center" vertical="center" shrinkToFit="1"/>
    </xf>
    <xf numFmtId="176" fontId="10" fillId="0" borderId="65" xfId="0" applyNumberFormat="1" applyFont="1" applyFill="1" applyBorder="1" applyAlignment="1">
      <alignment horizontal="center" vertical="center" shrinkToFit="1"/>
    </xf>
    <xf numFmtId="0" fontId="7" fillId="0" borderId="70" xfId="0" applyFont="1" applyFill="1" applyBorder="1" applyAlignment="1">
      <alignment horizontal="distributed" vertical="center"/>
    </xf>
    <xf numFmtId="0" fontId="10" fillId="0" borderId="13" xfId="0" applyFont="1" applyFill="1" applyBorder="1" applyAlignment="1">
      <alignment horizontal="center" vertical="center" shrinkToFit="1"/>
    </xf>
    <xf numFmtId="0" fontId="1" fillId="0" borderId="15" xfId="0" applyFont="1" applyFill="1" applyBorder="1" applyAlignment="1">
      <alignment shrinkToFit="1"/>
    </xf>
    <xf numFmtId="0" fontId="1" fillId="0" borderId="88"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0" fillId="0" borderId="70" xfId="0" applyFont="1" applyFill="1" applyBorder="1" applyAlignment="1">
      <alignment horizontal="distributed" vertical="center"/>
    </xf>
    <xf numFmtId="0" fontId="10" fillId="0" borderId="23" xfId="0" applyFont="1" applyFill="1" applyBorder="1" applyAlignment="1">
      <alignment horizontal="distributed" vertical="center"/>
    </xf>
    <xf numFmtId="0" fontId="10" fillId="0" borderId="24" xfId="0" applyFont="1" applyFill="1" applyBorder="1" applyAlignment="1">
      <alignment horizontal="distributed" vertical="center"/>
    </xf>
    <xf numFmtId="0" fontId="10" fillId="0" borderId="30" xfId="0" applyFont="1" applyFill="1" applyBorder="1" applyAlignment="1"/>
    <xf numFmtId="0" fontId="0" fillId="0" borderId="22" xfId="0" applyFill="1" applyBorder="1" applyAlignment="1"/>
    <xf numFmtId="0" fontId="7" fillId="0" borderId="59" xfId="0" applyFont="1" applyFill="1" applyBorder="1" applyAlignment="1">
      <alignment horizontal="center" vertical="center" wrapText="1"/>
    </xf>
    <xf numFmtId="0" fontId="7" fillId="0" borderId="81"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8"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10" fillId="0" borderId="85" xfId="0" applyFont="1" applyFill="1" applyBorder="1" applyAlignment="1">
      <alignment vertical="center" shrinkToFit="1"/>
    </xf>
    <xf numFmtId="0" fontId="0" fillId="0" borderId="86" xfId="0" applyFill="1" applyBorder="1" applyAlignment="1">
      <alignment shrinkToFit="1"/>
    </xf>
    <xf numFmtId="0" fontId="0" fillId="0" borderId="87" xfId="0" applyFill="1" applyBorder="1" applyAlignment="1">
      <alignment shrinkToFit="1"/>
    </xf>
    <xf numFmtId="0" fontId="1" fillId="0" borderId="6"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38" fontId="10" fillId="0" borderId="8" xfId="0" applyNumberFormat="1" applyFont="1" applyFill="1" applyBorder="1" applyAlignment="1">
      <alignment horizontal="right" vertical="center" shrinkToFit="1"/>
    </xf>
    <xf numFmtId="38" fontId="10" fillId="0" borderId="9" xfId="0" applyNumberFormat="1" applyFont="1" applyFill="1" applyBorder="1" applyAlignment="1">
      <alignment horizontal="right" vertical="center" shrinkToFit="1"/>
    </xf>
    <xf numFmtId="191" fontId="10" fillId="0" borderId="82" xfId="0" applyNumberFormat="1" applyFont="1" applyFill="1" applyBorder="1" applyAlignment="1">
      <alignment vertical="center" shrinkToFit="1"/>
    </xf>
    <xf numFmtId="0" fontId="0" fillId="0" borderId="83" xfId="0" applyFill="1" applyBorder="1" applyAlignment="1">
      <alignment vertical="center" shrinkToFit="1"/>
    </xf>
    <xf numFmtId="0" fontId="7" fillId="0" borderId="63" xfId="0" applyFont="1" applyFill="1" applyBorder="1" applyAlignment="1">
      <alignment horizontal="distributed" vertical="center"/>
    </xf>
    <xf numFmtId="0" fontId="7" fillId="0" borderId="46" xfId="0" applyFont="1" applyFill="1" applyBorder="1" applyAlignment="1">
      <alignment horizontal="distributed" vertical="center"/>
    </xf>
    <xf numFmtId="0" fontId="10" fillId="0" borderId="63" xfId="0" applyFont="1" applyFill="1" applyBorder="1" applyAlignment="1">
      <alignment horizontal="distributed" vertical="center"/>
    </xf>
    <xf numFmtId="0" fontId="10" fillId="0" borderId="46" xfId="0" applyFont="1" applyFill="1" applyBorder="1" applyAlignment="1">
      <alignment horizontal="distributed" vertical="center"/>
    </xf>
    <xf numFmtId="3" fontId="10" fillId="0" borderId="19" xfId="0" applyNumberFormat="1" applyFont="1" applyFill="1" applyBorder="1" applyAlignment="1">
      <alignment horizontal="right" vertical="center" shrinkToFit="1"/>
    </xf>
    <xf numFmtId="3" fontId="10" fillId="0" borderId="21" xfId="0" applyNumberFormat="1" applyFont="1" applyFill="1" applyBorder="1" applyAlignment="1">
      <alignment horizontal="right" vertical="center" shrinkToFit="1"/>
    </xf>
    <xf numFmtId="176" fontId="10" fillId="0" borderId="70" xfId="0" applyNumberFormat="1" applyFont="1" applyFill="1" applyBorder="1" applyAlignment="1">
      <alignment horizontal="distributed" vertical="center"/>
    </xf>
    <xf numFmtId="176" fontId="10" fillId="0" borderId="20" xfId="0" applyNumberFormat="1" applyFont="1" applyFill="1" applyBorder="1" applyAlignment="1">
      <alignment horizontal="distributed" vertical="center"/>
    </xf>
    <xf numFmtId="176" fontId="10" fillId="0" borderId="21" xfId="0" applyNumberFormat="1" applyFont="1" applyFill="1" applyBorder="1" applyAlignment="1">
      <alignment horizontal="distributed" vertical="center"/>
    </xf>
    <xf numFmtId="176" fontId="0" fillId="0" borderId="19" xfId="1" applyNumberFormat="1" applyFont="1" applyFill="1" applyBorder="1" applyAlignment="1">
      <alignment horizontal="center" vertical="center" shrinkToFit="1"/>
    </xf>
    <xf numFmtId="176" fontId="1" fillId="0" borderId="21" xfId="1" applyNumberFormat="1" applyFont="1" applyFill="1" applyBorder="1" applyAlignment="1">
      <alignment horizontal="center" vertical="center" shrinkToFit="1"/>
    </xf>
    <xf numFmtId="176" fontId="1" fillId="0" borderId="41" xfId="0" applyNumberFormat="1" applyFont="1" applyFill="1" applyBorder="1" applyAlignment="1">
      <alignment horizontal="center" vertical="center"/>
    </xf>
    <xf numFmtId="176" fontId="1" fillId="0" borderId="17" xfId="0" applyNumberFormat="1" applyFont="1" applyFill="1" applyBorder="1" applyAlignment="1">
      <alignment horizontal="center" vertical="center"/>
    </xf>
    <xf numFmtId="181" fontId="1" fillId="0" borderId="17" xfId="0" applyNumberFormat="1" applyFont="1" applyFill="1" applyBorder="1" applyAlignment="1">
      <alignment horizontal="center" vertical="center"/>
    </xf>
    <xf numFmtId="181" fontId="1" fillId="0" borderId="8" xfId="0" applyNumberFormat="1" applyFont="1" applyFill="1" applyBorder="1" applyAlignment="1">
      <alignment horizontal="center" vertical="center"/>
    </xf>
    <xf numFmtId="176" fontId="1" fillId="0" borderId="62" xfId="0" applyNumberFormat="1" applyFont="1" applyFill="1" applyBorder="1" applyAlignment="1">
      <alignment horizontal="center" vertical="center" wrapText="1"/>
    </xf>
    <xf numFmtId="176" fontId="1" fillId="0" borderId="7" xfId="0" applyNumberFormat="1" applyFont="1" applyFill="1" applyBorder="1" applyAlignment="1">
      <alignment horizontal="center" vertical="center" wrapText="1"/>
    </xf>
    <xf numFmtId="176" fontId="1" fillId="0" borderId="10" xfId="0" applyNumberFormat="1" applyFont="1" applyFill="1" applyBorder="1" applyAlignment="1">
      <alignment horizontal="center" vertical="center" wrapText="1"/>
    </xf>
    <xf numFmtId="176" fontId="0" fillId="0" borderId="63" xfId="0" applyNumberFormat="1" applyFont="1" applyFill="1" applyBorder="1" applyAlignment="1">
      <alignment horizontal="center" vertical="center"/>
    </xf>
    <xf numFmtId="176" fontId="0" fillId="0" borderId="46" xfId="0" applyNumberFormat="1" applyFont="1" applyFill="1" applyBorder="1" applyAlignment="1">
      <alignment horizontal="center" vertical="center"/>
    </xf>
    <xf numFmtId="181" fontId="1" fillId="0" borderId="19" xfId="0" applyNumberFormat="1" applyFont="1" applyFill="1" applyBorder="1" applyAlignment="1">
      <alignment horizontal="center" vertical="center"/>
    </xf>
    <xf numFmtId="181" fontId="1" fillId="0" borderId="21" xfId="0" applyNumberFormat="1" applyFont="1" applyFill="1" applyBorder="1" applyAlignment="1">
      <alignment horizontal="center" vertical="center"/>
    </xf>
    <xf numFmtId="181" fontId="1" fillId="0" borderId="46" xfId="0" applyNumberFormat="1" applyFont="1" applyFill="1" applyBorder="1" applyAlignment="1">
      <alignment horizontal="center" vertical="center"/>
    </xf>
    <xf numFmtId="181" fontId="0" fillId="0" borderId="19" xfId="0" applyNumberFormat="1" applyFont="1" applyFill="1" applyBorder="1" applyAlignment="1">
      <alignment horizontal="center" vertical="center" shrinkToFit="1"/>
    </xf>
    <xf numFmtId="181" fontId="0" fillId="0" borderId="21" xfId="0" applyNumberFormat="1" applyFont="1" applyFill="1" applyBorder="1" applyAlignment="1">
      <alignment horizontal="center" vertical="center" shrinkToFit="1"/>
    </xf>
    <xf numFmtId="176" fontId="1" fillId="0" borderId="70" xfId="0" applyNumberFormat="1" applyFont="1" applyFill="1" applyBorder="1" applyAlignment="1">
      <alignment horizontal="center" vertical="center"/>
    </xf>
    <xf numFmtId="176" fontId="1" fillId="0" borderId="20" xfId="0" applyNumberFormat="1" applyFont="1" applyFill="1" applyBorder="1" applyAlignment="1">
      <alignment horizontal="center" vertical="center"/>
    </xf>
    <xf numFmtId="176" fontId="1" fillId="0" borderId="21" xfId="0" applyNumberFormat="1" applyFont="1" applyFill="1" applyBorder="1" applyAlignment="1">
      <alignment horizontal="center" vertical="center"/>
    </xf>
    <xf numFmtId="0" fontId="1" fillId="0" borderId="46" xfId="0" applyFont="1" applyFill="1" applyBorder="1" applyAlignment="1">
      <alignment horizontal="center" vertical="center"/>
    </xf>
    <xf numFmtId="176" fontId="1" fillId="0" borderId="11" xfId="0" applyNumberFormat="1" applyFont="1" applyFill="1" applyBorder="1" applyAlignment="1">
      <alignment horizontal="center" vertical="center"/>
    </xf>
    <xf numFmtId="176" fontId="1" fillId="0" borderId="12" xfId="0" applyNumberFormat="1" applyFont="1" applyFill="1" applyBorder="1" applyAlignment="1">
      <alignment horizontal="center" vertical="center"/>
    </xf>
    <xf numFmtId="176" fontId="1" fillId="0" borderId="24" xfId="0" applyNumberFormat="1" applyFont="1" applyFill="1" applyBorder="1" applyAlignment="1">
      <alignment horizontal="center" vertical="center"/>
    </xf>
    <xf numFmtId="176" fontId="5" fillId="0" borderId="13" xfId="0" applyNumberFormat="1" applyFont="1" applyFill="1" applyBorder="1" applyAlignment="1">
      <alignment horizontal="center" vertical="center" shrinkToFit="1"/>
    </xf>
    <xf numFmtId="176" fontId="5" fillId="0" borderId="15" xfId="0" applyNumberFormat="1" applyFont="1" applyFill="1" applyBorder="1" applyAlignment="1">
      <alignment horizontal="center" vertical="center" shrinkToFit="1"/>
    </xf>
    <xf numFmtId="49" fontId="2" fillId="0" borderId="19" xfId="0" applyNumberFormat="1" applyFont="1" applyFill="1" applyBorder="1" applyAlignment="1">
      <alignment horizontal="distributed" vertical="center"/>
    </xf>
    <xf numFmtId="49" fontId="2" fillId="0" borderId="21" xfId="0" applyNumberFormat="1" applyFont="1" applyFill="1" applyBorder="1" applyAlignment="1">
      <alignment horizontal="distributed" vertical="center"/>
    </xf>
    <xf numFmtId="49" fontId="1" fillId="0" borderId="73" xfId="0" applyNumberFormat="1" applyFont="1" applyFill="1" applyBorder="1" applyAlignment="1">
      <alignment horizontal="center" vertical="center"/>
    </xf>
    <xf numFmtId="49" fontId="1" fillId="0" borderId="12" xfId="0" applyNumberFormat="1" applyFont="1" applyFill="1" applyBorder="1" applyAlignment="1">
      <alignment horizontal="center" vertical="center"/>
    </xf>
    <xf numFmtId="49" fontId="1" fillId="0" borderId="24" xfId="0" applyNumberFormat="1" applyFont="1" applyFill="1" applyBorder="1" applyAlignment="1">
      <alignment horizontal="center" vertical="center"/>
    </xf>
    <xf numFmtId="176" fontId="5" fillId="0" borderId="19" xfId="0" applyNumberFormat="1" applyFont="1" applyFill="1" applyBorder="1" applyAlignment="1">
      <alignment horizontal="center" vertical="center"/>
    </xf>
    <xf numFmtId="176" fontId="5" fillId="0" borderId="21" xfId="0" applyNumberFormat="1" applyFont="1" applyFill="1" applyBorder="1" applyAlignment="1">
      <alignment horizontal="center" vertical="center"/>
    </xf>
    <xf numFmtId="49" fontId="5" fillId="0" borderId="23" xfId="0" applyNumberFormat="1" applyFont="1" applyFill="1" applyBorder="1" applyAlignment="1">
      <alignment horizontal="center" vertical="center" shrinkToFit="1"/>
    </xf>
    <xf numFmtId="49" fontId="5" fillId="0" borderId="12" xfId="0" applyNumberFormat="1" applyFont="1" applyFill="1" applyBorder="1" applyAlignment="1">
      <alignment horizontal="center" vertical="center" shrinkToFit="1"/>
    </xf>
    <xf numFmtId="49" fontId="5" fillId="0" borderId="24" xfId="0" applyNumberFormat="1" applyFont="1" applyFill="1" applyBorder="1" applyAlignment="1">
      <alignment horizontal="center" vertical="center" shrinkToFit="1"/>
    </xf>
    <xf numFmtId="49" fontId="10" fillId="0" borderId="63" xfId="0" applyNumberFormat="1" applyFont="1" applyFill="1" applyBorder="1" applyAlignment="1">
      <alignment horizontal="distributed" vertical="center"/>
    </xf>
    <xf numFmtId="49" fontId="10" fillId="0" borderId="46" xfId="0" applyNumberFormat="1" applyFont="1" applyFill="1" applyBorder="1" applyAlignment="1">
      <alignment horizontal="distributed" vertical="center"/>
    </xf>
    <xf numFmtId="49" fontId="2" fillId="0" borderId="70" xfId="0" applyNumberFormat="1" applyFont="1" applyFill="1" applyBorder="1" applyAlignment="1">
      <alignment horizontal="distributed" vertical="center"/>
    </xf>
    <xf numFmtId="49" fontId="2" fillId="0" borderId="20" xfId="0" applyNumberFormat="1" applyFont="1" applyFill="1" applyBorder="1" applyAlignment="1">
      <alignment horizontal="distributed" vertical="center"/>
    </xf>
    <xf numFmtId="49" fontId="10" fillId="0" borderId="18" xfId="0" applyNumberFormat="1" applyFont="1" applyFill="1" applyBorder="1" applyAlignment="1">
      <alignment horizontal="distributed" vertical="center"/>
    </xf>
    <xf numFmtId="49" fontId="7" fillId="0" borderId="70" xfId="0" applyNumberFormat="1" applyFont="1" applyFill="1" applyBorder="1" applyAlignment="1">
      <alignment horizontal="distributed" vertical="center"/>
    </xf>
    <xf numFmtId="49" fontId="7" fillId="0" borderId="20" xfId="0" applyNumberFormat="1" applyFont="1" applyFill="1" applyBorder="1" applyAlignment="1">
      <alignment horizontal="distributed" vertical="center"/>
    </xf>
    <xf numFmtId="49" fontId="7" fillId="0" borderId="21" xfId="0" applyNumberFormat="1" applyFont="1" applyFill="1" applyBorder="1" applyAlignment="1">
      <alignment horizontal="distributed" vertical="center"/>
    </xf>
    <xf numFmtId="49" fontId="10" fillId="0" borderId="70" xfId="0" applyNumberFormat="1" applyFont="1" applyFill="1" applyBorder="1" applyAlignment="1">
      <alignment horizontal="distributed" vertical="center"/>
    </xf>
    <xf numFmtId="49" fontId="10" fillId="0" borderId="20" xfId="0" applyNumberFormat="1" applyFont="1" applyFill="1" applyBorder="1" applyAlignment="1">
      <alignment horizontal="distributed" vertical="center"/>
    </xf>
    <xf numFmtId="49" fontId="10" fillId="0" borderId="21" xfId="0" applyNumberFormat="1" applyFont="1" applyFill="1" applyBorder="1" applyAlignment="1">
      <alignment horizontal="distributed" vertical="center"/>
    </xf>
    <xf numFmtId="49" fontId="20" fillId="0" borderId="70" xfId="0" applyNumberFormat="1" applyFont="1" applyFill="1" applyBorder="1" applyAlignment="1">
      <alignment horizontal="distributed" vertical="center"/>
    </xf>
    <xf numFmtId="49" fontId="20" fillId="0" borderId="20" xfId="0" applyNumberFormat="1" applyFont="1" applyFill="1" applyBorder="1" applyAlignment="1">
      <alignment horizontal="distributed" vertical="center"/>
    </xf>
    <xf numFmtId="49" fontId="20" fillId="0" borderId="21" xfId="0" applyNumberFormat="1" applyFont="1" applyFill="1" applyBorder="1" applyAlignment="1">
      <alignment horizontal="distributed" vertical="center"/>
    </xf>
    <xf numFmtId="49" fontId="19" fillId="0" borderId="63" xfId="0" applyNumberFormat="1" applyFont="1" applyFill="1" applyBorder="1" applyAlignment="1">
      <alignment horizontal="distributed" vertical="center" wrapText="1"/>
    </xf>
    <xf numFmtId="49" fontId="19" fillId="0" borderId="46" xfId="0" applyNumberFormat="1" applyFont="1" applyFill="1" applyBorder="1" applyAlignment="1">
      <alignment horizontal="distributed" vertical="center"/>
    </xf>
    <xf numFmtId="49" fontId="5" fillId="0" borderId="70" xfId="0" applyNumberFormat="1" applyFont="1" applyFill="1" applyBorder="1" applyAlignment="1">
      <alignment horizontal="distributed" vertical="center"/>
    </xf>
    <xf numFmtId="49" fontId="5" fillId="0" borderId="20" xfId="0" applyNumberFormat="1" applyFont="1" applyFill="1" applyBorder="1" applyAlignment="1">
      <alignment horizontal="distributed" vertical="center"/>
    </xf>
    <xf numFmtId="49" fontId="5" fillId="0" borderId="21" xfId="0" applyNumberFormat="1" applyFont="1" applyFill="1" applyBorder="1" applyAlignment="1">
      <alignment horizontal="distributed" vertical="center"/>
    </xf>
    <xf numFmtId="49" fontId="10" fillId="0" borderId="19" xfId="0" applyNumberFormat="1" applyFont="1" applyFill="1" applyBorder="1" applyAlignment="1">
      <alignment horizontal="distributed" vertical="center" shrinkToFit="1"/>
    </xf>
    <xf numFmtId="49" fontId="10" fillId="0" borderId="20" xfId="0" applyNumberFormat="1" applyFont="1" applyFill="1" applyBorder="1" applyAlignment="1">
      <alignment horizontal="left" vertical="center" shrinkToFit="1"/>
    </xf>
    <xf numFmtId="49" fontId="10" fillId="0" borderId="21" xfId="0" applyNumberFormat="1" applyFont="1" applyFill="1" applyBorder="1" applyAlignment="1">
      <alignment horizontal="left" vertical="center" shrinkToFit="1"/>
    </xf>
    <xf numFmtId="49" fontId="10" fillId="0" borderId="19" xfId="0" applyNumberFormat="1" applyFont="1" applyFill="1" applyBorder="1" applyAlignment="1">
      <alignment horizontal="distributed" vertical="center"/>
    </xf>
    <xf numFmtId="49" fontId="10" fillId="0" borderId="68" xfId="0" applyNumberFormat="1" applyFont="1" applyFill="1" applyBorder="1" applyAlignment="1">
      <alignment horizontal="distributed" vertical="center" wrapText="1"/>
    </xf>
    <xf numFmtId="49" fontId="10" fillId="0" borderId="69" xfId="0" applyNumberFormat="1" applyFont="1" applyFill="1" applyBorder="1" applyAlignment="1">
      <alignment horizontal="distributed" vertical="center" wrapText="1"/>
    </xf>
    <xf numFmtId="49" fontId="10" fillId="0" borderId="66" xfId="0" applyNumberFormat="1" applyFont="1" applyFill="1" applyBorder="1" applyAlignment="1">
      <alignment horizontal="distributed" vertical="center" wrapText="1"/>
    </xf>
    <xf numFmtId="49" fontId="10" fillId="0" borderId="19" xfId="0" applyNumberFormat="1" applyFont="1" applyFill="1" applyBorder="1" applyAlignment="1">
      <alignment vertical="center" shrinkToFit="1"/>
    </xf>
    <xf numFmtId="49" fontId="10" fillId="0" borderId="20" xfId="0" applyNumberFormat="1" applyFont="1" applyFill="1" applyBorder="1" applyAlignment="1">
      <alignment vertical="center" shrinkToFit="1"/>
    </xf>
    <xf numFmtId="49" fontId="10" fillId="0" borderId="21" xfId="0" applyNumberFormat="1" applyFont="1" applyFill="1" applyBorder="1" applyAlignment="1">
      <alignment vertical="center" shrinkToFit="1"/>
    </xf>
    <xf numFmtId="49" fontId="10" fillId="0" borderId="45" xfId="0" applyNumberFormat="1" applyFont="1" applyFill="1" applyBorder="1" applyAlignment="1">
      <alignment horizontal="center" vertical="center"/>
    </xf>
    <xf numFmtId="49" fontId="10" fillId="0" borderId="20" xfId="0" applyNumberFormat="1" applyFont="1" applyFill="1" applyBorder="1" applyAlignment="1">
      <alignment horizontal="center" vertical="center"/>
    </xf>
    <xf numFmtId="49" fontId="10" fillId="0" borderId="21" xfId="0" applyNumberFormat="1" applyFont="1" applyFill="1" applyBorder="1" applyAlignment="1">
      <alignment horizontal="center" vertical="center"/>
    </xf>
    <xf numFmtId="49" fontId="10" fillId="0" borderId="70" xfId="0" applyNumberFormat="1" applyFont="1" applyFill="1" applyBorder="1" applyAlignment="1">
      <alignment vertical="center" shrinkToFit="1"/>
    </xf>
    <xf numFmtId="49" fontId="19" fillId="0" borderId="63" xfId="0" applyNumberFormat="1" applyFont="1" applyFill="1" applyBorder="1" applyAlignment="1">
      <alignment horizontal="distributed" vertical="center"/>
    </xf>
    <xf numFmtId="49" fontId="5" fillId="0" borderId="70" xfId="0" applyNumberFormat="1" applyFont="1" applyFill="1" applyBorder="1" applyAlignment="1">
      <alignment horizontal="distributed" vertical="center" shrinkToFit="1"/>
    </xf>
    <xf numFmtId="49" fontId="5" fillId="0" borderId="20" xfId="0" applyNumberFormat="1" applyFont="1" applyFill="1" applyBorder="1" applyAlignment="1">
      <alignment horizontal="distributed" vertical="center" shrinkToFit="1"/>
    </xf>
    <xf numFmtId="49" fontId="5" fillId="0" borderId="21" xfId="0" applyNumberFormat="1" applyFont="1" applyFill="1" applyBorder="1" applyAlignment="1">
      <alignment horizontal="distributed" vertical="center" shrinkToFit="1"/>
    </xf>
    <xf numFmtId="49" fontId="10" fillId="0" borderId="19" xfId="0" applyNumberFormat="1" applyFont="1" applyFill="1" applyBorder="1" applyAlignment="1">
      <alignment horizontal="center" vertical="center"/>
    </xf>
    <xf numFmtId="49" fontId="10" fillId="0" borderId="11" xfId="0" applyNumberFormat="1" applyFont="1" applyFill="1" applyBorder="1" applyAlignment="1">
      <alignment horizontal="distributed" vertical="center" wrapText="1"/>
    </xf>
    <xf numFmtId="49" fontId="0" fillId="0" borderId="54" xfId="0" applyNumberFormat="1" applyFill="1" applyBorder="1" applyAlignment="1">
      <alignment horizontal="distributed" vertical="center" wrapText="1"/>
    </xf>
    <xf numFmtId="0" fontId="0" fillId="0" borderId="53" xfId="0" applyFill="1" applyBorder="1" applyAlignment="1">
      <alignment horizontal="distributed" vertical="center" wrapText="1"/>
    </xf>
    <xf numFmtId="49" fontId="7" fillId="0" borderId="63" xfId="0" applyNumberFormat="1" applyFont="1" applyFill="1" applyBorder="1" applyAlignment="1">
      <alignment horizontal="distributed" vertical="center"/>
    </xf>
    <xf numFmtId="49" fontId="7" fillId="0" borderId="46" xfId="0" applyNumberFormat="1" applyFont="1" applyFill="1" applyBorder="1" applyAlignment="1">
      <alignment horizontal="distributed" vertical="center"/>
    </xf>
    <xf numFmtId="0" fontId="0" fillId="0" borderId="19" xfId="0" applyFill="1" applyBorder="1" applyAlignment="1">
      <alignment horizontal="center" vertical="center" shrinkToFit="1"/>
    </xf>
    <xf numFmtId="0" fontId="0" fillId="0" borderId="20" xfId="0" applyFill="1" applyBorder="1" applyAlignment="1">
      <alignment horizontal="center" vertical="center" shrinkToFit="1"/>
    </xf>
    <xf numFmtId="0" fontId="0" fillId="0" borderId="21" xfId="0" applyFill="1" applyBorder="1" applyAlignment="1">
      <alignment horizontal="center" vertical="center" shrinkToFit="1"/>
    </xf>
    <xf numFmtId="3" fontId="10" fillId="0" borderId="71" xfId="0" applyNumberFormat="1" applyFont="1" applyFill="1" applyBorder="1" applyAlignment="1">
      <alignment horizontal="right" vertical="center" shrinkToFit="1"/>
    </xf>
    <xf numFmtId="3" fontId="10" fillId="0" borderId="75" xfId="0" applyNumberFormat="1" applyFont="1" applyFill="1" applyBorder="1" applyAlignment="1">
      <alignment horizontal="right" vertical="center" shrinkToFit="1"/>
    </xf>
    <xf numFmtId="3" fontId="10" fillId="0" borderId="72" xfId="0" applyNumberFormat="1" applyFont="1" applyFill="1" applyBorder="1" applyAlignment="1">
      <alignment horizontal="right" vertical="center" shrinkToFit="1"/>
    </xf>
    <xf numFmtId="0" fontId="20" fillId="0" borderId="20" xfId="0" applyFont="1" applyFill="1" applyBorder="1" applyAlignment="1">
      <alignment horizontal="distributed" vertical="center"/>
    </xf>
    <xf numFmtId="0" fontId="20" fillId="0" borderId="21" xfId="0" applyFont="1" applyFill="1" applyBorder="1" applyAlignment="1">
      <alignment horizontal="distributed" vertical="center"/>
    </xf>
    <xf numFmtId="49" fontId="5" fillId="0" borderId="45" xfId="0" applyNumberFormat="1" applyFont="1" applyFill="1" applyBorder="1" applyAlignment="1">
      <alignment horizontal="distributed" vertical="center"/>
    </xf>
    <xf numFmtId="49" fontId="10" fillId="0" borderId="73" xfId="0" applyNumberFormat="1" applyFont="1" applyFill="1" applyBorder="1" applyAlignment="1">
      <alignment horizontal="distributed" vertical="center"/>
    </xf>
    <xf numFmtId="0" fontId="0" fillId="0" borderId="20" xfId="0" applyFill="1" applyBorder="1" applyAlignment="1">
      <alignment horizontal="distributed" vertical="center"/>
    </xf>
    <xf numFmtId="0" fontId="0" fillId="0" borderId="21" xfId="0" applyFill="1" applyBorder="1" applyAlignment="1">
      <alignment horizontal="distributed" vertical="center"/>
    </xf>
    <xf numFmtId="49" fontId="19" fillId="0" borderId="45" xfId="0" applyNumberFormat="1" applyFont="1" applyFill="1" applyBorder="1" applyAlignment="1">
      <alignment horizontal="distributed" vertical="center"/>
    </xf>
    <xf numFmtId="49" fontId="19" fillId="0" borderId="20" xfId="0" applyNumberFormat="1" applyFont="1" applyFill="1" applyBorder="1" applyAlignment="1">
      <alignment horizontal="distributed" vertical="center"/>
    </xf>
    <xf numFmtId="49" fontId="19" fillId="0" borderId="21" xfId="0" applyNumberFormat="1" applyFont="1" applyFill="1" applyBorder="1" applyAlignment="1">
      <alignment horizontal="distributed" vertical="center"/>
    </xf>
    <xf numFmtId="49" fontId="10" fillId="0" borderId="12" xfId="0" applyNumberFormat="1" applyFont="1" applyFill="1" applyBorder="1" applyAlignment="1">
      <alignment horizontal="distributed" vertical="center"/>
    </xf>
    <xf numFmtId="49" fontId="18" fillId="0" borderId="45" xfId="0" applyNumberFormat="1" applyFont="1" applyFill="1" applyBorder="1" applyAlignment="1">
      <alignment horizontal="distributed" vertical="center"/>
    </xf>
    <xf numFmtId="49" fontId="18" fillId="0" borderId="20" xfId="0" applyNumberFormat="1" applyFont="1" applyFill="1" applyBorder="1" applyAlignment="1">
      <alignment horizontal="distributed" vertical="center"/>
    </xf>
    <xf numFmtId="49" fontId="18" fillId="0" borderId="21" xfId="0" applyNumberFormat="1" applyFont="1" applyFill="1" applyBorder="1" applyAlignment="1">
      <alignment horizontal="distributed" vertical="center"/>
    </xf>
    <xf numFmtId="3" fontId="16" fillId="0" borderId="19" xfId="0" applyNumberFormat="1" applyFont="1" applyFill="1" applyBorder="1" applyAlignment="1">
      <alignment horizontal="right" vertical="center" shrinkToFit="1"/>
    </xf>
    <xf numFmtId="3" fontId="16" fillId="0" borderId="21" xfId="0" applyNumberFormat="1" applyFont="1" applyFill="1" applyBorder="1" applyAlignment="1">
      <alignment horizontal="right" vertical="center" shrinkToFit="1"/>
    </xf>
    <xf numFmtId="49" fontId="16" fillId="0" borderId="70" xfId="0" applyNumberFormat="1" applyFont="1" applyFill="1" applyBorder="1" applyAlignment="1">
      <alignment horizontal="center" vertical="center"/>
    </xf>
    <xf numFmtId="49" fontId="16" fillId="0" borderId="20" xfId="0" applyNumberFormat="1" applyFont="1" applyFill="1" applyBorder="1" applyAlignment="1">
      <alignment horizontal="center" vertical="center"/>
    </xf>
    <xf numFmtId="49" fontId="16" fillId="0" borderId="21" xfId="0" applyNumberFormat="1" applyFont="1" applyFill="1" applyBorder="1" applyAlignment="1">
      <alignment horizontal="center" vertical="center"/>
    </xf>
    <xf numFmtId="49" fontId="15" fillId="0" borderId="63" xfId="0" applyNumberFormat="1" applyFont="1" applyFill="1" applyBorder="1" applyAlignment="1">
      <alignment horizontal="distributed" vertical="center"/>
    </xf>
    <xf numFmtId="49" fontId="15" fillId="0" borderId="46" xfId="0" applyNumberFormat="1" applyFont="1" applyFill="1" applyBorder="1" applyAlignment="1">
      <alignment horizontal="distributed" vertical="center"/>
    </xf>
    <xf numFmtId="49" fontId="15" fillId="0" borderId="45" xfId="0" applyNumberFormat="1" applyFont="1" applyFill="1" applyBorder="1" applyAlignment="1">
      <alignment horizontal="distributed" vertical="center"/>
    </xf>
    <xf numFmtId="49" fontId="15" fillId="0" borderId="20" xfId="0" applyNumberFormat="1" applyFont="1" applyFill="1" applyBorder="1" applyAlignment="1">
      <alignment horizontal="distributed" vertical="center"/>
    </xf>
    <xf numFmtId="49" fontId="15" fillId="0" borderId="21" xfId="0" applyNumberFormat="1" applyFont="1" applyFill="1" applyBorder="1" applyAlignment="1">
      <alignment horizontal="distributed" vertical="center"/>
    </xf>
    <xf numFmtId="49" fontId="12" fillId="0" borderId="20" xfId="0" applyNumberFormat="1" applyFont="1" applyFill="1" applyBorder="1" applyAlignment="1">
      <alignment horizontal="distributed" vertical="center"/>
    </xf>
    <xf numFmtId="49" fontId="12" fillId="0" borderId="21" xfId="0" applyNumberFormat="1" applyFont="1" applyFill="1" applyBorder="1" applyAlignment="1">
      <alignment horizontal="distributed" vertical="center"/>
    </xf>
    <xf numFmtId="49" fontId="16" fillId="0" borderId="68" xfId="0" applyNumberFormat="1" applyFont="1" applyFill="1" applyBorder="1" applyAlignment="1">
      <alignment horizontal="distributed" vertical="center" wrapText="1"/>
    </xf>
    <xf numFmtId="49" fontId="16" fillId="0" borderId="69" xfId="0" applyNumberFormat="1" applyFont="1" applyFill="1" applyBorder="1" applyAlignment="1">
      <alignment horizontal="distributed" vertical="center" wrapText="1"/>
    </xf>
    <xf numFmtId="0" fontId="17" fillId="0" borderId="66" xfId="0" applyFont="1" applyFill="1" applyBorder="1" applyAlignment="1">
      <alignment vertical="center"/>
    </xf>
    <xf numFmtId="49" fontId="16" fillId="0" borderId="23" xfId="0" applyNumberFormat="1" applyFont="1" applyFill="1" applyBorder="1" applyAlignment="1">
      <alignment horizontal="center" vertical="center" wrapText="1"/>
    </xf>
    <xf numFmtId="0" fontId="17" fillId="0" borderId="24" xfId="0" applyFont="1" applyFill="1" applyBorder="1"/>
    <xf numFmtId="0" fontId="17" fillId="0" borderId="31" xfId="0" applyFont="1" applyFill="1" applyBorder="1"/>
    <xf numFmtId="0" fontId="17" fillId="0" borderId="32" xfId="0" applyFont="1" applyFill="1" applyBorder="1"/>
    <xf numFmtId="0" fontId="0" fillId="0" borderId="19"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41" xfId="0" applyFill="1" applyBorder="1" applyAlignment="1">
      <alignment horizontal="center" vertical="center"/>
    </xf>
    <xf numFmtId="0" fontId="0" fillId="0" borderId="17" xfId="0" applyFill="1" applyBorder="1" applyAlignment="1">
      <alignment horizontal="center" vertical="center"/>
    </xf>
    <xf numFmtId="0" fontId="0" fillId="0" borderId="61" xfId="0" applyFill="1" applyBorder="1" applyAlignment="1">
      <alignment horizontal="center" vertical="center"/>
    </xf>
    <xf numFmtId="0" fontId="0" fillId="0" borderId="62" xfId="0" applyFill="1" applyBorder="1" applyAlignment="1">
      <alignment horizontal="center" vertical="center"/>
    </xf>
    <xf numFmtId="49" fontId="0" fillId="0" borderId="63" xfId="0" applyNumberFormat="1" applyFill="1" applyBorder="1" applyAlignment="1">
      <alignment horizontal="center" vertical="center"/>
    </xf>
    <xf numFmtId="49" fontId="0" fillId="0" borderId="46" xfId="0" applyNumberFormat="1" applyFill="1" applyBorder="1" applyAlignment="1">
      <alignment horizontal="center" vertical="center"/>
    </xf>
    <xf numFmtId="0" fontId="0" fillId="0" borderId="19" xfId="0" applyFill="1" applyBorder="1" applyAlignment="1">
      <alignment horizontal="center" vertical="center"/>
    </xf>
    <xf numFmtId="0" fontId="0" fillId="0" borderId="21" xfId="0" applyFill="1" applyBorder="1" applyAlignment="1">
      <alignment horizontal="center" vertical="center"/>
    </xf>
    <xf numFmtId="0" fontId="0" fillId="0" borderId="12" xfId="0" applyFill="1" applyBorder="1" applyAlignment="1">
      <alignment horizontal="center" vertical="center"/>
    </xf>
    <xf numFmtId="49" fontId="0" fillId="0" borderId="12" xfId="0" applyNumberFormat="1" applyFill="1" applyBorder="1" applyAlignment="1">
      <alignment horizontal="center" vertical="center"/>
    </xf>
    <xf numFmtId="0" fontId="0" fillId="0" borderId="59" xfId="0" applyFont="1" applyFill="1" applyBorder="1" applyAlignment="1">
      <alignment horizontal="distributed" vertical="center"/>
    </xf>
    <xf numFmtId="0" fontId="0" fillId="0" borderId="43" xfId="0" applyFont="1" applyFill="1" applyBorder="1" applyAlignment="1">
      <alignment horizontal="distributed" vertical="center"/>
    </xf>
    <xf numFmtId="0" fontId="4" fillId="0" borderId="60" xfId="0" applyFont="1" applyFill="1" applyBorder="1" applyAlignment="1">
      <alignment horizontal="distributed" vertical="center"/>
    </xf>
    <xf numFmtId="176" fontId="14" fillId="0" borderId="58" xfId="0" applyNumberFormat="1" applyFont="1" applyFill="1" applyBorder="1" applyAlignment="1">
      <alignment horizontal="distributed" vertical="center" indent="2"/>
    </xf>
    <xf numFmtId="176" fontId="14" fillId="0" borderId="4" xfId="0" applyNumberFormat="1" applyFont="1" applyFill="1" applyBorder="1" applyAlignment="1">
      <alignment horizontal="distributed" vertical="center" indent="2"/>
    </xf>
    <xf numFmtId="176" fontId="14" fillId="0" borderId="3" xfId="0" applyNumberFormat="1" applyFont="1" applyFill="1" applyBorder="1" applyAlignment="1">
      <alignment horizontal="distributed" vertical="center" indent="2"/>
    </xf>
    <xf numFmtId="0" fontId="0" fillId="0" borderId="42" xfId="0" applyFont="1" applyFill="1" applyBorder="1" applyAlignment="1">
      <alignment horizontal="center" vertical="center"/>
    </xf>
    <xf numFmtId="0" fontId="0" fillId="0" borderId="60" xfId="0" applyFont="1" applyFill="1" applyBorder="1" applyAlignment="1">
      <alignment horizontal="center" vertical="center"/>
    </xf>
    <xf numFmtId="176" fontId="6" fillId="0" borderId="58" xfId="0" applyNumberFormat="1" applyFont="1" applyFill="1" applyBorder="1" applyAlignment="1">
      <alignment horizontal="center" vertical="center" shrinkToFit="1"/>
    </xf>
    <xf numFmtId="176" fontId="6" fillId="0" borderId="4" xfId="0" applyNumberFormat="1" applyFont="1" applyFill="1" applyBorder="1" applyAlignment="1">
      <alignment horizontal="center" vertical="center" shrinkToFit="1"/>
    </xf>
    <xf numFmtId="176" fontId="6" fillId="0" borderId="5" xfId="0" applyNumberFormat="1" applyFont="1" applyFill="1" applyBorder="1" applyAlignment="1">
      <alignment shrinkToFit="1"/>
    </xf>
  </cellXfs>
  <cellStyles count="2">
    <cellStyle name="桁区切り" xfId="1" builtinId="6"/>
    <cellStyle name="標準" xfId="0" builtinId="0"/>
  </cellStyles>
  <dxfs count="4">
    <dxf>
      <numFmt numFmtId="195"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001;&#25919;&#35506;&#20998;&#25484;&#20107;&#21209;/&#65296;&#65302;&#12288;&#36001;&#25919;&#29366;&#27841;&#12398;&#20844;&#34920;&#21450;&#12403;&#20104;&#31639;&#65292;&#27770;&#31639;&#31561;&#12398;&#36001;&#21209;&#22577;&#21578;&#12395;&#38306;&#12377;&#12427;&#12371;&#12392;&#12290;/&#65300;&#65297;&#12288;&#27770;&#31639;&#38306;&#20418;&#12388;&#12389;&#12426;/&#9313;&#27770;&#31639;&#32113;&#35336;/R01&#27770;&#31639;&#32113;&#35336;/01&#12288;&#30476;&#36890;&#30693;/R021130%20&#12304;&#20381;&#38972;&#12305;&#20196;&#21644;&#20803;&#24180;&#24230;&#27770;&#31639;&#12459;&#12540;&#12489;&#12395;&#12388;&#12356;&#12390;/02%20&#22238;&#31572;/15_&#26575;&#24066;R&#20803;&#27770;&#31639;&#12459;&#12540;&#124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表面"/>
      <sheetName val="裏面"/>
      <sheetName val="入力シート１（公営事業）"/>
      <sheetName val="入力シート２（三セク）"/>
      <sheetName val="入力シート３（大規模事業）"/>
      <sheetName val="以降のシートはバックデータにつき修正不可"/>
      <sheetName val="設定"/>
      <sheetName val="基礎数値"/>
      <sheetName val="健全化判断比率"/>
      <sheetName val="今回決算（表面元データ）"/>
      <sheetName val="今回決算（裏面元データ）"/>
      <sheetName val="前回決算"/>
    </sheetNames>
    <sheetDataSet>
      <sheetData sheetId="0"/>
      <sheetData sheetId="1"/>
      <sheetData sheetId="2"/>
      <sheetData sheetId="3"/>
      <sheetData sheetId="4"/>
      <sheetData sheetId="5"/>
      <sheetData sheetId="6"/>
      <sheetData sheetId="7">
        <row r="2">
          <cell r="B2" t="str">
            <v>令和元年度</v>
          </cell>
        </row>
        <row r="3">
          <cell r="B3" t="str">
            <v>令和元年度</v>
          </cell>
          <cell r="C3" t="str">
            <v>平成30年度</v>
          </cell>
        </row>
        <row r="5">
          <cell r="B5" t="str">
            <v>R元</v>
          </cell>
          <cell r="C5" t="str">
            <v>H30</v>
          </cell>
        </row>
        <row r="6">
          <cell r="D6">
            <v>27</v>
          </cell>
          <cell r="E6">
            <v>22</v>
          </cell>
          <cell r="F6">
            <v>2</v>
          </cell>
          <cell r="G6">
            <v>31</v>
          </cell>
        </row>
      </sheetData>
      <sheetData sheetId="8">
        <row r="7">
          <cell r="A7">
            <v>1</v>
          </cell>
          <cell r="B7" t="str">
            <v>千葉市</v>
          </cell>
          <cell r="D7" t="str">
            <v>政令市</v>
          </cell>
        </row>
        <row r="8">
          <cell r="A8">
            <v>2</v>
          </cell>
          <cell r="B8" t="str">
            <v>銚子市</v>
          </cell>
          <cell r="D8" t="str">
            <v>Ⅱ－１</v>
          </cell>
        </row>
        <row r="9">
          <cell r="A9">
            <v>3</v>
          </cell>
          <cell r="B9" t="str">
            <v>市川市</v>
          </cell>
          <cell r="D9" t="str">
            <v>Ⅳ－３</v>
          </cell>
        </row>
        <row r="10">
          <cell r="A10">
            <v>4</v>
          </cell>
          <cell r="B10" t="str">
            <v>船橋市</v>
          </cell>
          <cell r="D10" t="str">
            <v>中核市</v>
          </cell>
        </row>
        <row r="11">
          <cell r="A11">
            <v>5</v>
          </cell>
          <cell r="B11" t="str">
            <v>館山市</v>
          </cell>
          <cell r="D11" t="str">
            <v>Ⅰ－３</v>
          </cell>
        </row>
        <row r="12">
          <cell r="A12">
            <v>6</v>
          </cell>
          <cell r="B12" t="str">
            <v>木更津市</v>
          </cell>
          <cell r="D12" t="str">
            <v>Ⅲ－３</v>
          </cell>
        </row>
        <row r="13">
          <cell r="A13">
            <v>7</v>
          </cell>
          <cell r="B13" t="str">
            <v>松戸市</v>
          </cell>
          <cell r="D13" t="str">
            <v>Ⅳ－３</v>
          </cell>
        </row>
        <row r="14">
          <cell r="A14">
            <v>8</v>
          </cell>
          <cell r="B14" t="str">
            <v>野田市</v>
          </cell>
          <cell r="D14" t="str">
            <v>Ⅳ－３</v>
          </cell>
        </row>
        <row r="15">
          <cell r="A15">
            <v>9</v>
          </cell>
          <cell r="B15" t="str">
            <v>茂原市</v>
          </cell>
          <cell r="D15" t="str">
            <v>Ⅱ－３</v>
          </cell>
        </row>
        <row r="16">
          <cell r="A16">
            <v>10</v>
          </cell>
          <cell r="B16" t="str">
            <v>成田市</v>
          </cell>
          <cell r="D16" t="str">
            <v>Ⅲ－１</v>
          </cell>
        </row>
        <row r="17">
          <cell r="A17">
            <v>11</v>
          </cell>
          <cell r="B17" t="str">
            <v>佐倉市</v>
          </cell>
          <cell r="D17" t="str">
            <v>Ⅳ－３</v>
          </cell>
        </row>
        <row r="18">
          <cell r="A18">
            <v>12</v>
          </cell>
          <cell r="B18" t="str">
            <v>東金市</v>
          </cell>
          <cell r="D18" t="str">
            <v>Ⅱ－１</v>
          </cell>
        </row>
        <row r="19">
          <cell r="A19">
            <v>13</v>
          </cell>
          <cell r="B19" t="str">
            <v>旭市</v>
          </cell>
          <cell r="D19" t="str">
            <v>Ⅱ－１</v>
          </cell>
        </row>
        <row r="20">
          <cell r="A20">
            <v>14</v>
          </cell>
          <cell r="B20" t="str">
            <v>習志野市</v>
          </cell>
          <cell r="D20" t="str">
            <v>Ⅳ－３</v>
          </cell>
        </row>
        <row r="21">
          <cell r="A21">
            <v>15</v>
          </cell>
          <cell r="B21" t="str">
            <v>柏市</v>
          </cell>
          <cell r="D21" t="str">
            <v>中核市</v>
          </cell>
        </row>
        <row r="22">
          <cell r="A22">
            <v>16</v>
          </cell>
          <cell r="B22" t="str">
            <v>勝浦市</v>
          </cell>
          <cell r="D22" t="str">
            <v>Ⅰ－１</v>
          </cell>
        </row>
        <row r="23">
          <cell r="A23">
            <v>17</v>
          </cell>
          <cell r="B23" t="str">
            <v>市原市</v>
          </cell>
          <cell r="D23" t="str">
            <v>Ⅳ－２</v>
          </cell>
        </row>
        <row r="24">
          <cell r="A24">
            <v>18</v>
          </cell>
          <cell r="B24" t="str">
            <v>流山市</v>
          </cell>
          <cell r="D24" t="str">
            <v>Ⅳ－３</v>
          </cell>
        </row>
        <row r="25">
          <cell r="A25">
            <v>19</v>
          </cell>
          <cell r="B25" t="str">
            <v>八千代市</v>
          </cell>
          <cell r="D25" t="str">
            <v>Ⅳ－３</v>
          </cell>
        </row>
        <row r="26">
          <cell r="A26">
            <v>20</v>
          </cell>
          <cell r="B26" t="str">
            <v>我孫子市</v>
          </cell>
          <cell r="D26" t="str">
            <v>Ⅲ－３</v>
          </cell>
        </row>
        <row r="27">
          <cell r="A27">
            <v>21</v>
          </cell>
          <cell r="B27" t="str">
            <v>鴨川市</v>
          </cell>
          <cell r="D27" t="str">
            <v>Ⅰ－１</v>
          </cell>
        </row>
        <row r="28">
          <cell r="A28">
            <v>22</v>
          </cell>
          <cell r="B28" t="str">
            <v>鎌ケ谷市</v>
          </cell>
          <cell r="D28" t="str">
            <v>Ⅲ－３</v>
          </cell>
        </row>
        <row r="29">
          <cell r="A29">
            <v>23</v>
          </cell>
          <cell r="B29" t="str">
            <v>君津市</v>
          </cell>
          <cell r="D29" t="str">
            <v>Ⅱ－２</v>
          </cell>
        </row>
        <row r="30">
          <cell r="A30">
            <v>24</v>
          </cell>
          <cell r="B30" t="str">
            <v>富津市</v>
          </cell>
          <cell r="D30" t="str">
            <v>Ⅰ－１</v>
          </cell>
        </row>
        <row r="31">
          <cell r="A31">
            <v>25</v>
          </cell>
          <cell r="B31" t="str">
            <v>浦安市</v>
          </cell>
          <cell r="D31" t="str">
            <v>Ⅳ－３</v>
          </cell>
        </row>
        <row r="32">
          <cell r="A32">
            <v>26</v>
          </cell>
          <cell r="B32" t="str">
            <v>四街道市</v>
          </cell>
          <cell r="D32" t="str">
            <v>Ⅱ－３</v>
          </cell>
        </row>
        <row r="33">
          <cell r="A33">
            <v>27</v>
          </cell>
          <cell r="B33" t="str">
            <v>袖ケ浦市</v>
          </cell>
          <cell r="D33" t="str">
            <v>Ⅱ－２</v>
          </cell>
        </row>
        <row r="34">
          <cell r="A34">
            <v>28</v>
          </cell>
          <cell r="B34" t="str">
            <v>八街市</v>
          </cell>
          <cell r="D34" t="str">
            <v>Ⅱ－１</v>
          </cell>
        </row>
        <row r="35">
          <cell r="A35">
            <v>29</v>
          </cell>
          <cell r="B35" t="str">
            <v>印西市</v>
          </cell>
          <cell r="D35" t="str">
            <v>Ⅱ－３</v>
          </cell>
        </row>
        <row r="36">
          <cell r="A36">
            <v>30</v>
          </cell>
          <cell r="B36" t="str">
            <v>白井市</v>
          </cell>
          <cell r="D36" t="str">
            <v>Ⅱ－３</v>
          </cell>
        </row>
        <row r="37">
          <cell r="A37">
            <v>31</v>
          </cell>
          <cell r="B37" t="str">
            <v>富里市</v>
          </cell>
          <cell r="D37" t="str">
            <v>Ⅰ－１</v>
          </cell>
        </row>
        <row r="38">
          <cell r="A38">
            <v>32</v>
          </cell>
          <cell r="B38" t="str">
            <v>南房総市</v>
          </cell>
          <cell r="D38" t="str">
            <v>Ⅰ－１</v>
          </cell>
        </row>
        <row r="39">
          <cell r="A39">
            <v>33</v>
          </cell>
          <cell r="B39" t="str">
            <v>匝瑳市</v>
          </cell>
          <cell r="D39" t="str">
            <v>Ⅰ－１</v>
          </cell>
        </row>
        <row r="40">
          <cell r="A40">
            <v>34</v>
          </cell>
          <cell r="B40" t="str">
            <v>香取市</v>
          </cell>
          <cell r="D40" t="str">
            <v>Ⅱ－１</v>
          </cell>
        </row>
        <row r="41">
          <cell r="A41">
            <v>35</v>
          </cell>
          <cell r="B41" t="str">
            <v>山武市</v>
          </cell>
          <cell r="D41" t="str">
            <v>Ⅱ－１</v>
          </cell>
        </row>
        <row r="42">
          <cell r="A42">
            <v>36</v>
          </cell>
          <cell r="B42" t="str">
            <v>いすみ市</v>
          </cell>
          <cell r="D42" t="str">
            <v>Ⅰ－１</v>
          </cell>
        </row>
        <row r="43">
          <cell r="A43">
            <v>37</v>
          </cell>
          <cell r="B43" t="str">
            <v>大網白里市</v>
          </cell>
          <cell r="D43" t="str">
            <v>Ⅰ－１</v>
          </cell>
        </row>
        <row r="44">
          <cell r="A44">
            <v>38</v>
          </cell>
          <cell r="B44" t="str">
            <v>酒々井町</v>
          </cell>
          <cell r="D44" t="str">
            <v>Ⅴ－２</v>
          </cell>
        </row>
        <row r="45">
          <cell r="A45">
            <v>39</v>
          </cell>
          <cell r="B45" t="str">
            <v>栄町</v>
          </cell>
          <cell r="D45" t="str">
            <v>Ⅴ－２</v>
          </cell>
        </row>
        <row r="46">
          <cell r="A46">
            <v>40</v>
          </cell>
          <cell r="B46" t="str">
            <v>神崎町</v>
          </cell>
          <cell r="D46" t="str">
            <v>Ⅱ－０</v>
          </cell>
        </row>
        <row r="47">
          <cell r="A47">
            <v>41</v>
          </cell>
          <cell r="B47" t="str">
            <v>多古町</v>
          </cell>
          <cell r="D47" t="str">
            <v>Ⅲ－０</v>
          </cell>
        </row>
        <row r="48">
          <cell r="A48">
            <v>42</v>
          </cell>
          <cell r="B48" t="str">
            <v>東庄町</v>
          </cell>
          <cell r="D48" t="str">
            <v>Ⅲ－１</v>
          </cell>
        </row>
        <row r="49">
          <cell r="A49">
            <v>43</v>
          </cell>
          <cell r="B49" t="str">
            <v>九十九里町</v>
          </cell>
          <cell r="D49" t="str">
            <v>Ⅳ－２</v>
          </cell>
        </row>
        <row r="50">
          <cell r="A50">
            <v>44</v>
          </cell>
          <cell r="B50" t="str">
            <v>芝山町</v>
          </cell>
          <cell r="D50" t="str">
            <v>Ⅱ－０</v>
          </cell>
        </row>
        <row r="51">
          <cell r="A51">
            <v>45</v>
          </cell>
          <cell r="B51" t="str">
            <v>横芝光町</v>
          </cell>
          <cell r="D51" t="str">
            <v>Ⅴ－１</v>
          </cell>
        </row>
        <row r="52">
          <cell r="A52">
            <v>46</v>
          </cell>
          <cell r="B52" t="str">
            <v>一宮町</v>
          </cell>
          <cell r="D52" t="str">
            <v>Ⅲ－２</v>
          </cell>
        </row>
        <row r="53">
          <cell r="A53">
            <v>47</v>
          </cell>
          <cell r="B53" t="str">
            <v>睦沢町</v>
          </cell>
          <cell r="D53" t="str">
            <v>Ⅱ－２</v>
          </cell>
        </row>
        <row r="54">
          <cell r="A54">
            <v>48</v>
          </cell>
          <cell r="B54" t="str">
            <v>長生村</v>
          </cell>
          <cell r="D54" t="str">
            <v>Ⅲ－２</v>
          </cell>
        </row>
        <row r="55">
          <cell r="A55">
            <v>49</v>
          </cell>
          <cell r="B55" t="str">
            <v>白子町</v>
          </cell>
          <cell r="D55" t="str">
            <v>Ⅲ－２</v>
          </cell>
        </row>
        <row r="56">
          <cell r="A56">
            <v>50</v>
          </cell>
          <cell r="B56" t="str">
            <v>長柄町</v>
          </cell>
          <cell r="D56" t="str">
            <v>Ⅱ－２</v>
          </cell>
        </row>
        <row r="57">
          <cell r="A57">
            <v>51</v>
          </cell>
          <cell r="B57" t="str">
            <v>長南町</v>
          </cell>
          <cell r="D57" t="str">
            <v>Ⅱ－２</v>
          </cell>
        </row>
        <row r="58">
          <cell r="A58">
            <v>52</v>
          </cell>
          <cell r="B58" t="str">
            <v>大多喜町</v>
          </cell>
          <cell r="D58" t="str">
            <v>Ⅱ－２</v>
          </cell>
        </row>
        <row r="59">
          <cell r="A59">
            <v>53</v>
          </cell>
          <cell r="B59" t="str">
            <v>御宿町</v>
          </cell>
          <cell r="D59" t="str">
            <v>Ⅱ－２</v>
          </cell>
        </row>
        <row r="60">
          <cell r="A60">
            <v>54</v>
          </cell>
          <cell r="B60" t="str">
            <v>鋸南町</v>
          </cell>
          <cell r="D60" t="str">
            <v>Ⅱ－２</v>
          </cell>
        </row>
        <row r="61">
          <cell r="A61">
            <v>55</v>
          </cell>
          <cell r="B61" t="str">
            <v>市計(千葉市除く)</v>
          </cell>
        </row>
        <row r="62">
          <cell r="A62">
            <v>56</v>
          </cell>
          <cell r="B62" t="str">
            <v>市計</v>
          </cell>
        </row>
        <row r="63">
          <cell r="A63">
            <v>57</v>
          </cell>
          <cell r="B63" t="str">
            <v>町村計</v>
          </cell>
        </row>
        <row r="64">
          <cell r="A64">
            <v>58</v>
          </cell>
          <cell r="B64" t="str">
            <v>県計(千葉市除く)</v>
          </cell>
        </row>
        <row r="65">
          <cell r="A65">
            <v>59</v>
          </cell>
          <cell r="B65" t="str">
            <v>県計</v>
          </cell>
        </row>
        <row r="66">
          <cell r="A66">
            <v>60</v>
          </cell>
          <cell r="B66" t="str">
            <v>各シートデータ列</v>
          </cell>
          <cell r="D66" t="str">
            <v>D</v>
          </cell>
        </row>
        <row r="67">
          <cell r="A67">
            <v>61</v>
          </cell>
          <cell r="B67" t="str">
            <v>バックデータ</v>
          </cell>
          <cell r="D67" t="str">
            <v>総務省H30決算</v>
          </cell>
        </row>
        <row r="68">
          <cell r="D68" t="str">
            <v>総務省作成H30決算カード</v>
          </cell>
        </row>
      </sheetData>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B1:U61"/>
  <sheetViews>
    <sheetView tabSelected="1" view="pageBreakPreview" zoomScale="115" zoomScaleNormal="100" zoomScaleSheetLayoutView="115" workbookViewId="0">
      <pane ySplit="4" topLeftCell="A20" activePane="bottomLeft" state="frozen"/>
      <selection activeCell="B23" sqref="C23:F23"/>
      <selection pane="bottomLeft" activeCell="C29" sqref="C29"/>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22" width="1.5" style="1" customWidth="1"/>
    <col min="23" max="16384" width="9" style="1"/>
  </cols>
  <sheetData>
    <row r="1" spans="2:21" ht="17.25" customHeight="1" thickBot="1">
      <c r="R1" s="408" t="s">
        <v>0</v>
      </c>
      <c r="S1" s="408"/>
      <c r="T1" s="408"/>
    </row>
    <row r="2" spans="2:21" ht="22.5" customHeight="1" thickBot="1">
      <c r="R2" s="409" t="s">
        <v>1</v>
      </c>
      <c r="S2" s="410"/>
      <c r="T2" s="411">
        <v>15</v>
      </c>
      <c r="U2" s="412"/>
    </row>
    <row r="3" spans="2:21" ht="23.25" customHeight="1">
      <c r="D3" s="413" t="str">
        <f>[1]設定!B2</f>
        <v>令和元年度</v>
      </c>
      <c r="E3" s="413"/>
      <c r="F3" s="414"/>
      <c r="G3" s="414"/>
      <c r="H3" s="414"/>
      <c r="I3" s="2"/>
      <c r="J3" s="2"/>
      <c r="K3" s="2"/>
      <c r="L3" s="415" t="s">
        <v>2</v>
      </c>
      <c r="M3" s="416"/>
      <c r="N3" s="3"/>
      <c r="O3" s="417" t="s">
        <v>3</v>
      </c>
      <c r="P3" s="417" t="s">
        <v>3</v>
      </c>
      <c r="Q3" s="4"/>
      <c r="R3" s="418" t="s">
        <v>4</v>
      </c>
      <c r="S3" s="419"/>
      <c r="T3" s="420" t="s">
        <v>5</v>
      </c>
      <c r="U3" s="421" t="s">
        <v>3</v>
      </c>
    </row>
    <row r="4" spans="2:21" ht="23.25" customHeight="1" thickBot="1">
      <c r="D4" s="397" t="s">
        <v>6</v>
      </c>
      <c r="E4" s="397"/>
      <c r="F4" s="398"/>
      <c r="G4" s="398"/>
      <c r="H4" s="398"/>
      <c r="I4" s="5"/>
      <c r="J4" s="5"/>
      <c r="K4" s="5"/>
      <c r="L4" s="326" t="s">
        <v>7</v>
      </c>
      <c r="M4" s="399"/>
      <c r="N4" s="6"/>
      <c r="O4" s="400" t="str">
        <f>LOOKUP($T$2,[1]基礎数値!$A$7:$A$87,[1]基礎数値!B$7:B$87)</f>
        <v>柏市</v>
      </c>
      <c r="P4" s="400" t="str">
        <f>LOOKUP($T$2,[1]基礎数値!$A$7:$A$87,[1]基礎数値!D$7:D$87)</f>
        <v>中核市</v>
      </c>
      <c r="Q4" s="7"/>
      <c r="R4" s="401" t="str">
        <f>[1]設定!B5&amp;"普通交付税種地区分"</f>
        <v>R元普通交付税種地区分</v>
      </c>
      <c r="S4" s="402"/>
      <c r="T4" s="403" t="s">
        <v>8</v>
      </c>
      <c r="U4" s="404" t="s">
        <v>3</v>
      </c>
    </row>
    <row r="5" spans="2:21" ht="17.25" customHeight="1">
      <c r="B5" s="405" t="s">
        <v>9</v>
      </c>
      <c r="C5" s="304"/>
      <c r="D5" s="304"/>
      <c r="E5" s="304"/>
      <c r="F5" s="305"/>
      <c r="G5" s="8" t="s">
        <v>10</v>
      </c>
      <c r="H5" s="406" t="s">
        <v>11</v>
      </c>
      <c r="I5" s="227"/>
      <c r="J5" s="407"/>
      <c r="K5" s="406" t="s">
        <v>12</v>
      </c>
      <c r="L5" s="227"/>
      <c r="M5" s="227"/>
      <c r="N5" s="406" t="s">
        <v>13</v>
      </c>
      <c r="O5" s="227"/>
      <c r="P5" s="227"/>
      <c r="Q5" s="227"/>
      <c r="R5" s="227"/>
      <c r="S5" s="227"/>
      <c r="T5" s="227"/>
      <c r="U5" s="228"/>
    </row>
    <row r="6" spans="2:21" ht="15" customHeight="1">
      <c r="B6" s="351" t="s">
        <v>14</v>
      </c>
      <c r="C6" s="9" t="str">
        <f>[1]設定!D6&amp;"年"</f>
        <v>27年</v>
      </c>
      <c r="D6" s="354">
        <v>413954</v>
      </c>
      <c r="E6" s="354"/>
      <c r="F6" s="10" t="s">
        <v>15</v>
      </c>
      <c r="G6" s="11" t="s">
        <v>16</v>
      </c>
      <c r="H6" s="393" t="s">
        <v>15</v>
      </c>
      <c r="I6" s="394"/>
      <c r="J6" s="395"/>
      <c r="K6" s="390" t="str">
        <f>[1]設定!D6&amp;"年国調"</f>
        <v>27年国調</v>
      </c>
      <c r="L6" s="368">
        <v>365667</v>
      </c>
      <c r="M6" s="396" t="s">
        <v>15</v>
      </c>
      <c r="N6" s="370" t="s">
        <v>17</v>
      </c>
      <c r="O6" s="370"/>
      <c r="P6" s="372" t="s">
        <v>18</v>
      </c>
      <c r="Q6" s="373"/>
      <c r="R6" s="372" t="s">
        <v>19</v>
      </c>
      <c r="S6" s="376"/>
      <c r="T6" s="372" t="s">
        <v>20</v>
      </c>
      <c r="U6" s="379"/>
    </row>
    <row r="7" spans="2:21" ht="7.5" customHeight="1">
      <c r="B7" s="352"/>
      <c r="C7" s="381" t="str">
        <f>[1]設定!E6&amp;"年"</f>
        <v>22年</v>
      </c>
      <c r="D7" s="382">
        <v>404012</v>
      </c>
      <c r="E7" s="382"/>
      <c r="F7" s="384" t="s">
        <v>15</v>
      </c>
      <c r="G7" s="385">
        <v>114.74</v>
      </c>
      <c r="H7" s="386">
        <v>3607.7566672476905</v>
      </c>
      <c r="I7" s="387"/>
      <c r="J7" s="388"/>
      <c r="K7" s="391"/>
      <c r="L7" s="369">
        <v>413954</v>
      </c>
      <c r="M7" s="396"/>
      <c r="N7" s="371"/>
      <c r="O7" s="371"/>
      <c r="P7" s="374"/>
      <c r="Q7" s="375"/>
      <c r="R7" s="377"/>
      <c r="S7" s="378"/>
      <c r="T7" s="377"/>
      <c r="U7" s="380"/>
    </row>
    <row r="8" spans="2:21" ht="7.5" customHeight="1">
      <c r="B8" s="352"/>
      <c r="C8" s="381"/>
      <c r="D8" s="383"/>
      <c r="E8" s="383"/>
      <c r="F8" s="384"/>
      <c r="G8" s="385">
        <v>413954</v>
      </c>
      <c r="H8" s="389"/>
      <c r="I8" s="387"/>
      <c r="J8" s="388"/>
      <c r="K8" s="390" t="str">
        <f>[1]設定!E6&amp;"年国調"</f>
        <v>22年国調</v>
      </c>
      <c r="L8" s="368">
        <v>360149</v>
      </c>
      <c r="M8" s="396" t="s">
        <v>15</v>
      </c>
      <c r="N8" s="362" t="s">
        <v>21</v>
      </c>
      <c r="O8" s="12"/>
      <c r="P8" s="364">
        <v>2221</v>
      </c>
      <c r="Q8" s="366" t="s">
        <v>15</v>
      </c>
      <c r="R8" s="364">
        <v>33241</v>
      </c>
      <c r="S8" s="366" t="s">
        <v>15</v>
      </c>
      <c r="T8" s="368">
        <v>141545</v>
      </c>
      <c r="U8" s="345" t="s">
        <v>15</v>
      </c>
    </row>
    <row r="9" spans="2:21" ht="14.25" customHeight="1">
      <c r="B9" s="392"/>
      <c r="C9" s="13" t="s">
        <v>22</v>
      </c>
      <c r="D9" s="347">
        <v>2.4608179955050842</v>
      </c>
      <c r="E9" s="347"/>
      <c r="F9" s="10" t="s">
        <v>23</v>
      </c>
      <c r="G9" s="14"/>
      <c r="H9" s="348"/>
      <c r="I9" s="349"/>
      <c r="J9" s="350"/>
      <c r="K9" s="391"/>
      <c r="L9" s="369">
        <v>413954</v>
      </c>
      <c r="M9" s="396"/>
      <c r="N9" s="362"/>
      <c r="O9" s="15" t="str">
        <f>[1]設定!D6&amp;"　年"</f>
        <v>27　年</v>
      </c>
      <c r="P9" s="365">
        <v>413954</v>
      </c>
      <c r="Q9" s="367"/>
      <c r="R9" s="365">
        <v>413954</v>
      </c>
      <c r="S9" s="367"/>
      <c r="T9" s="369">
        <v>413954</v>
      </c>
      <c r="U9" s="346"/>
    </row>
    <row r="10" spans="2:21" ht="18" customHeight="1">
      <c r="B10" s="351" t="s">
        <v>24</v>
      </c>
      <c r="C10" s="9" t="str">
        <f>[1]設定!F6&amp;".1.1"</f>
        <v>2.1.1</v>
      </c>
      <c r="D10" s="354">
        <v>424920</v>
      </c>
      <c r="E10" s="354"/>
      <c r="F10" s="10" t="s">
        <v>15</v>
      </c>
      <c r="G10" s="272" t="s">
        <v>25</v>
      </c>
      <c r="H10" s="273"/>
      <c r="I10" s="273"/>
      <c r="J10" s="273"/>
      <c r="K10" s="273"/>
      <c r="L10" s="273"/>
      <c r="M10" s="273"/>
      <c r="N10" s="362"/>
      <c r="O10" s="17" t="s">
        <v>26</v>
      </c>
      <c r="P10" s="18">
        <v>1.2547526369013655</v>
      </c>
      <c r="Q10" s="19" t="s">
        <v>23</v>
      </c>
      <c r="R10" s="18">
        <v>18.77948329727073</v>
      </c>
      <c r="S10" s="19" t="s">
        <v>23</v>
      </c>
      <c r="T10" s="18">
        <v>79.965764065827898</v>
      </c>
      <c r="U10" s="20" t="s">
        <v>23</v>
      </c>
    </row>
    <row r="11" spans="2:21" ht="18" customHeight="1">
      <c r="B11" s="352"/>
      <c r="C11" s="9" t="str">
        <f>[1]設定!G6&amp;".1.1"</f>
        <v>31.1.1</v>
      </c>
      <c r="D11" s="354">
        <v>420028</v>
      </c>
      <c r="E11" s="354"/>
      <c r="F11" s="10" t="s">
        <v>15</v>
      </c>
      <c r="G11" s="355" t="s">
        <v>27</v>
      </c>
      <c r="H11" s="356"/>
      <c r="I11" s="356"/>
      <c r="J11" s="356"/>
      <c r="K11" s="356"/>
      <c r="L11" s="356"/>
      <c r="M11" s="357"/>
      <c r="N11" s="362"/>
      <c r="O11" s="22" t="str">
        <f>[1]設定!E6&amp;"　年"</f>
        <v>22　年</v>
      </c>
      <c r="P11" s="23">
        <v>2296</v>
      </c>
      <c r="Q11" s="19" t="s">
        <v>15</v>
      </c>
      <c r="R11" s="23">
        <v>32243</v>
      </c>
      <c r="S11" s="19" t="s">
        <v>15</v>
      </c>
      <c r="T11" s="24">
        <v>139571</v>
      </c>
      <c r="U11" s="20" t="s">
        <v>15</v>
      </c>
    </row>
    <row r="12" spans="2:21" ht="18" customHeight="1" thickBot="1">
      <c r="B12" s="353"/>
      <c r="C12" s="25" t="s">
        <v>22</v>
      </c>
      <c r="D12" s="361">
        <v>1.1646842591446285</v>
      </c>
      <c r="E12" s="361"/>
      <c r="F12" s="26" t="s">
        <v>23</v>
      </c>
      <c r="G12" s="358"/>
      <c r="H12" s="359"/>
      <c r="I12" s="359"/>
      <c r="J12" s="359"/>
      <c r="K12" s="359"/>
      <c r="L12" s="359"/>
      <c r="M12" s="360"/>
      <c r="N12" s="363"/>
      <c r="O12" s="27" t="s">
        <v>26</v>
      </c>
      <c r="P12" s="28">
        <v>1.3187065648153466</v>
      </c>
      <c r="Q12" s="29" t="s">
        <v>28</v>
      </c>
      <c r="R12" s="28">
        <v>18.518752512779276</v>
      </c>
      <c r="S12" s="29" t="s">
        <v>23</v>
      </c>
      <c r="T12" s="28">
        <v>80.162540922405384</v>
      </c>
      <c r="U12" s="30" t="s">
        <v>23</v>
      </c>
    </row>
    <row r="13" spans="2:21" s="32" customFormat="1" ht="17.25" customHeight="1">
      <c r="B13" s="333" t="s">
        <v>29</v>
      </c>
      <c r="C13" s="334"/>
      <c r="D13" s="334"/>
      <c r="E13" s="334"/>
      <c r="F13" s="334"/>
      <c r="G13" s="31" t="str">
        <f>[1]設定!B3</f>
        <v>令和元年度</v>
      </c>
      <c r="H13" s="335" t="str">
        <f>[1]設定!C3</f>
        <v>平成30年度</v>
      </c>
      <c r="I13" s="336"/>
      <c r="J13" s="337"/>
      <c r="K13" s="8" t="s">
        <v>30</v>
      </c>
      <c r="L13" s="338" t="str">
        <f>"対"&amp;[1]設定!C5&amp;"増減率"</f>
        <v>対H30増減率</v>
      </c>
      <c r="M13" s="339"/>
      <c r="N13" s="226" t="s">
        <v>29</v>
      </c>
      <c r="O13" s="304"/>
      <c r="P13" s="304"/>
      <c r="Q13" s="305"/>
      <c r="R13" s="340" t="s">
        <v>31</v>
      </c>
      <c r="S13" s="341"/>
      <c r="T13" s="341"/>
      <c r="U13" s="342"/>
    </row>
    <row r="14" spans="2:21" s="32" customFormat="1" ht="17.25" customHeight="1">
      <c r="B14" s="33" t="s">
        <v>32</v>
      </c>
      <c r="C14" s="311" t="s">
        <v>33</v>
      </c>
      <c r="D14" s="311"/>
      <c r="E14" s="311"/>
      <c r="F14" s="34" t="s">
        <v>34</v>
      </c>
      <c r="G14" s="35">
        <v>133330317</v>
      </c>
      <c r="H14" s="312">
        <v>128603320</v>
      </c>
      <c r="I14" s="313">
        <v>133330317</v>
      </c>
      <c r="J14" s="314">
        <v>133330317</v>
      </c>
      <c r="K14" s="35">
        <v>4726997</v>
      </c>
      <c r="L14" s="36">
        <v>3.6756414997684352</v>
      </c>
      <c r="M14" s="37" t="s">
        <v>28</v>
      </c>
      <c r="N14" s="278" t="s">
        <v>35</v>
      </c>
      <c r="O14" s="279"/>
      <c r="P14" s="279"/>
      <c r="Q14" s="280"/>
      <c r="R14" s="343">
        <v>0.96</v>
      </c>
      <c r="S14" s="344"/>
      <c r="T14" s="344"/>
      <c r="U14" s="38"/>
    </row>
    <row r="15" spans="2:21" s="32" customFormat="1" ht="17.25" customHeight="1">
      <c r="B15" s="33" t="s">
        <v>36</v>
      </c>
      <c r="C15" s="311" t="s">
        <v>37</v>
      </c>
      <c r="D15" s="311"/>
      <c r="E15" s="311"/>
      <c r="F15" s="34" t="s">
        <v>38</v>
      </c>
      <c r="G15" s="35">
        <v>127326398</v>
      </c>
      <c r="H15" s="312">
        <v>122983861</v>
      </c>
      <c r="I15" s="313">
        <v>133330317</v>
      </c>
      <c r="J15" s="314">
        <v>133330317</v>
      </c>
      <c r="K15" s="35">
        <v>4342537</v>
      </c>
      <c r="L15" s="36">
        <v>3.5309811911011639</v>
      </c>
      <c r="M15" s="39"/>
      <c r="N15" s="278" t="s">
        <v>39</v>
      </c>
      <c r="O15" s="279"/>
      <c r="P15" s="279"/>
      <c r="Q15" s="280"/>
      <c r="R15" s="330">
        <v>5.0999999999999996</v>
      </c>
      <c r="S15" s="331"/>
      <c r="T15" s="331"/>
      <c r="U15" s="40" t="s">
        <v>28</v>
      </c>
    </row>
    <row r="16" spans="2:21" s="32" customFormat="1" ht="17.25" customHeight="1">
      <c r="B16" s="33" t="s">
        <v>40</v>
      </c>
      <c r="C16" s="332" t="s">
        <v>41</v>
      </c>
      <c r="D16" s="332"/>
      <c r="E16" s="332"/>
      <c r="F16" s="34" t="s">
        <v>42</v>
      </c>
      <c r="G16" s="35">
        <v>6003919</v>
      </c>
      <c r="H16" s="312">
        <v>5619459</v>
      </c>
      <c r="I16" s="313">
        <v>133330317</v>
      </c>
      <c r="J16" s="314">
        <v>133330317</v>
      </c>
      <c r="K16" s="35">
        <v>384460</v>
      </c>
      <c r="L16" s="36">
        <v>6.8415838606527775</v>
      </c>
      <c r="M16" s="39"/>
      <c r="N16" s="278" t="s">
        <v>43</v>
      </c>
      <c r="O16" s="279"/>
      <c r="P16" s="279"/>
      <c r="Q16" s="280"/>
      <c r="R16" s="330">
        <v>91.2</v>
      </c>
      <c r="S16" s="331"/>
      <c r="T16" s="331"/>
      <c r="U16" s="40" t="s">
        <v>28</v>
      </c>
    </row>
    <row r="17" spans="2:21" s="32" customFormat="1" ht="17.25" customHeight="1">
      <c r="B17" s="33" t="s">
        <v>44</v>
      </c>
      <c r="C17" s="325" t="s">
        <v>45</v>
      </c>
      <c r="D17" s="325"/>
      <c r="E17" s="325"/>
      <c r="F17" s="34" t="s">
        <v>46</v>
      </c>
      <c r="G17" s="35">
        <v>2008183</v>
      </c>
      <c r="H17" s="312">
        <v>1173495</v>
      </c>
      <c r="I17" s="313">
        <v>2008183</v>
      </c>
      <c r="J17" s="314">
        <v>2008183</v>
      </c>
      <c r="K17" s="35">
        <v>834688</v>
      </c>
      <c r="L17" s="36">
        <v>71.128381458804682</v>
      </c>
      <c r="M17" s="39"/>
      <c r="N17" s="326" t="s">
        <v>47</v>
      </c>
      <c r="O17" s="327"/>
      <c r="P17" s="327"/>
      <c r="Q17" s="328"/>
      <c r="R17" s="320">
        <v>35668661</v>
      </c>
      <c r="S17" s="321"/>
      <c r="T17" s="321"/>
      <c r="U17" s="41"/>
    </row>
    <row r="18" spans="2:21" s="32" customFormat="1" ht="17.25" customHeight="1">
      <c r="B18" s="33" t="s">
        <v>48</v>
      </c>
      <c r="C18" s="311" t="s">
        <v>49</v>
      </c>
      <c r="D18" s="311"/>
      <c r="E18" s="311"/>
      <c r="F18" s="34" t="s">
        <v>50</v>
      </c>
      <c r="G18" s="35">
        <v>3995736</v>
      </c>
      <c r="H18" s="312">
        <v>4445964</v>
      </c>
      <c r="I18" s="313">
        <v>3995736</v>
      </c>
      <c r="J18" s="314">
        <v>3995736</v>
      </c>
      <c r="K18" s="35">
        <v>-450228</v>
      </c>
      <c r="L18" s="36">
        <v>-10.126667692315996</v>
      </c>
      <c r="M18" s="39"/>
      <c r="N18" s="42"/>
      <c r="O18" s="329" t="s">
        <v>51</v>
      </c>
      <c r="P18" s="279"/>
      <c r="Q18" s="280"/>
      <c r="R18" s="320">
        <v>12721709</v>
      </c>
      <c r="S18" s="321"/>
      <c r="T18" s="321"/>
      <c r="U18" s="41"/>
    </row>
    <row r="19" spans="2:21" s="32" customFormat="1" ht="17.25" customHeight="1">
      <c r="B19" s="33" t="s">
        <v>52</v>
      </c>
      <c r="C19" s="311" t="s">
        <v>53</v>
      </c>
      <c r="D19" s="311"/>
      <c r="E19" s="311"/>
      <c r="F19" s="34" t="s">
        <v>54</v>
      </c>
      <c r="G19" s="35">
        <v>-450228</v>
      </c>
      <c r="H19" s="312">
        <v>730507</v>
      </c>
      <c r="I19" s="313">
        <v>-450228</v>
      </c>
      <c r="J19" s="314">
        <v>-450228</v>
      </c>
      <c r="K19" s="35">
        <v>-1180735</v>
      </c>
      <c r="L19" s="317" t="s">
        <v>55</v>
      </c>
      <c r="M19" s="318"/>
      <c r="N19" s="278" t="s">
        <v>56</v>
      </c>
      <c r="O19" s="311"/>
      <c r="P19" s="311"/>
      <c r="Q19" s="319"/>
      <c r="R19" s="320">
        <v>89230562</v>
      </c>
      <c r="S19" s="321"/>
      <c r="T19" s="321"/>
      <c r="U19" s="41"/>
    </row>
    <row r="20" spans="2:21" s="32" customFormat="1" ht="17.25" customHeight="1" thickBot="1">
      <c r="B20" s="33" t="s">
        <v>58</v>
      </c>
      <c r="C20" s="311" t="s">
        <v>59</v>
      </c>
      <c r="D20" s="311"/>
      <c r="E20" s="311"/>
      <c r="F20" s="34" t="s">
        <v>60</v>
      </c>
      <c r="G20" s="35">
        <v>3610</v>
      </c>
      <c r="H20" s="312">
        <v>3613</v>
      </c>
      <c r="I20" s="313">
        <v>3610</v>
      </c>
      <c r="J20" s="314">
        <v>3610</v>
      </c>
      <c r="K20" s="35">
        <v>-3</v>
      </c>
      <c r="L20" s="36">
        <v>-8.3033490174370325E-2</v>
      </c>
      <c r="M20" s="39"/>
      <c r="N20" s="322" t="s">
        <v>61</v>
      </c>
      <c r="O20" s="323"/>
      <c r="P20" s="323"/>
      <c r="Q20" s="324"/>
      <c r="R20" s="320">
        <v>31544712</v>
      </c>
      <c r="S20" s="321"/>
      <c r="T20" s="321"/>
      <c r="U20" s="41"/>
    </row>
    <row r="21" spans="2:21" s="32" customFormat="1" ht="17.25" customHeight="1">
      <c r="B21" s="33" t="s">
        <v>62</v>
      </c>
      <c r="C21" s="311" t="s">
        <v>63</v>
      </c>
      <c r="D21" s="311"/>
      <c r="E21" s="311"/>
      <c r="F21" s="34" t="s">
        <v>64</v>
      </c>
      <c r="G21" s="35">
        <v>0</v>
      </c>
      <c r="H21" s="312">
        <v>0</v>
      </c>
      <c r="I21" s="313">
        <v>0</v>
      </c>
      <c r="J21" s="314">
        <v>0</v>
      </c>
      <c r="K21" s="35">
        <v>0</v>
      </c>
      <c r="L21" s="36" t="s">
        <v>65</v>
      </c>
      <c r="M21" s="39"/>
      <c r="N21" s="226" t="s">
        <v>66</v>
      </c>
      <c r="O21" s="227"/>
      <c r="P21" s="227"/>
      <c r="Q21" s="227"/>
      <c r="R21" s="227"/>
      <c r="S21" s="227"/>
      <c r="T21" s="227"/>
      <c r="U21" s="228"/>
    </row>
    <row r="22" spans="2:21" s="32" customFormat="1" ht="21" customHeight="1">
      <c r="B22" s="33" t="s">
        <v>67</v>
      </c>
      <c r="C22" s="311" t="s">
        <v>68</v>
      </c>
      <c r="D22" s="311"/>
      <c r="E22" s="311"/>
      <c r="F22" s="34" t="s">
        <v>69</v>
      </c>
      <c r="G22" s="35">
        <v>0</v>
      </c>
      <c r="H22" s="312">
        <v>1900000</v>
      </c>
      <c r="I22" s="313">
        <v>0</v>
      </c>
      <c r="J22" s="314">
        <v>0</v>
      </c>
      <c r="K22" s="35">
        <v>-1900000</v>
      </c>
      <c r="L22" s="36" t="s">
        <v>70</v>
      </c>
      <c r="M22" s="39"/>
      <c r="N22" s="278" t="s">
        <v>71</v>
      </c>
      <c r="O22" s="279"/>
      <c r="P22" s="279"/>
      <c r="Q22" s="280"/>
      <c r="R22" s="315" t="s">
        <v>65</v>
      </c>
      <c r="S22" s="316"/>
      <c r="T22" s="316"/>
      <c r="U22" s="40" t="s">
        <v>72</v>
      </c>
    </row>
    <row r="23" spans="2:21" s="32" customFormat="1" ht="24" customHeight="1" thickBot="1">
      <c r="B23" s="43" t="s">
        <v>73</v>
      </c>
      <c r="C23" s="294" t="s">
        <v>74</v>
      </c>
      <c r="D23" s="295"/>
      <c r="E23" s="295"/>
      <c r="F23" s="296"/>
      <c r="G23" s="35">
        <v>-446618</v>
      </c>
      <c r="H23" s="297">
        <v>-1165880</v>
      </c>
      <c r="I23" s="298">
        <v>-446618</v>
      </c>
      <c r="J23" s="299">
        <v>-446618</v>
      </c>
      <c r="K23" s="44">
        <v>719262</v>
      </c>
      <c r="L23" s="300" t="s">
        <v>55</v>
      </c>
      <c r="M23" s="301"/>
      <c r="N23" s="278" t="s">
        <v>75</v>
      </c>
      <c r="O23" s="279"/>
      <c r="P23" s="279"/>
      <c r="Q23" s="280"/>
      <c r="R23" s="302" t="s">
        <v>65</v>
      </c>
      <c r="S23" s="303"/>
      <c r="T23" s="303"/>
      <c r="U23" s="40" t="s">
        <v>72</v>
      </c>
    </row>
    <row r="24" spans="2:21" s="32" customFormat="1" ht="18.75" customHeight="1">
      <c r="B24" s="226" t="s">
        <v>76</v>
      </c>
      <c r="C24" s="304"/>
      <c r="D24" s="304"/>
      <c r="E24" s="304"/>
      <c r="F24" s="304"/>
      <c r="G24" s="305"/>
      <c r="H24" s="306">
        <v>58923898</v>
      </c>
      <c r="I24" s="307"/>
      <c r="J24" s="307"/>
      <c r="K24" s="307"/>
      <c r="L24" s="307"/>
      <c r="M24" s="308"/>
      <c r="N24" s="278" t="s">
        <v>77</v>
      </c>
      <c r="O24" s="279"/>
      <c r="P24" s="279"/>
      <c r="Q24" s="280"/>
      <c r="R24" s="309">
        <v>2.2000000000000002</v>
      </c>
      <c r="S24" s="310"/>
      <c r="T24" s="310"/>
      <c r="U24" s="40" t="s">
        <v>72</v>
      </c>
    </row>
    <row r="25" spans="2:21" s="32" customFormat="1" ht="18.75" customHeight="1" thickBot="1">
      <c r="B25" s="284" t="s">
        <v>78</v>
      </c>
      <c r="C25" s="285"/>
      <c r="D25" s="285"/>
      <c r="E25" s="285"/>
      <c r="F25" s="285"/>
      <c r="G25" s="286"/>
      <c r="H25" s="275">
        <v>56397173</v>
      </c>
      <c r="I25" s="276"/>
      <c r="J25" s="276"/>
      <c r="K25" s="276"/>
      <c r="L25" s="276"/>
      <c r="M25" s="277"/>
      <c r="N25" s="287" t="s">
        <v>79</v>
      </c>
      <c r="O25" s="288"/>
      <c r="P25" s="288"/>
      <c r="Q25" s="289"/>
      <c r="R25" s="269" t="s">
        <v>65</v>
      </c>
      <c r="S25" s="270"/>
      <c r="T25" s="270"/>
      <c r="U25" s="45" t="s">
        <v>72</v>
      </c>
    </row>
    <row r="26" spans="2:21" s="32" customFormat="1" ht="18.75" customHeight="1">
      <c r="B26" s="290" t="s">
        <v>80</v>
      </c>
      <c r="C26" s="285"/>
      <c r="D26" s="285"/>
      <c r="E26" s="285"/>
      <c r="F26" s="285"/>
      <c r="G26" s="286"/>
      <c r="H26" s="275">
        <v>78762264</v>
      </c>
      <c r="I26" s="276"/>
      <c r="J26" s="276"/>
      <c r="K26" s="276"/>
      <c r="L26" s="276"/>
      <c r="M26" s="277"/>
      <c r="N26" s="291" t="s">
        <v>81</v>
      </c>
      <c r="O26" s="292"/>
      <c r="P26" s="292"/>
      <c r="Q26" s="292"/>
      <c r="R26" s="292"/>
      <c r="S26" s="292"/>
      <c r="T26" s="292"/>
      <c r="U26" s="293"/>
    </row>
    <row r="27" spans="2:21" s="32" customFormat="1" ht="18.75" customHeight="1">
      <c r="B27" s="46"/>
      <c r="C27" s="272" t="s">
        <v>82</v>
      </c>
      <c r="D27" s="273"/>
      <c r="E27" s="273"/>
      <c r="F27" s="273"/>
      <c r="G27" s="274"/>
      <c r="H27" s="275">
        <v>3240459</v>
      </c>
      <c r="I27" s="276"/>
      <c r="J27" s="276"/>
      <c r="K27" s="276"/>
      <c r="L27" s="276"/>
      <c r="M27" s="277"/>
      <c r="N27" s="278" t="s">
        <v>83</v>
      </c>
      <c r="O27" s="279"/>
      <c r="P27" s="279"/>
      <c r="Q27" s="280"/>
      <c r="R27" s="281" t="str">
        <f>[1]設定!B5&amp;"年度末の債務保証額又は損失補償額"</f>
        <v>R元年度末の債務保証額又は損失補償額</v>
      </c>
      <c r="S27" s="282"/>
      <c r="T27" s="282"/>
      <c r="U27" s="283"/>
    </row>
    <row r="28" spans="2:21" s="32" customFormat="1" ht="18.75" customHeight="1">
      <c r="B28" s="47"/>
      <c r="C28" s="48"/>
      <c r="D28" s="48"/>
      <c r="E28" s="48"/>
      <c r="F28" s="48"/>
      <c r="G28" s="49"/>
      <c r="H28" s="50"/>
      <c r="I28" s="51"/>
      <c r="J28" s="51"/>
      <c r="K28" s="51"/>
      <c r="L28" s="51"/>
      <c r="M28" s="52"/>
      <c r="N28" s="254" t="s">
        <v>84</v>
      </c>
      <c r="O28" s="255"/>
      <c r="P28" s="255"/>
      <c r="Q28" s="256"/>
      <c r="R28" s="257">
        <v>2600000</v>
      </c>
      <c r="S28" s="258"/>
      <c r="T28" s="258"/>
      <c r="U28" s="259"/>
    </row>
    <row r="29" spans="2:21" s="32" customFormat="1" ht="18.75" customHeight="1">
      <c r="B29" s="47"/>
      <c r="C29" s="48"/>
      <c r="D29" s="48"/>
      <c r="E29" s="48"/>
      <c r="F29" s="48"/>
      <c r="G29" s="49"/>
      <c r="H29" s="50"/>
      <c r="I29" s="51"/>
      <c r="J29" s="51"/>
      <c r="K29" s="51"/>
      <c r="L29" s="51"/>
      <c r="M29" s="52"/>
      <c r="N29" s="254"/>
      <c r="O29" s="255"/>
      <c r="P29" s="255"/>
      <c r="Q29" s="256"/>
      <c r="R29" s="257"/>
      <c r="S29" s="258"/>
      <c r="T29" s="258"/>
      <c r="U29" s="259"/>
    </row>
    <row r="30" spans="2:21" s="32" customFormat="1" ht="18.75" customHeight="1" thickBot="1">
      <c r="B30" s="260"/>
      <c r="C30" s="261"/>
      <c r="D30" s="261"/>
      <c r="E30" s="261"/>
      <c r="F30" s="261"/>
      <c r="G30" s="262"/>
      <c r="H30" s="263"/>
      <c r="I30" s="264"/>
      <c r="J30" s="264"/>
      <c r="K30" s="264"/>
      <c r="L30" s="264"/>
      <c r="M30" s="265"/>
      <c r="N30" s="266"/>
      <c r="O30" s="267"/>
      <c r="P30" s="267"/>
      <c r="Q30" s="268"/>
      <c r="R30" s="269"/>
      <c r="S30" s="270"/>
      <c r="T30" s="270"/>
      <c r="U30" s="271"/>
    </row>
    <row r="31" spans="2:21" s="32" customFormat="1" ht="18.75" customHeight="1">
      <c r="B31" s="226" t="s">
        <v>85</v>
      </c>
      <c r="C31" s="227"/>
      <c r="D31" s="227"/>
      <c r="E31" s="227"/>
      <c r="F31" s="227"/>
      <c r="G31" s="227"/>
      <c r="H31" s="227"/>
      <c r="I31" s="227"/>
      <c r="J31" s="227"/>
      <c r="K31" s="227"/>
      <c r="L31" s="227"/>
      <c r="M31" s="227"/>
      <c r="N31" s="227"/>
      <c r="O31" s="227"/>
      <c r="P31" s="227"/>
      <c r="Q31" s="227"/>
      <c r="R31" s="227"/>
      <c r="S31" s="227"/>
      <c r="T31" s="227"/>
      <c r="U31" s="228"/>
    </row>
    <row r="32" spans="2:21" s="32" customFormat="1" ht="18.75" customHeight="1">
      <c r="B32" s="229" t="s">
        <v>86</v>
      </c>
      <c r="C32" s="230"/>
      <c r="D32" s="230"/>
      <c r="E32" s="231"/>
      <c r="F32" s="235" t="s">
        <v>87</v>
      </c>
      <c r="G32" s="237" t="s">
        <v>88</v>
      </c>
      <c r="H32" s="230"/>
      <c r="I32" s="230"/>
      <c r="J32" s="231"/>
      <c r="K32" s="237" t="s">
        <v>89</v>
      </c>
      <c r="L32" s="230"/>
      <c r="M32" s="231"/>
      <c r="N32" s="238" t="s">
        <v>90</v>
      </c>
      <c r="O32" s="239"/>
      <c r="P32" s="240"/>
      <c r="Q32" s="241" t="s">
        <v>91</v>
      </c>
      <c r="R32" s="242"/>
      <c r="S32" s="243"/>
      <c r="T32" s="247" t="s">
        <v>92</v>
      </c>
      <c r="U32" s="248"/>
    </row>
    <row r="33" spans="2:21" s="32" customFormat="1" ht="18.75" customHeight="1">
      <c r="B33" s="232"/>
      <c r="C33" s="233"/>
      <c r="D33" s="233"/>
      <c r="E33" s="234"/>
      <c r="F33" s="236"/>
      <c r="G33" s="251" t="s">
        <v>93</v>
      </c>
      <c r="H33" s="233"/>
      <c r="I33" s="233"/>
      <c r="J33" s="234"/>
      <c r="K33" s="223" t="s">
        <v>94</v>
      </c>
      <c r="L33" s="252"/>
      <c r="M33" s="253"/>
      <c r="N33" s="223" t="s">
        <v>95</v>
      </c>
      <c r="O33" s="224"/>
      <c r="P33" s="225"/>
      <c r="Q33" s="244"/>
      <c r="R33" s="245"/>
      <c r="S33" s="246"/>
      <c r="T33" s="249"/>
      <c r="U33" s="250"/>
    </row>
    <row r="34" spans="2:21" s="32" customFormat="1" ht="18.75" customHeight="1">
      <c r="B34" s="206" t="s">
        <v>96</v>
      </c>
      <c r="C34" s="207"/>
      <c r="D34" s="207"/>
      <c r="E34" s="208"/>
      <c r="F34" s="53" t="s">
        <v>97</v>
      </c>
      <c r="G34" s="195">
        <v>37486383</v>
      </c>
      <c r="H34" s="196"/>
      <c r="I34" s="196"/>
      <c r="J34" s="197"/>
      <c r="K34" s="195">
        <v>37438035</v>
      </c>
      <c r="L34" s="196"/>
      <c r="M34" s="197"/>
      <c r="N34" s="195">
        <v>48348</v>
      </c>
      <c r="O34" s="204"/>
      <c r="P34" s="205"/>
      <c r="Q34" s="195">
        <v>2402785</v>
      </c>
      <c r="R34" s="196"/>
      <c r="S34" s="197"/>
      <c r="T34" s="54" t="s">
        <v>98</v>
      </c>
      <c r="U34" s="55" t="s">
        <v>99</v>
      </c>
    </row>
    <row r="35" spans="2:21" s="32" customFormat="1" ht="18.75" customHeight="1">
      <c r="B35" s="206" t="s">
        <v>100</v>
      </c>
      <c r="C35" s="207"/>
      <c r="D35" s="207"/>
      <c r="E35" s="208"/>
      <c r="F35" s="57" t="s">
        <v>97</v>
      </c>
      <c r="G35" s="217">
        <v>0</v>
      </c>
      <c r="H35" s="218"/>
      <c r="I35" s="218"/>
      <c r="J35" s="219"/>
      <c r="K35" s="209">
        <v>0</v>
      </c>
      <c r="L35" s="210"/>
      <c r="M35" s="211"/>
      <c r="N35" s="212" t="s">
        <v>65</v>
      </c>
      <c r="O35" s="213"/>
      <c r="P35" s="214"/>
      <c r="Q35" s="212" t="s">
        <v>65</v>
      </c>
      <c r="R35" s="215"/>
      <c r="S35" s="216"/>
      <c r="T35" s="54" t="s">
        <v>101</v>
      </c>
      <c r="U35" s="58"/>
    </row>
    <row r="36" spans="2:21" s="32" customFormat="1" ht="18.75" customHeight="1">
      <c r="B36" s="206" t="s">
        <v>102</v>
      </c>
      <c r="C36" s="207"/>
      <c r="D36" s="207"/>
      <c r="E36" s="208"/>
      <c r="F36" s="57" t="s">
        <v>97</v>
      </c>
      <c r="G36" s="220">
        <v>27783689</v>
      </c>
      <c r="H36" s="221"/>
      <c r="I36" s="221"/>
      <c r="J36" s="222"/>
      <c r="K36" s="195">
        <v>27057524</v>
      </c>
      <c r="L36" s="196"/>
      <c r="M36" s="197"/>
      <c r="N36" s="195">
        <v>725450</v>
      </c>
      <c r="O36" s="204"/>
      <c r="P36" s="205"/>
      <c r="Q36" s="212">
        <v>4117104</v>
      </c>
      <c r="R36" s="215"/>
      <c r="S36" s="216"/>
      <c r="T36" s="54" t="s">
        <v>98</v>
      </c>
      <c r="U36" s="58"/>
    </row>
    <row r="37" spans="2:21" s="32" customFormat="1" ht="18.75" customHeight="1">
      <c r="B37" s="206" t="s">
        <v>103</v>
      </c>
      <c r="C37" s="207"/>
      <c r="D37" s="207"/>
      <c r="E37" s="208"/>
      <c r="F37" s="57" t="s">
        <v>97</v>
      </c>
      <c r="G37" s="209">
        <v>0</v>
      </c>
      <c r="H37" s="210"/>
      <c r="I37" s="210"/>
      <c r="J37" s="211"/>
      <c r="K37" s="209">
        <v>0</v>
      </c>
      <c r="L37" s="210"/>
      <c r="M37" s="211"/>
      <c r="N37" s="212" t="s">
        <v>65</v>
      </c>
      <c r="O37" s="213"/>
      <c r="P37" s="214"/>
      <c r="Q37" s="212" t="s">
        <v>65</v>
      </c>
      <c r="R37" s="215"/>
      <c r="S37" s="216"/>
      <c r="T37" s="54" t="s">
        <v>101</v>
      </c>
      <c r="U37" s="58"/>
    </row>
    <row r="38" spans="2:21" s="32" customFormat="1" ht="18.75" customHeight="1">
      <c r="B38" s="192" t="s">
        <v>104</v>
      </c>
      <c r="C38" s="193"/>
      <c r="D38" s="193"/>
      <c r="E38" s="194"/>
      <c r="F38" s="59" t="s">
        <v>97</v>
      </c>
      <c r="G38" s="195">
        <v>5298536</v>
      </c>
      <c r="H38" s="196"/>
      <c r="I38" s="196"/>
      <c r="J38" s="197"/>
      <c r="K38" s="195">
        <v>5253834</v>
      </c>
      <c r="L38" s="196"/>
      <c r="M38" s="197"/>
      <c r="N38" s="195">
        <v>44702</v>
      </c>
      <c r="O38" s="204"/>
      <c r="P38" s="205"/>
      <c r="Q38" s="195">
        <v>776815</v>
      </c>
      <c r="R38" s="196"/>
      <c r="S38" s="197"/>
      <c r="T38" s="54" t="s">
        <v>101</v>
      </c>
      <c r="U38" s="58"/>
    </row>
    <row r="39" spans="2:21" s="32" customFormat="1" ht="18.75" customHeight="1">
      <c r="B39" s="192" t="s">
        <v>105</v>
      </c>
      <c r="C39" s="193"/>
      <c r="D39" s="193"/>
      <c r="E39" s="194"/>
      <c r="F39" s="60" t="s">
        <v>106</v>
      </c>
      <c r="G39" s="195">
        <v>8246798</v>
      </c>
      <c r="H39" s="196"/>
      <c r="I39" s="196"/>
      <c r="J39" s="197"/>
      <c r="K39" s="195">
        <v>6522597</v>
      </c>
      <c r="L39" s="196"/>
      <c r="M39" s="197"/>
      <c r="N39" s="195">
        <v>1724201</v>
      </c>
      <c r="O39" s="204"/>
      <c r="P39" s="205"/>
      <c r="Q39" s="195">
        <v>25098</v>
      </c>
      <c r="R39" s="196"/>
      <c r="S39" s="197"/>
      <c r="T39" s="54" t="s">
        <v>65</v>
      </c>
      <c r="U39" s="58"/>
    </row>
    <row r="40" spans="2:21" s="32" customFormat="1" ht="18.75" customHeight="1">
      <c r="B40" s="192" t="s">
        <v>107</v>
      </c>
      <c r="C40" s="193"/>
      <c r="D40" s="193"/>
      <c r="E40" s="194"/>
      <c r="F40" s="61" t="s">
        <v>106</v>
      </c>
      <c r="G40" s="195">
        <v>327701</v>
      </c>
      <c r="H40" s="196"/>
      <c r="I40" s="196"/>
      <c r="J40" s="197"/>
      <c r="K40" s="195">
        <v>327701</v>
      </c>
      <c r="L40" s="196"/>
      <c r="M40" s="197"/>
      <c r="N40" s="195">
        <v>0</v>
      </c>
      <c r="O40" s="196"/>
      <c r="P40" s="197"/>
      <c r="Q40" s="195">
        <v>331324</v>
      </c>
      <c r="R40" s="196"/>
      <c r="S40" s="197"/>
      <c r="T40" s="54" t="s">
        <v>65</v>
      </c>
      <c r="U40" s="58"/>
    </row>
    <row r="41" spans="2:21" s="32" customFormat="1" ht="18.75" customHeight="1">
      <c r="B41" s="192" t="s">
        <v>108</v>
      </c>
      <c r="C41" s="193"/>
      <c r="D41" s="193" t="s">
        <v>109</v>
      </c>
      <c r="E41" s="194" t="s">
        <v>109</v>
      </c>
      <c r="F41" s="61" t="s">
        <v>109</v>
      </c>
      <c r="G41" s="195">
        <v>724323</v>
      </c>
      <c r="H41" s="196"/>
      <c r="I41" s="196">
        <v>724323</v>
      </c>
      <c r="J41" s="197"/>
      <c r="K41" s="195">
        <v>603543</v>
      </c>
      <c r="L41" s="196">
        <v>603543</v>
      </c>
      <c r="M41" s="197">
        <v>603543</v>
      </c>
      <c r="N41" s="195">
        <v>120780</v>
      </c>
      <c r="O41" s="196"/>
      <c r="P41" s="197"/>
      <c r="Q41" s="195">
        <v>56000</v>
      </c>
      <c r="R41" s="196">
        <v>56000</v>
      </c>
      <c r="S41" s="197">
        <v>56000</v>
      </c>
      <c r="T41" s="54" t="s">
        <v>65</v>
      </c>
      <c r="U41" s="58"/>
    </row>
    <row r="42" spans="2:21" s="32" customFormat="1" ht="18.75" customHeight="1">
      <c r="B42" s="192" t="s">
        <v>110</v>
      </c>
      <c r="C42" s="193"/>
      <c r="D42" s="193" t="s">
        <v>111</v>
      </c>
      <c r="E42" s="194" t="s">
        <v>111</v>
      </c>
      <c r="F42" s="61" t="s">
        <v>111</v>
      </c>
      <c r="G42" s="195">
        <v>39553</v>
      </c>
      <c r="H42" s="196"/>
      <c r="I42" s="196">
        <v>39553</v>
      </c>
      <c r="J42" s="197"/>
      <c r="K42" s="195">
        <v>39553</v>
      </c>
      <c r="L42" s="196">
        <v>39553</v>
      </c>
      <c r="M42" s="197">
        <v>39553</v>
      </c>
      <c r="N42" s="195">
        <v>0</v>
      </c>
      <c r="O42" s="196"/>
      <c r="P42" s="197"/>
      <c r="Q42" s="195">
        <v>39553</v>
      </c>
      <c r="R42" s="196">
        <v>39553</v>
      </c>
      <c r="S42" s="197">
        <v>39553</v>
      </c>
      <c r="T42" s="54" t="s">
        <v>65</v>
      </c>
      <c r="U42" s="58"/>
    </row>
    <row r="43" spans="2:21" s="32" customFormat="1" ht="18.75" customHeight="1">
      <c r="B43" s="192" t="s">
        <v>112</v>
      </c>
      <c r="C43" s="193"/>
      <c r="D43" s="193" t="s">
        <v>106</v>
      </c>
      <c r="E43" s="194" t="s">
        <v>106</v>
      </c>
      <c r="F43" s="61" t="s">
        <v>106</v>
      </c>
      <c r="G43" s="195">
        <v>9278975</v>
      </c>
      <c r="H43" s="196"/>
      <c r="I43" s="196">
        <v>9278975</v>
      </c>
      <c r="J43" s="197"/>
      <c r="K43" s="195">
        <v>8856051</v>
      </c>
      <c r="L43" s="196">
        <v>8856051</v>
      </c>
      <c r="M43" s="197">
        <v>8856051</v>
      </c>
      <c r="N43" s="195">
        <v>422924</v>
      </c>
      <c r="O43" s="196"/>
      <c r="P43" s="197"/>
      <c r="Q43" s="195">
        <v>2669727</v>
      </c>
      <c r="R43" s="196">
        <v>2669727</v>
      </c>
      <c r="S43" s="197">
        <v>2669727</v>
      </c>
      <c r="T43" s="54" t="s">
        <v>65</v>
      </c>
      <c r="U43" s="58"/>
    </row>
    <row r="44" spans="2:21" s="32" customFormat="1" ht="18.75" customHeight="1">
      <c r="B44" s="192" t="s">
        <v>113</v>
      </c>
      <c r="C44" s="193"/>
      <c r="D44" s="193" t="s">
        <v>106</v>
      </c>
      <c r="E44" s="194" t="s">
        <v>106</v>
      </c>
      <c r="F44" s="61" t="s">
        <v>106</v>
      </c>
      <c r="G44" s="195">
        <v>97647</v>
      </c>
      <c r="H44" s="196"/>
      <c r="I44" s="196">
        <v>97647</v>
      </c>
      <c r="J44" s="197"/>
      <c r="K44" s="195">
        <v>54515</v>
      </c>
      <c r="L44" s="196">
        <v>54515</v>
      </c>
      <c r="M44" s="197">
        <v>54515</v>
      </c>
      <c r="N44" s="195">
        <v>43132</v>
      </c>
      <c r="O44" s="196"/>
      <c r="P44" s="197"/>
      <c r="Q44" s="195">
        <v>30273</v>
      </c>
      <c r="R44" s="196">
        <v>30273</v>
      </c>
      <c r="S44" s="197">
        <v>30273</v>
      </c>
      <c r="T44" s="54" t="s">
        <v>65</v>
      </c>
      <c r="U44" s="58"/>
    </row>
    <row r="45" spans="2:21" s="32" customFormat="1" ht="18.75" customHeight="1">
      <c r="B45" s="192" t="s">
        <v>114</v>
      </c>
      <c r="C45" s="193"/>
      <c r="D45" s="193" t="s">
        <v>109</v>
      </c>
      <c r="E45" s="194" t="s">
        <v>109</v>
      </c>
      <c r="F45" s="61" t="s">
        <v>109</v>
      </c>
      <c r="G45" s="195">
        <v>103135</v>
      </c>
      <c r="H45" s="196"/>
      <c r="I45" s="196">
        <v>103135</v>
      </c>
      <c r="J45" s="197"/>
      <c r="K45" s="195">
        <v>26550</v>
      </c>
      <c r="L45" s="196">
        <v>26550</v>
      </c>
      <c r="M45" s="197">
        <v>26550</v>
      </c>
      <c r="N45" s="195">
        <v>76585</v>
      </c>
      <c r="O45" s="196"/>
      <c r="P45" s="197"/>
      <c r="Q45" s="195">
        <v>0</v>
      </c>
      <c r="R45" s="196">
        <v>0</v>
      </c>
      <c r="S45" s="197">
        <v>0</v>
      </c>
      <c r="T45" s="54" t="s">
        <v>65</v>
      </c>
      <c r="U45" s="58"/>
    </row>
    <row r="46" spans="2:21" s="32" customFormat="1" ht="18.75" customHeight="1">
      <c r="B46" s="192" t="s">
        <v>115</v>
      </c>
      <c r="C46" s="193"/>
      <c r="D46" s="193" t="s">
        <v>109</v>
      </c>
      <c r="E46" s="194" t="s">
        <v>109</v>
      </c>
      <c r="F46" s="61" t="s">
        <v>109</v>
      </c>
      <c r="G46" s="195">
        <v>182061</v>
      </c>
      <c r="H46" s="196"/>
      <c r="I46" s="196">
        <v>182061</v>
      </c>
      <c r="J46" s="197"/>
      <c r="K46" s="195">
        <v>174414</v>
      </c>
      <c r="L46" s="196">
        <v>174414</v>
      </c>
      <c r="M46" s="197">
        <v>174414</v>
      </c>
      <c r="N46" s="195">
        <v>7647</v>
      </c>
      <c r="O46" s="196"/>
      <c r="P46" s="197"/>
      <c r="Q46" s="195">
        <v>105000</v>
      </c>
      <c r="R46" s="196">
        <v>105000</v>
      </c>
      <c r="S46" s="197">
        <v>105000</v>
      </c>
      <c r="T46" s="54" t="s">
        <v>65</v>
      </c>
      <c r="U46" s="58"/>
    </row>
    <row r="47" spans="2:21" s="32" customFormat="1" ht="18.75" customHeight="1">
      <c r="B47" s="192" t="s">
        <v>116</v>
      </c>
      <c r="C47" s="193"/>
      <c r="D47" s="193" t="s">
        <v>116</v>
      </c>
      <c r="E47" s="194" t="s">
        <v>116</v>
      </c>
      <c r="F47" s="61" t="s">
        <v>116</v>
      </c>
      <c r="G47" s="195" t="s">
        <v>116</v>
      </c>
      <c r="H47" s="196"/>
      <c r="I47" s="196" t="s">
        <v>116</v>
      </c>
      <c r="J47" s="197"/>
      <c r="K47" s="195" t="s">
        <v>116</v>
      </c>
      <c r="L47" s="196" t="s">
        <v>116</v>
      </c>
      <c r="M47" s="197" t="s">
        <v>116</v>
      </c>
      <c r="N47" s="195" t="s">
        <v>116</v>
      </c>
      <c r="O47" s="196"/>
      <c r="P47" s="197"/>
      <c r="Q47" s="195" t="s">
        <v>116</v>
      </c>
      <c r="R47" s="196" t="s">
        <v>116</v>
      </c>
      <c r="S47" s="197" t="s">
        <v>116</v>
      </c>
      <c r="T47" s="54" t="s">
        <v>65</v>
      </c>
      <c r="U47" s="62"/>
    </row>
    <row r="48" spans="2:21" s="32" customFormat="1" ht="18.75" customHeight="1">
      <c r="B48" s="192" t="s">
        <v>116</v>
      </c>
      <c r="C48" s="193"/>
      <c r="D48" s="193" t="s">
        <v>116</v>
      </c>
      <c r="E48" s="194" t="s">
        <v>116</v>
      </c>
      <c r="F48" s="61" t="s">
        <v>116</v>
      </c>
      <c r="G48" s="195" t="s">
        <v>116</v>
      </c>
      <c r="H48" s="196"/>
      <c r="I48" s="196" t="s">
        <v>116</v>
      </c>
      <c r="J48" s="197"/>
      <c r="K48" s="195" t="s">
        <v>116</v>
      </c>
      <c r="L48" s="196" t="s">
        <v>116</v>
      </c>
      <c r="M48" s="197" t="s">
        <v>116</v>
      </c>
      <c r="N48" s="195" t="s">
        <v>116</v>
      </c>
      <c r="O48" s="196"/>
      <c r="P48" s="197"/>
      <c r="Q48" s="195" t="s">
        <v>116</v>
      </c>
      <c r="R48" s="196" t="s">
        <v>116</v>
      </c>
      <c r="S48" s="197" t="s">
        <v>116</v>
      </c>
      <c r="T48" s="63" t="s">
        <v>65</v>
      </c>
      <c r="U48" s="58"/>
    </row>
    <row r="49" spans="2:21" s="32" customFormat="1" ht="18.75" customHeight="1">
      <c r="B49" s="192" t="s">
        <v>116</v>
      </c>
      <c r="C49" s="193"/>
      <c r="D49" s="193" t="s">
        <v>116</v>
      </c>
      <c r="E49" s="194" t="s">
        <v>116</v>
      </c>
      <c r="F49" s="61" t="s">
        <v>116</v>
      </c>
      <c r="G49" s="195" t="s">
        <v>116</v>
      </c>
      <c r="H49" s="196"/>
      <c r="I49" s="196" t="s">
        <v>116</v>
      </c>
      <c r="J49" s="197"/>
      <c r="K49" s="195" t="s">
        <v>116</v>
      </c>
      <c r="L49" s="196" t="s">
        <v>116</v>
      </c>
      <c r="M49" s="197" t="s">
        <v>116</v>
      </c>
      <c r="N49" s="195" t="s">
        <v>116</v>
      </c>
      <c r="O49" s="196"/>
      <c r="P49" s="197"/>
      <c r="Q49" s="195" t="s">
        <v>116</v>
      </c>
      <c r="R49" s="196" t="s">
        <v>116</v>
      </c>
      <c r="S49" s="197" t="s">
        <v>116</v>
      </c>
      <c r="T49" s="54" t="s">
        <v>65</v>
      </c>
      <c r="U49" s="64"/>
    </row>
    <row r="50" spans="2:21" s="32" customFormat="1" ht="18.75" customHeight="1" thickBot="1">
      <c r="B50" s="198" t="s">
        <v>116</v>
      </c>
      <c r="C50" s="199"/>
      <c r="D50" s="199" t="s">
        <v>116</v>
      </c>
      <c r="E50" s="200" t="s">
        <v>116</v>
      </c>
      <c r="F50" s="65" t="s">
        <v>116</v>
      </c>
      <c r="G50" s="201" t="s">
        <v>116</v>
      </c>
      <c r="H50" s="202"/>
      <c r="I50" s="202" t="s">
        <v>116</v>
      </c>
      <c r="J50" s="203"/>
      <c r="K50" s="201" t="s">
        <v>116</v>
      </c>
      <c r="L50" s="202" t="s">
        <v>116</v>
      </c>
      <c r="M50" s="203" t="s">
        <v>116</v>
      </c>
      <c r="N50" s="201" t="s">
        <v>116</v>
      </c>
      <c r="O50" s="202"/>
      <c r="P50" s="203"/>
      <c r="Q50" s="201" t="s">
        <v>116</v>
      </c>
      <c r="R50" s="202" t="s">
        <v>116</v>
      </c>
      <c r="S50" s="203" t="s">
        <v>116</v>
      </c>
      <c r="T50" s="66" t="s">
        <v>65</v>
      </c>
      <c r="U50" s="67"/>
    </row>
    <row r="51" spans="2:21" s="68" customFormat="1" ht="15" customHeight="1">
      <c r="B51" s="191" t="s">
        <v>117</v>
      </c>
      <c r="C51" s="191"/>
      <c r="D51" s="191"/>
      <c r="E51" s="191"/>
      <c r="F51" s="191"/>
      <c r="G51" s="191"/>
      <c r="H51" s="191"/>
      <c r="I51" s="191"/>
      <c r="J51" s="191"/>
      <c r="K51" s="191"/>
      <c r="L51" s="191"/>
      <c r="M51" s="191"/>
      <c r="N51" s="191"/>
      <c r="O51" s="191"/>
      <c r="P51" s="191"/>
      <c r="Q51" s="191"/>
      <c r="R51" s="191"/>
      <c r="S51" s="191"/>
      <c r="T51" s="191"/>
      <c r="U51" s="191"/>
    </row>
    <row r="52" spans="2:21" s="68" customFormat="1" ht="18" customHeight="1">
      <c r="B52" s="191"/>
      <c r="C52" s="191"/>
      <c r="D52" s="191"/>
      <c r="E52" s="191"/>
      <c r="F52" s="191"/>
      <c r="G52" s="191"/>
      <c r="H52" s="191"/>
      <c r="I52" s="191"/>
      <c r="J52" s="191"/>
      <c r="K52" s="191"/>
      <c r="L52" s="191"/>
      <c r="M52" s="191"/>
      <c r="N52" s="191"/>
      <c r="O52" s="191"/>
      <c r="P52" s="191"/>
      <c r="Q52" s="191"/>
      <c r="R52" s="191"/>
      <c r="S52" s="191"/>
      <c r="T52" s="191"/>
      <c r="U52" s="191"/>
    </row>
    <row r="53" spans="2:21" ht="18" customHeight="1">
      <c r="N53" s="68"/>
      <c r="O53" s="68"/>
      <c r="P53" s="68"/>
      <c r="Q53" s="68"/>
      <c r="R53" s="68"/>
      <c r="S53" s="68"/>
      <c r="T53" s="68"/>
      <c r="U53" s="68"/>
    </row>
    <row r="54" spans="2:21" ht="18" customHeight="1"/>
    <row r="59" spans="2:21">
      <c r="B59" s="69"/>
      <c r="C59" s="69"/>
      <c r="D59" s="69"/>
      <c r="E59" s="69"/>
    </row>
    <row r="60" spans="2:21">
      <c r="B60" s="69"/>
      <c r="C60" s="69"/>
      <c r="D60" s="69"/>
      <c r="E60" s="69"/>
    </row>
    <row r="61" spans="2:21">
      <c r="B61" s="69"/>
      <c r="C61" s="69"/>
      <c r="D61" s="69"/>
      <c r="E61" s="69"/>
    </row>
  </sheetData>
  <mergeCells count="216">
    <mergeCell ref="R1:T1"/>
    <mergeCell ref="R2:S2"/>
    <mergeCell ref="T2:U2"/>
    <mergeCell ref="D3:H3"/>
    <mergeCell ref="L3:M3"/>
    <mergeCell ref="O3:P3"/>
    <mergeCell ref="R3:S3"/>
    <mergeCell ref="T3:U3"/>
    <mergeCell ref="D4:H4"/>
    <mergeCell ref="L4:M4"/>
    <mergeCell ref="O4:P4"/>
    <mergeCell ref="R4:S4"/>
    <mergeCell ref="T4:U4"/>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B10:B12"/>
    <mergeCell ref="D10:E10"/>
    <mergeCell ref="G10:M10"/>
    <mergeCell ref="D11:E11"/>
    <mergeCell ref="G11:M12"/>
    <mergeCell ref="D12:E12"/>
    <mergeCell ref="N8:N12"/>
    <mergeCell ref="P8:P9"/>
    <mergeCell ref="Q8:Q9"/>
    <mergeCell ref="R8:R9"/>
    <mergeCell ref="S8:S9"/>
    <mergeCell ref="T8:T9"/>
    <mergeCell ref="B6:B9"/>
    <mergeCell ref="B13:F13"/>
    <mergeCell ref="H13:J13"/>
    <mergeCell ref="L13:M13"/>
    <mergeCell ref="N13:Q13"/>
    <mergeCell ref="R13:U13"/>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N29:Q29"/>
    <mergeCell ref="R29:U29"/>
    <mergeCell ref="B30:G30"/>
    <mergeCell ref="H30:M30"/>
    <mergeCell ref="N30:Q30"/>
    <mergeCell ref="R30:U30"/>
    <mergeCell ref="C27:G27"/>
    <mergeCell ref="H27:M27"/>
    <mergeCell ref="N27:Q27"/>
    <mergeCell ref="R27:U27"/>
    <mergeCell ref="N28:Q28"/>
    <mergeCell ref="R28:U28"/>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B35:E35"/>
    <mergeCell ref="G35:J35"/>
    <mergeCell ref="K35:M35"/>
    <mergeCell ref="N35:P35"/>
    <mergeCell ref="Q35:S35"/>
    <mergeCell ref="B36:E36"/>
    <mergeCell ref="G36:J36"/>
    <mergeCell ref="K36:M36"/>
    <mergeCell ref="N36:P36"/>
    <mergeCell ref="Q36:S36"/>
    <mergeCell ref="B37:E37"/>
    <mergeCell ref="G37:J37"/>
    <mergeCell ref="K37:M37"/>
    <mergeCell ref="N37:P37"/>
    <mergeCell ref="Q37:S37"/>
    <mergeCell ref="B38:E38"/>
    <mergeCell ref="G38:J38"/>
    <mergeCell ref="K38:M38"/>
    <mergeCell ref="N38:P38"/>
    <mergeCell ref="Q38:S38"/>
    <mergeCell ref="B39:E39"/>
    <mergeCell ref="G39:J39"/>
    <mergeCell ref="K39:M39"/>
    <mergeCell ref="N39:P39"/>
    <mergeCell ref="Q39:S39"/>
    <mergeCell ref="B40:E40"/>
    <mergeCell ref="G40:J40"/>
    <mergeCell ref="K40:M40"/>
    <mergeCell ref="N40:P40"/>
    <mergeCell ref="Q40:S40"/>
    <mergeCell ref="B41:E41"/>
    <mergeCell ref="G41:J41"/>
    <mergeCell ref="K41:M41"/>
    <mergeCell ref="N41:P41"/>
    <mergeCell ref="Q41:S41"/>
    <mergeCell ref="B42:E42"/>
    <mergeCell ref="G42:J42"/>
    <mergeCell ref="K42:M42"/>
    <mergeCell ref="N42:P42"/>
    <mergeCell ref="Q42:S42"/>
    <mergeCell ref="B43:E43"/>
    <mergeCell ref="G43:J43"/>
    <mergeCell ref="K43:M43"/>
    <mergeCell ref="N43:P43"/>
    <mergeCell ref="Q43:S43"/>
    <mergeCell ref="B44:E44"/>
    <mergeCell ref="G44:J44"/>
    <mergeCell ref="K44:M44"/>
    <mergeCell ref="N44:P44"/>
    <mergeCell ref="Q44:S44"/>
    <mergeCell ref="B45:E45"/>
    <mergeCell ref="G45:J45"/>
    <mergeCell ref="K45:M45"/>
    <mergeCell ref="N45:P45"/>
    <mergeCell ref="Q45:S45"/>
    <mergeCell ref="B46:E46"/>
    <mergeCell ref="G46:J46"/>
    <mergeCell ref="K46:M46"/>
    <mergeCell ref="N46:P46"/>
    <mergeCell ref="Q46:S46"/>
    <mergeCell ref="B47:E47"/>
    <mergeCell ref="G47:J47"/>
    <mergeCell ref="K47:M47"/>
    <mergeCell ref="N47:P47"/>
    <mergeCell ref="Q47:S47"/>
    <mergeCell ref="B48:E48"/>
    <mergeCell ref="G48:J48"/>
    <mergeCell ref="K48:M48"/>
    <mergeCell ref="N48:P48"/>
    <mergeCell ref="Q48:S48"/>
    <mergeCell ref="B51:U52"/>
    <mergeCell ref="B49:E49"/>
    <mergeCell ref="G49:J49"/>
    <mergeCell ref="K49:M49"/>
    <mergeCell ref="N49:P49"/>
    <mergeCell ref="Q49:S49"/>
    <mergeCell ref="B50:E50"/>
    <mergeCell ref="G50:J50"/>
    <mergeCell ref="K50:M50"/>
    <mergeCell ref="N50:P50"/>
    <mergeCell ref="Q50:S50"/>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7"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0000"/>
    <pageSetUpPr fitToPage="1"/>
  </sheetPr>
  <dimension ref="A1:V76"/>
  <sheetViews>
    <sheetView view="pageBreakPreview" zoomScaleNormal="85" zoomScaleSheetLayoutView="100" workbookViewId="0">
      <pane ySplit="3" topLeftCell="A4" activePane="bottomLeft" state="frozen"/>
      <selection activeCell="C23" sqref="C23:F23"/>
      <selection pane="bottomLeft" activeCell="B23" sqref="B23:F23"/>
    </sheetView>
  </sheetViews>
  <sheetFormatPr defaultRowHeight="13.5"/>
  <cols>
    <col min="1" max="1" width="0.625" style="56" customWidth="1"/>
    <col min="2" max="2" width="2.75" style="56" customWidth="1"/>
    <col min="3" max="3" width="2.625" style="56" customWidth="1"/>
    <col min="4" max="4" width="13.25" style="56" customWidth="1"/>
    <col min="5" max="5" width="8.125" style="56" customWidth="1"/>
    <col min="6" max="6" width="4.25" style="56" customWidth="1"/>
    <col min="7" max="7" width="5.875" style="56" customWidth="1"/>
    <col min="8" max="8" width="2.125" style="56" customWidth="1"/>
    <col min="9" max="9" width="7.625" style="56" customWidth="1"/>
    <col min="10" max="10" width="2.125" style="56" customWidth="1"/>
    <col min="11" max="11" width="12" style="56" customWidth="1"/>
    <col min="12" max="12" width="2.25" style="56" customWidth="1"/>
    <col min="13" max="13" width="2.125" style="56" customWidth="1"/>
    <col min="14" max="14" width="4.5" style="56" customWidth="1"/>
    <col min="15" max="15" width="9.75" style="56" customWidth="1"/>
    <col min="16" max="16" width="10.5" style="56" customWidth="1"/>
    <col min="17" max="17" width="5.75" style="56" customWidth="1"/>
    <col min="18" max="18" width="2.125" style="56" customWidth="1"/>
    <col min="19" max="19" width="7.125" style="56" customWidth="1"/>
    <col min="20" max="20" width="2.125" style="56" customWidth="1"/>
    <col min="21" max="21" width="13.75" style="56" customWidth="1"/>
    <col min="22" max="22" width="1.125" style="56" customWidth="1"/>
    <col min="23" max="16384" width="9" style="56"/>
  </cols>
  <sheetData>
    <row r="1" spans="1:22" ht="6" customHeight="1" thickBot="1">
      <c r="A1" s="56">
        <v>0</v>
      </c>
    </row>
    <row r="2" spans="1:22" s="70" customFormat="1" ht="21" customHeight="1" thickBot="1">
      <c r="B2" s="409" t="s">
        <v>1</v>
      </c>
      <c r="C2" s="410"/>
      <c r="D2" s="71">
        <v>15</v>
      </c>
      <c r="E2" s="21"/>
      <c r="F2" s="21"/>
      <c r="G2" s="21"/>
      <c r="H2" s="21"/>
      <c r="I2" s="21"/>
      <c r="J2" s="21"/>
      <c r="K2" s="21"/>
      <c r="L2" s="21"/>
      <c r="M2" s="21"/>
      <c r="N2" s="21"/>
      <c r="O2" s="21"/>
      <c r="T2" s="72"/>
      <c r="V2" s="70">
        <v>24</v>
      </c>
    </row>
    <row r="3" spans="1:22" s="70" customFormat="1" ht="21" customHeight="1" thickBot="1">
      <c r="B3" s="621" t="s">
        <v>7</v>
      </c>
      <c r="C3" s="622"/>
      <c r="D3" s="623"/>
      <c r="E3" s="624" t="s">
        <v>57</v>
      </c>
      <c r="F3" s="625"/>
      <c r="G3" s="625"/>
      <c r="H3" s="625"/>
      <c r="I3" s="625"/>
      <c r="J3" s="626"/>
      <c r="K3" s="627" t="s">
        <v>118</v>
      </c>
      <c r="L3" s="628"/>
      <c r="M3" s="629" t="s">
        <v>5</v>
      </c>
      <c r="N3" s="630"/>
      <c r="O3" s="631"/>
    </row>
    <row r="4" spans="1:22" ht="21" customHeight="1">
      <c r="B4" s="611" t="s">
        <v>119</v>
      </c>
      <c r="C4" s="612"/>
      <c r="D4" s="612"/>
      <c r="E4" s="612"/>
      <c r="F4" s="612"/>
      <c r="G4" s="612"/>
      <c r="H4" s="612"/>
      <c r="I4" s="612"/>
      <c r="J4" s="612"/>
      <c r="K4" s="613"/>
      <c r="L4" s="614" t="s">
        <v>120</v>
      </c>
      <c r="M4" s="442"/>
      <c r="N4" s="442"/>
      <c r="O4" s="442"/>
      <c r="P4" s="442"/>
      <c r="Q4" s="442"/>
      <c r="R4" s="442"/>
      <c r="S4" s="442"/>
      <c r="T4" s="442"/>
      <c r="U4" s="443"/>
      <c r="V4" s="73"/>
    </row>
    <row r="5" spans="1:22" s="74" customFormat="1" ht="22.5" customHeight="1">
      <c r="B5" s="615" t="s">
        <v>121</v>
      </c>
      <c r="C5" s="616"/>
      <c r="D5" s="616"/>
      <c r="E5" s="617" t="s">
        <v>122</v>
      </c>
      <c r="F5" s="618"/>
      <c r="G5" s="619" t="s">
        <v>123</v>
      </c>
      <c r="H5" s="619"/>
      <c r="I5" s="609" t="str">
        <f>"対"&amp;[1]設定!C5&amp;"増減率"</f>
        <v>対H30増減率</v>
      </c>
      <c r="J5" s="610"/>
      <c r="K5" s="75" t="s">
        <v>124</v>
      </c>
      <c r="L5" s="620" t="s">
        <v>121</v>
      </c>
      <c r="M5" s="620"/>
      <c r="N5" s="620"/>
      <c r="O5" s="620"/>
      <c r="P5" s="76" t="s">
        <v>122</v>
      </c>
      <c r="Q5" s="619" t="s">
        <v>123</v>
      </c>
      <c r="R5" s="619"/>
      <c r="S5" s="609" t="str">
        <f>"対"&amp;[1]設定!C5&amp;"増減率"</f>
        <v>対H30増減率</v>
      </c>
      <c r="T5" s="610"/>
      <c r="U5" s="77" t="s">
        <v>125</v>
      </c>
    </row>
    <row r="6" spans="1:22" s="78" customFormat="1" ht="18.95" customHeight="1">
      <c r="B6" s="528" t="s">
        <v>126</v>
      </c>
      <c r="C6" s="529"/>
      <c r="D6" s="529"/>
      <c r="E6" s="488">
        <v>68620452</v>
      </c>
      <c r="F6" s="489"/>
      <c r="G6" s="79">
        <v>51.5</v>
      </c>
      <c r="H6" s="80" t="s">
        <v>127</v>
      </c>
      <c r="I6" s="81">
        <v>0.87020484733853698</v>
      </c>
      <c r="J6" s="80" t="s">
        <v>128</v>
      </c>
      <c r="K6" s="82">
        <v>63271257</v>
      </c>
      <c r="L6" s="586" t="s">
        <v>129</v>
      </c>
      <c r="M6" s="586"/>
      <c r="N6" s="586"/>
      <c r="O6" s="586"/>
      <c r="P6" s="83">
        <v>20165102</v>
      </c>
      <c r="Q6" s="79">
        <v>15.8</v>
      </c>
      <c r="R6" s="84" t="s">
        <v>127</v>
      </c>
      <c r="S6" s="81">
        <v>-0.15977820481901284</v>
      </c>
      <c r="T6" s="80" t="s">
        <v>28</v>
      </c>
      <c r="U6" s="85">
        <v>17834057</v>
      </c>
    </row>
    <row r="7" spans="1:22" s="78" customFormat="1" ht="18.95" customHeight="1">
      <c r="B7" s="528" t="s">
        <v>130</v>
      </c>
      <c r="C7" s="529"/>
      <c r="D7" s="529"/>
      <c r="E7" s="488">
        <v>826868</v>
      </c>
      <c r="F7" s="489"/>
      <c r="G7" s="79">
        <v>0.6</v>
      </c>
      <c r="H7" s="86"/>
      <c r="I7" s="81">
        <v>2.7453670222944577</v>
      </c>
      <c r="J7" s="87"/>
      <c r="K7" s="82">
        <v>826868</v>
      </c>
      <c r="L7" s="88"/>
      <c r="M7" s="550" t="s">
        <v>131</v>
      </c>
      <c r="N7" s="537"/>
      <c r="O7" s="538"/>
      <c r="P7" s="83">
        <v>14745836</v>
      </c>
      <c r="Q7" s="79">
        <v>11.6</v>
      </c>
      <c r="R7" s="86"/>
      <c r="S7" s="81">
        <v>2.2348682600396992</v>
      </c>
      <c r="T7" s="87"/>
      <c r="U7" s="89"/>
    </row>
    <row r="8" spans="1:22" s="78" customFormat="1" ht="18.95" customHeight="1">
      <c r="B8" s="528" t="s">
        <v>132</v>
      </c>
      <c r="C8" s="529"/>
      <c r="D8" s="529"/>
      <c r="E8" s="488">
        <v>50989</v>
      </c>
      <c r="F8" s="489"/>
      <c r="G8" s="79">
        <v>0</v>
      </c>
      <c r="H8" s="86"/>
      <c r="I8" s="81">
        <v>-46.673150937081658</v>
      </c>
      <c r="J8" s="87"/>
      <c r="K8" s="82">
        <v>50989</v>
      </c>
      <c r="L8" s="586" t="s">
        <v>133</v>
      </c>
      <c r="M8" s="586"/>
      <c r="N8" s="586"/>
      <c r="O8" s="586"/>
      <c r="P8" s="83">
        <v>36173930</v>
      </c>
      <c r="Q8" s="79">
        <v>28.4</v>
      </c>
      <c r="R8" s="86"/>
      <c r="S8" s="81">
        <v>7.3852385947937211</v>
      </c>
      <c r="T8" s="87"/>
      <c r="U8" s="85">
        <v>12116774</v>
      </c>
    </row>
    <row r="9" spans="1:22" s="78" customFormat="1" ht="18.95" customHeight="1">
      <c r="B9" s="528" t="s">
        <v>134</v>
      </c>
      <c r="C9" s="529"/>
      <c r="D9" s="529"/>
      <c r="E9" s="488">
        <v>354928</v>
      </c>
      <c r="F9" s="489"/>
      <c r="G9" s="79">
        <v>0.3</v>
      </c>
      <c r="H9" s="86"/>
      <c r="I9" s="81">
        <v>13.081211966737822</v>
      </c>
      <c r="J9" s="87"/>
      <c r="K9" s="82">
        <v>354928</v>
      </c>
      <c r="L9" s="586" t="s">
        <v>135</v>
      </c>
      <c r="M9" s="586"/>
      <c r="N9" s="586"/>
      <c r="O9" s="586"/>
      <c r="P9" s="83">
        <v>9961253</v>
      </c>
      <c r="Q9" s="79">
        <v>7.8</v>
      </c>
      <c r="R9" s="87"/>
      <c r="S9" s="81">
        <v>-5.685805652932391</v>
      </c>
      <c r="T9" s="87"/>
      <c r="U9" s="85">
        <v>9916419</v>
      </c>
    </row>
    <row r="10" spans="1:22" s="78" customFormat="1" ht="18.95" customHeight="1">
      <c r="B10" s="595" t="s">
        <v>136</v>
      </c>
      <c r="C10" s="596"/>
      <c r="D10" s="596"/>
      <c r="E10" s="590">
        <v>233481</v>
      </c>
      <c r="F10" s="591"/>
      <c r="G10" s="79">
        <v>0.2</v>
      </c>
      <c r="H10" s="86"/>
      <c r="I10" s="81">
        <v>-19.266039184226724</v>
      </c>
      <c r="J10" s="90"/>
      <c r="K10" s="91">
        <v>233481</v>
      </c>
      <c r="L10" s="602" t="s">
        <v>137</v>
      </c>
      <c r="M10" s="605" t="s">
        <v>138</v>
      </c>
      <c r="N10" s="606"/>
      <c r="O10" s="92" t="s">
        <v>139</v>
      </c>
      <c r="P10" s="93">
        <v>9473803</v>
      </c>
      <c r="Q10" s="94">
        <v>7.4</v>
      </c>
      <c r="R10" s="90"/>
      <c r="S10" s="95">
        <v>-4.9182303864932502</v>
      </c>
      <c r="T10" s="90"/>
      <c r="U10" s="96">
        <v>9428969</v>
      </c>
      <c r="V10" s="97"/>
    </row>
    <row r="11" spans="1:22" s="78" customFormat="1" ht="18.95" customHeight="1">
      <c r="B11" s="595" t="s">
        <v>140</v>
      </c>
      <c r="C11" s="596"/>
      <c r="D11" s="596"/>
      <c r="E11" s="590">
        <v>0</v>
      </c>
      <c r="F11" s="591"/>
      <c r="G11" s="79">
        <v>0</v>
      </c>
      <c r="H11" s="86"/>
      <c r="I11" s="81" t="s">
        <v>141</v>
      </c>
      <c r="J11" s="90"/>
      <c r="K11" s="91">
        <v>0</v>
      </c>
      <c r="L11" s="603"/>
      <c r="M11" s="607"/>
      <c r="N11" s="608"/>
      <c r="O11" s="92" t="s">
        <v>142</v>
      </c>
      <c r="P11" s="93">
        <v>487450</v>
      </c>
      <c r="Q11" s="94">
        <v>0.4</v>
      </c>
      <c r="R11" s="98"/>
      <c r="S11" s="95">
        <v>-18.476670228974442</v>
      </c>
      <c r="T11" s="90"/>
      <c r="U11" s="96">
        <v>487450</v>
      </c>
      <c r="V11" s="97"/>
    </row>
    <row r="12" spans="1:22" s="78" customFormat="1" ht="18.95" customHeight="1">
      <c r="B12" s="597" t="s">
        <v>143</v>
      </c>
      <c r="C12" s="598"/>
      <c r="D12" s="599"/>
      <c r="E12" s="590">
        <v>7201308</v>
      </c>
      <c r="F12" s="591"/>
      <c r="G12" s="79">
        <v>5.4</v>
      </c>
      <c r="H12" s="86"/>
      <c r="I12" s="81">
        <v>-2.7405963187519347</v>
      </c>
      <c r="J12" s="90"/>
      <c r="K12" s="91">
        <v>7201308</v>
      </c>
      <c r="L12" s="604"/>
      <c r="M12" s="600" t="s">
        <v>144</v>
      </c>
      <c r="N12" s="600"/>
      <c r="O12" s="601"/>
      <c r="P12" s="93">
        <v>0</v>
      </c>
      <c r="Q12" s="94">
        <v>0</v>
      </c>
      <c r="R12" s="99"/>
      <c r="S12" s="95" t="s">
        <v>141</v>
      </c>
      <c r="T12" s="90"/>
      <c r="U12" s="96">
        <v>0</v>
      </c>
      <c r="V12" s="97"/>
    </row>
    <row r="13" spans="1:22" s="78" customFormat="1" ht="18.95" customHeight="1">
      <c r="B13" s="587" t="s">
        <v>145</v>
      </c>
      <c r="C13" s="588"/>
      <c r="D13" s="589"/>
      <c r="E13" s="590">
        <v>22218</v>
      </c>
      <c r="F13" s="591"/>
      <c r="G13" s="79">
        <v>0</v>
      </c>
      <c r="H13" s="86"/>
      <c r="I13" s="81">
        <v>0.26173285198555957</v>
      </c>
      <c r="J13" s="90"/>
      <c r="K13" s="91">
        <v>22218</v>
      </c>
      <c r="L13" s="592" t="s">
        <v>146</v>
      </c>
      <c r="M13" s="593"/>
      <c r="N13" s="593"/>
      <c r="O13" s="594"/>
      <c r="P13" s="93">
        <v>66300285</v>
      </c>
      <c r="Q13" s="94">
        <v>52.1</v>
      </c>
      <c r="R13" s="99"/>
      <c r="S13" s="95">
        <v>2.878423503401188</v>
      </c>
      <c r="T13" s="90"/>
      <c r="U13" s="96">
        <v>39867250</v>
      </c>
      <c r="V13" s="97"/>
    </row>
    <row r="14" spans="1:22" s="78" customFormat="1" ht="18.95" customHeight="1">
      <c r="B14" s="579" t="s">
        <v>147</v>
      </c>
      <c r="C14" s="545"/>
      <c r="D14" s="546"/>
      <c r="E14" s="488">
        <v>0</v>
      </c>
      <c r="F14" s="489"/>
      <c r="G14" s="79">
        <v>0</v>
      </c>
      <c r="H14" s="86"/>
      <c r="I14" s="81" t="s">
        <v>141</v>
      </c>
      <c r="J14" s="87"/>
      <c r="K14" s="82">
        <v>0</v>
      </c>
      <c r="L14" s="586"/>
      <c r="M14" s="586"/>
      <c r="N14" s="586"/>
      <c r="O14" s="586"/>
      <c r="P14" s="83"/>
      <c r="Q14" s="100"/>
      <c r="R14" s="86"/>
      <c r="S14" s="81"/>
      <c r="T14" s="87"/>
      <c r="U14" s="85"/>
    </row>
    <row r="15" spans="1:22" s="78" customFormat="1" ht="18.95" customHeight="1">
      <c r="B15" s="583" t="s">
        <v>148</v>
      </c>
      <c r="C15" s="584"/>
      <c r="D15" s="585"/>
      <c r="E15" s="488">
        <v>170899</v>
      </c>
      <c r="F15" s="489"/>
      <c r="G15" s="79">
        <v>0.1</v>
      </c>
      <c r="H15" s="86"/>
      <c r="I15" s="81">
        <v>-41.235876240449485</v>
      </c>
      <c r="J15" s="87"/>
      <c r="K15" s="574">
        <v>170899</v>
      </c>
      <c r="L15" s="586" t="s">
        <v>149</v>
      </c>
      <c r="M15" s="586"/>
      <c r="N15" s="586"/>
      <c r="O15" s="586"/>
      <c r="P15" s="83">
        <v>23428941</v>
      </c>
      <c r="Q15" s="79">
        <v>18.399999999999999</v>
      </c>
      <c r="R15" s="86"/>
      <c r="S15" s="81">
        <v>6.1057108828801772</v>
      </c>
      <c r="T15" s="87"/>
      <c r="U15" s="85">
        <v>18432385</v>
      </c>
    </row>
    <row r="16" spans="1:22" s="78" customFormat="1" ht="18.95" customHeight="1">
      <c r="B16" s="579" t="s">
        <v>150</v>
      </c>
      <c r="C16" s="545"/>
      <c r="D16" s="546"/>
      <c r="E16" s="488">
        <v>0</v>
      </c>
      <c r="F16" s="489"/>
      <c r="G16" s="79">
        <v>0</v>
      </c>
      <c r="H16" s="86"/>
      <c r="I16" s="81" t="s">
        <v>141</v>
      </c>
      <c r="J16" s="101"/>
      <c r="K16" s="576"/>
      <c r="L16" s="536" t="s">
        <v>151</v>
      </c>
      <c r="M16" s="581"/>
      <c r="N16" s="581"/>
      <c r="O16" s="582"/>
      <c r="P16" s="83">
        <v>1210537</v>
      </c>
      <c r="Q16" s="79">
        <v>1</v>
      </c>
      <c r="R16" s="86"/>
      <c r="S16" s="81">
        <v>0.19782360921311729</v>
      </c>
      <c r="T16" s="87"/>
      <c r="U16" s="85">
        <v>1190032</v>
      </c>
    </row>
    <row r="17" spans="2:21" s="78" customFormat="1" ht="18.95" customHeight="1">
      <c r="B17" s="579" t="s">
        <v>152</v>
      </c>
      <c r="C17" s="545"/>
      <c r="D17" s="546"/>
      <c r="E17" s="488">
        <v>49940</v>
      </c>
      <c r="F17" s="489"/>
      <c r="G17" s="79">
        <v>0</v>
      </c>
      <c r="H17" s="86"/>
      <c r="I17" s="81" t="s">
        <v>153</v>
      </c>
      <c r="J17" s="87"/>
      <c r="K17" s="102">
        <v>49940</v>
      </c>
      <c r="L17" s="580" t="s">
        <v>154</v>
      </c>
      <c r="M17" s="581"/>
      <c r="N17" s="581"/>
      <c r="O17" s="582"/>
      <c r="P17" s="83">
        <v>6812551</v>
      </c>
      <c r="Q17" s="79">
        <v>5.4</v>
      </c>
      <c r="R17" s="86"/>
      <c r="S17" s="81">
        <v>4.9985728007259915</v>
      </c>
      <c r="T17" s="87"/>
      <c r="U17" s="85">
        <v>4593367</v>
      </c>
    </row>
    <row r="18" spans="2:21" s="78" customFormat="1" ht="18.95" customHeight="1">
      <c r="B18" s="569" t="s">
        <v>155</v>
      </c>
      <c r="C18" s="570"/>
      <c r="D18" s="570"/>
      <c r="E18" s="488">
        <v>1171301</v>
      </c>
      <c r="F18" s="489"/>
      <c r="G18" s="79">
        <v>0.9</v>
      </c>
      <c r="H18" s="86"/>
      <c r="I18" s="81">
        <v>176.26131236393911</v>
      </c>
      <c r="J18" s="87"/>
      <c r="K18" s="82">
        <v>1171301</v>
      </c>
      <c r="L18" s="103"/>
      <c r="M18" s="571" t="s">
        <v>156</v>
      </c>
      <c r="N18" s="572"/>
      <c r="O18" s="573"/>
      <c r="P18" s="83">
        <v>1196803</v>
      </c>
      <c r="Q18" s="79">
        <v>0.9</v>
      </c>
      <c r="R18" s="86"/>
      <c r="S18" s="81">
        <v>5.9412084419918454</v>
      </c>
      <c r="T18" s="87"/>
      <c r="U18" s="89"/>
    </row>
    <row r="19" spans="2:21" s="78" customFormat="1" ht="18.95" customHeight="1">
      <c r="B19" s="528" t="s">
        <v>157</v>
      </c>
      <c r="C19" s="529"/>
      <c r="D19" s="529"/>
      <c r="E19" s="488">
        <v>3215077</v>
      </c>
      <c r="F19" s="489"/>
      <c r="G19" s="79">
        <v>2.4</v>
      </c>
      <c r="H19" s="86"/>
      <c r="I19" s="81">
        <v>-3.6004302046350438</v>
      </c>
      <c r="J19" s="87"/>
      <c r="K19" s="574">
        <v>2768956</v>
      </c>
      <c r="L19" s="539" t="s">
        <v>158</v>
      </c>
      <c r="M19" s="577"/>
      <c r="N19" s="577"/>
      <c r="O19" s="578"/>
      <c r="P19" s="83">
        <v>1479959</v>
      </c>
      <c r="Q19" s="79">
        <v>1.2</v>
      </c>
      <c r="R19" s="86"/>
      <c r="S19" s="81">
        <v>-35.928572232578802</v>
      </c>
      <c r="T19" s="87"/>
      <c r="U19" s="85">
        <v>126121</v>
      </c>
    </row>
    <row r="20" spans="2:21" s="78" customFormat="1" ht="18.95" customHeight="1">
      <c r="B20" s="566" t="s">
        <v>137</v>
      </c>
      <c r="C20" s="565" t="s">
        <v>159</v>
      </c>
      <c r="D20" s="559"/>
      <c r="E20" s="488">
        <v>2768956</v>
      </c>
      <c r="F20" s="489"/>
      <c r="G20" s="79">
        <v>2.1</v>
      </c>
      <c r="H20" s="86"/>
      <c r="I20" s="81">
        <v>-6.822398111247546</v>
      </c>
      <c r="J20" s="87"/>
      <c r="K20" s="575"/>
      <c r="L20" s="536" t="s">
        <v>160</v>
      </c>
      <c r="M20" s="537"/>
      <c r="N20" s="537"/>
      <c r="O20" s="538"/>
      <c r="P20" s="83">
        <v>10266702</v>
      </c>
      <c r="Q20" s="79">
        <v>8.1</v>
      </c>
      <c r="R20" s="86"/>
      <c r="S20" s="81">
        <v>3.7845722742491144</v>
      </c>
      <c r="T20" s="87"/>
      <c r="U20" s="85">
        <v>8564261</v>
      </c>
    </row>
    <row r="21" spans="2:21" s="78" customFormat="1" ht="18.95" customHeight="1">
      <c r="B21" s="567"/>
      <c r="C21" s="565" t="s">
        <v>161</v>
      </c>
      <c r="D21" s="559"/>
      <c r="E21" s="488">
        <v>423328</v>
      </c>
      <c r="F21" s="489"/>
      <c r="G21" s="79">
        <v>0.3</v>
      </c>
      <c r="H21" s="86"/>
      <c r="I21" s="81">
        <v>23.366011167193165</v>
      </c>
      <c r="J21" s="87"/>
      <c r="K21" s="575"/>
      <c r="L21" s="536" t="s">
        <v>162</v>
      </c>
      <c r="M21" s="537"/>
      <c r="N21" s="537"/>
      <c r="O21" s="538"/>
      <c r="P21" s="83">
        <v>109498975</v>
      </c>
      <c r="Q21" s="79">
        <v>86</v>
      </c>
      <c r="R21" s="86"/>
      <c r="S21" s="81">
        <v>2.8887938941328106</v>
      </c>
      <c r="T21" s="87"/>
      <c r="U21" s="85">
        <v>72773416</v>
      </c>
    </row>
    <row r="22" spans="2:21" s="78" customFormat="1" ht="18.95" customHeight="1">
      <c r="B22" s="568"/>
      <c r="C22" s="565" t="s">
        <v>163</v>
      </c>
      <c r="D22" s="559"/>
      <c r="E22" s="488">
        <v>22793</v>
      </c>
      <c r="F22" s="489"/>
      <c r="G22" s="79">
        <v>0</v>
      </c>
      <c r="H22" s="86"/>
      <c r="I22" s="81">
        <v>12.214454509649467</v>
      </c>
      <c r="J22" s="87"/>
      <c r="K22" s="576"/>
      <c r="L22" s="536"/>
      <c r="M22" s="537"/>
      <c r="N22" s="537"/>
      <c r="O22" s="538"/>
      <c r="P22" s="83"/>
      <c r="Q22" s="100"/>
      <c r="R22" s="86"/>
      <c r="S22" s="81"/>
      <c r="T22" s="87"/>
      <c r="U22" s="85"/>
    </row>
    <row r="23" spans="2:21" s="78" customFormat="1" ht="18.95" customHeight="1">
      <c r="B23" s="557" t="s">
        <v>164</v>
      </c>
      <c r="C23" s="558"/>
      <c r="D23" s="559"/>
      <c r="E23" s="488">
        <v>81917461</v>
      </c>
      <c r="F23" s="489"/>
      <c r="G23" s="79">
        <v>61.4</v>
      </c>
      <c r="H23" s="86"/>
      <c r="I23" s="81">
        <v>1.1223396899227811</v>
      </c>
      <c r="J23" s="87"/>
      <c r="K23" s="82">
        <v>76122145</v>
      </c>
      <c r="L23" s="560" t="s">
        <v>165</v>
      </c>
      <c r="M23" s="555"/>
      <c r="N23" s="555"/>
      <c r="O23" s="556"/>
      <c r="P23" s="83">
        <v>767903</v>
      </c>
      <c r="Q23" s="79">
        <v>0.6</v>
      </c>
      <c r="R23" s="86"/>
      <c r="S23" s="81">
        <v>6.3321304837892249</v>
      </c>
      <c r="T23" s="87"/>
      <c r="U23" s="89"/>
    </row>
    <row r="24" spans="2:21" s="78" customFormat="1" ht="18.95" customHeight="1">
      <c r="B24" s="561" t="s">
        <v>166</v>
      </c>
      <c r="C24" s="543"/>
      <c r="D24" s="543"/>
      <c r="E24" s="488">
        <v>46223</v>
      </c>
      <c r="F24" s="489"/>
      <c r="G24" s="79">
        <v>0</v>
      </c>
      <c r="H24" s="86"/>
      <c r="I24" s="81">
        <v>-2.9927175806417763</v>
      </c>
      <c r="J24" s="87"/>
      <c r="K24" s="82">
        <v>46223</v>
      </c>
      <c r="L24" s="562" t="s">
        <v>167</v>
      </c>
      <c r="M24" s="563"/>
      <c r="N24" s="563"/>
      <c r="O24" s="564"/>
      <c r="P24" s="83">
        <v>15525145</v>
      </c>
      <c r="Q24" s="79">
        <v>12.2</v>
      </c>
      <c r="R24" s="104"/>
      <c r="S24" s="81">
        <v>33.710800493463609</v>
      </c>
      <c r="T24" s="105"/>
      <c r="U24" s="89"/>
    </row>
    <row r="25" spans="2:21" s="78" customFormat="1" ht="18.95" customHeight="1">
      <c r="B25" s="528" t="s">
        <v>168</v>
      </c>
      <c r="C25" s="529"/>
      <c r="D25" s="529"/>
      <c r="E25" s="488">
        <v>1271739</v>
      </c>
      <c r="F25" s="489"/>
      <c r="G25" s="79">
        <v>1</v>
      </c>
      <c r="H25" s="86"/>
      <c r="I25" s="81">
        <v>-11.594790251742399</v>
      </c>
      <c r="J25" s="87"/>
      <c r="K25" s="82">
        <v>0</v>
      </c>
      <c r="L25" s="551" t="s">
        <v>137</v>
      </c>
      <c r="M25" s="550" t="s">
        <v>169</v>
      </c>
      <c r="N25" s="537"/>
      <c r="O25" s="538"/>
      <c r="P25" s="83">
        <v>5046434</v>
      </c>
      <c r="Q25" s="79">
        <v>4</v>
      </c>
      <c r="R25" s="86"/>
      <c r="S25" s="81">
        <v>2.3098838945532481</v>
      </c>
      <c r="T25" s="87"/>
      <c r="U25" s="89"/>
    </row>
    <row r="26" spans="2:21" s="78" customFormat="1" ht="18.95" customHeight="1">
      <c r="B26" s="528" t="s">
        <v>170</v>
      </c>
      <c r="C26" s="529"/>
      <c r="D26" s="529"/>
      <c r="E26" s="488">
        <v>1760052</v>
      </c>
      <c r="F26" s="489"/>
      <c r="G26" s="79">
        <v>1.3</v>
      </c>
      <c r="H26" s="86"/>
      <c r="I26" s="81">
        <v>-18.470628290319368</v>
      </c>
      <c r="J26" s="87"/>
      <c r="K26" s="82">
        <v>227018</v>
      </c>
      <c r="L26" s="552"/>
      <c r="M26" s="550" t="s">
        <v>171</v>
      </c>
      <c r="N26" s="537"/>
      <c r="O26" s="538"/>
      <c r="P26" s="83">
        <v>9944990</v>
      </c>
      <c r="Q26" s="79">
        <v>7.8</v>
      </c>
      <c r="R26" s="86"/>
      <c r="S26" s="81">
        <v>59.134098415218006</v>
      </c>
      <c r="T26" s="106"/>
      <c r="U26" s="89"/>
    </row>
    <row r="27" spans="2:21" s="78" customFormat="1" ht="18.95" customHeight="1">
      <c r="B27" s="528" t="s">
        <v>172</v>
      </c>
      <c r="C27" s="529"/>
      <c r="D27" s="529"/>
      <c r="E27" s="488">
        <v>1051596</v>
      </c>
      <c r="F27" s="489"/>
      <c r="G27" s="79">
        <v>0.8</v>
      </c>
      <c r="H27" s="86"/>
      <c r="I27" s="81">
        <v>1.6752895039878406</v>
      </c>
      <c r="J27" s="87"/>
      <c r="K27" s="82">
        <v>2044</v>
      </c>
      <c r="L27" s="552"/>
      <c r="M27" s="554" t="s">
        <v>173</v>
      </c>
      <c r="N27" s="555"/>
      <c r="O27" s="556"/>
      <c r="P27" s="83">
        <v>0</v>
      </c>
      <c r="Q27" s="79">
        <v>0</v>
      </c>
      <c r="R27" s="86"/>
      <c r="S27" s="81" t="s">
        <v>141</v>
      </c>
      <c r="T27" s="106"/>
      <c r="U27" s="89"/>
    </row>
    <row r="28" spans="2:21" s="78" customFormat="1" ht="18.95" customHeight="1">
      <c r="B28" s="528" t="s">
        <v>174</v>
      </c>
      <c r="C28" s="529"/>
      <c r="D28" s="529"/>
      <c r="E28" s="488">
        <v>22535437</v>
      </c>
      <c r="F28" s="489"/>
      <c r="G28" s="79">
        <v>16.899999999999999</v>
      </c>
      <c r="H28" s="86"/>
      <c r="I28" s="81">
        <v>10.669262764495514</v>
      </c>
      <c r="J28" s="87"/>
      <c r="K28" s="107"/>
      <c r="L28" s="553"/>
      <c r="M28" s="547" t="s">
        <v>175</v>
      </c>
      <c r="N28" s="548"/>
      <c r="O28" s="549"/>
      <c r="P28" s="83">
        <v>533721</v>
      </c>
      <c r="Q28" s="79">
        <v>0.4</v>
      </c>
      <c r="R28" s="86"/>
      <c r="S28" s="81">
        <v>24.396281077452691</v>
      </c>
      <c r="T28" s="106"/>
      <c r="U28" s="89"/>
    </row>
    <row r="29" spans="2:21" s="78" customFormat="1" ht="18.95" customHeight="1">
      <c r="B29" s="542" t="s">
        <v>176</v>
      </c>
      <c r="C29" s="543"/>
      <c r="D29" s="543"/>
      <c r="E29" s="488">
        <v>152084</v>
      </c>
      <c r="F29" s="489"/>
      <c r="G29" s="79">
        <v>0.1</v>
      </c>
      <c r="H29" s="86"/>
      <c r="I29" s="81">
        <v>-1.6999108031593779</v>
      </c>
      <c r="J29" s="87"/>
      <c r="K29" s="82">
        <v>152084</v>
      </c>
      <c r="L29" s="544" t="s">
        <v>177</v>
      </c>
      <c r="M29" s="545"/>
      <c r="N29" s="545"/>
      <c r="O29" s="546"/>
      <c r="P29" s="83">
        <v>40677</v>
      </c>
      <c r="Q29" s="79">
        <v>0</v>
      </c>
      <c r="R29" s="86"/>
      <c r="S29" s="81">
        <v>823.42792281498305</v>
      </c>
      <c r="T29" s="106"/>
      <c r="U29" s="89"/>
    </row>
    <row r="30" spans="2:21" s="78" customFormat="1" ht="18.95" customHeight="1">
      <c r="B30" s="528" t="s">
        <v>178</v>
      </c>
      <c r="C30" s="529"/>
      <c r="D30" s="529"/>
      <c r="E30" s="488">
        <v>7860944</v>
      </c>
      <c r="F30" s="489"/>
      <c r="G30" s="79">
        <v>5.9</v>
      </c>
      <c r="H30" s="86"/>
      <c r="I30" s="81">
        <v>6.6632364849755881</v>
      </c>
      <c r="J30" s="87"/>
      <c r="K30" s="108"/>
      <c r="L30" s="544" t="s">
        <v>179</v>
      </c>
      <c r="M30" s="545"/>
      <c r="N30" s="545"/>
      <c r="O30" s="546"/>
      <c r="P30" s="83">
        <v>0</v>
      </c>
      <c r="Q30" s="79">
        <v>0</v>
      </c>
      <c r="R30" s="86"/>
      <c r="S30" s="81" t="s">
        <v>141</v>
      </c>
      <c r="T30" s="106"/>
      <c r="U30" s="89"/>
    </row>
    <row r="31" spans="2:21" s="78" customFormat="1" ht="18.95" customHeight="1">
      <c r="B31" s="528" t="s">
        <v>180</v>
      </c>
      <c r="C31" s="529"/>
      <c r="D31" s="529"/>
      <c r="E31" s="488">
        <v>103131</v>
      </c>
      <c r="F31" s="489"/>
      <c r="G31" s="79">
        <v>0.1</v>
      </c>
      <c r="H31" s="86"/>
      <c r="I31" s="81">
        <v>-39.654183733177298</v>
      </c>
      <c r="J31" s="87"/>
      <c r="K31" s="24">
        <v>64441</v>
      </c>
      <c r="L31" s="536" t="s">
        <v>181</v>
      </c>
      <c r="M31" s="537"/>
      <c r="N31" s="537"/>
      <c r="O31" s="538"/>
      <c r="P31" s="83">
        <v>15565822</v>
      </c>
      <c r="Q31" s="79">
        <v>12.2</v>
      </c>
      <c r="R31" s="86"/>
      <c r="S31" s="81">
        <v>34.010291343564525</v>
      </c>
      <c r="T31" s="87"/>
      <c r="U31" s="89"/>
    </row>
    <row r="32" spans="2:21" s="78" customFormat="1" ht="18.95" customHeight="1">
      <c r="B32" s="528" t="s">
        <v>182</v>
      </c>
      <c r="C32" s="529"/>
      <c r="D32" s="529"/>
      <c r="E32" s="488">
        <v>159099</v>
      </c>
      <c r="F32" s="489"/>
      <c r="G32" s="79">
        <v>0.1</v>
      </c>
      <c r="H32" s="86"/>
      <c r="I32" s="81">
        <v>35.321635437310221</v>
      </c>
      <c r="J32" s="87"/>
      <c r="K32" s="108"/>
      <c r="L32" s="536"/>
      <c r="M32" s="537"/>
      <c r="N32" s="537"/>
      <c r="O32" s="538"/>
      <c r="P32" s="83"/>
      <c r="Q32" s="79"/>
      <c r="R32" s="86"/>
      <c r="S32" s="109"/>
      <c r="T32" s="110"/>
      <c r="U32" s="111"/>
    </row>
    <row r="33" spans="2:21" s="78" customFormat="1" ht="18.95" customHeight="1">
      <c r="B33" s="528" t="s">
        <v>183</v>
      </c>
      <c r="C33" s="529"/>
      <c r="D33" s="529"/>
      <c r="E33" s="488">
        <v>73110</v>
      </c>
      <c r="F33" s="489"/>
      <c r="G33" s="79">
        <v>0.1</v>
      </c>
      <c r="H33" s="86"/>
      <c r="I33" s="81">
        <v>-96.665716533457996</v>
      </c>
      <c r="J33" s="87"/>
      <c r="K33" s="24">
        <v>0</v>
      </c>
      <c r="L33" s="536" t="s">
        <v>59</v>
      </c>
      <c r="M33" s="537"/>
      <c r="N33" s="537"/>
      <c r="O33" s="538"/>
      <c r="P33" s="83">
        <v>179628</v>
      </c>
      <c r="Q33" s="79">
        <v>0.1</v>
      </c>
      <c r="R33" s="86"/>
      <c r="S33" s="81">
        <v>-95.66136063255037</v>
      </c>
      <c r="T33" s="87"/>
      <c r="U33" s="89"/>
    </row>
    <row r="34" spans="2:21" s="78" customFormat="1" ht="18.95" customHeight="1">
      <c r="B34" s="528" t="s">
        <v>184</v>
      </c>
      <c r="C34" s="529"/>
      <c r="D34" s="529"/>
      <c r="E34" s="488">
        <v>3419459</v>
      </c>
      <c r="F34" s="489"/>
      <c r="G34" s="79">
        <v>2.6</v>
      </c>
      <c r="H34" s="86"/>
      <c r="I34" s="81">
        <v>-5.7975881469106909</v>
      </c>
      <c r="J34" s="112"/>
      <c r="K34" s="113"/>
      <c r="L34" s="539" t="s">
        <v>185</v>
      </c>
      <c r="M34" s="540"/>
      <c r="N34" s="540"/>
      <c r="O34" s="541"/>
      <c r="P34" s="83">
        <v>1570128</v>
      </c>
      <c r="Q34" s="79">
        <v>1.2</v>
      </c>
      <c r="R34" s="86"/>
      <c r="S34" s="81">
        <v>209.29402008080388</v>
      </c>
      <c r="T34" s="87"/>
      <c r="U34" s="89"/>
    </row>
    <row r="35" spans="2:21" s="78" customFormat="1" ht="18.95" customHeight="1">
      <c r="B35" s="528" t="s">
        <v>186</v>
      </c>
      <c r="C35" s="529"/>
      <c r="D35" s="529"/>
      <c r="E35" s="488">
        <v>2753782</v>
      </c>
      <c r="F35" s="489"/>
      <c r="G35" s="79">
        <v>2.1</v>
      </c>
      <c r="H35" s="86"/>
      <c r="I35" s="81">
        <v>0.63914938933805698</v>
      </c>
      <c r="J35" s="112"/>
      <c r="K35" s="24">
        <v>79162</v>
      </c>
      <c r="L35" s="530" t="s">
        <v>187</v>
      </c>
      <c r="M35" s="531"/>
      <c r="N35" s="531"/>
      <c r="O35" s="519"/>
      <c r="P35" s="83">
        <v>511845</v>
      </c>
      <c r="Q35" s="79">
        <v>0.4</v>
      </c>
      <c r="R35" s="86"/>
      <c r="S35" s="81">
        <v>72.897827651086516</v>
      </c>
      <c r="T35" s="87"/>
      <c r="U35" s="89"/>
    </row>
    <row r="36" spans="2:21" s="78" customFormat="1" ht="18.95" customHeight="1">
      <c r="B36" s="532" t="s">
        <v>188</v>
      </c>
      <c r="C36" s="529"/>
      <c r="D36" s="529"/>
      <c r="E36" s="488">
        <v>10226200</v>
      </c>
      <c r="F36" s="489"/>
      <c r="G36" s="79">
        <v>7.7</v>
      </c>
      <c r="H36" s="86"/>
      <c r="I36" s="81">
        <v>65.445720757159037</v>
      </c>
      <c r="J36" s="112"/>
      <c r="K36" s="113"/>
      <c r="L36" s="533" t="s">
        <v>189</v>
      </c>
      <c r="M36" s="534"/>
      <c r="N36" s="534"/>
      <c r="O36" s="535"/>
      <c r="P36" s="83">
        <v>0</v>
      </c>
      <c r="Q36" s="79">
        <v>0</v>
      </c>
      <c r="R36" s="86"/>
      <c r="S36" s="81" t="s">
        <v>141</v>
      </c>
      <c r="T36" s="87"/>
      <c r="U36" s="89"/>
    </row>
    <row r="37" spans="2:21" s="78" customFormat="1" ht="18.95" customHeight="1">
      <c r="B37" s="114"/>
      <c r="C37" s="518" t="s">
        <v>190</v>
      </c>
      <c r="D37" s="519"/>
      <c r="E37" s="488">
        <v>0</v>
      </c>
      <c r="F37" s="489"/>
      <c r="G37" s="79">
        <v>0</v>
      </c>
      <c r="H37" s="86"/>
      <c r="I37" s="81" t="s">
        <v>141</v>
      </c>
      <c r="J37" s="115"/>
      <c r="K37" s="116"/>
      <c r="L37" s="520" t="s">
        <v>191</v>
      </c>
      <c r="M37" s="521"/>
      <c r="N37" s="521"/>
      <c r="O37" s="522"/>
      <c r="P37" s="83">
        <v>127326398</v>
      </c>
      <c r="Q37" s="79">
        <v>100</v>
      </c>
      <c r="R37" s="117"/>
      <c r="S37" s="81">
        <v>3.5309811911011639</v>
      </c>
      <c r="T37" s="110"/>
      <c r="U37" s="89"/>
    </row>
    <row r="38" spans="2:21" s="78" customFormat="1" ht="18.95" customHeight="1" thickBot="1">
      <c r="B38" s="118"/>
      <c r="C38" s="523" t="s">
        <v>192</v>
      </c>
      <c r="D38" s="524"/>
      <c r="E38" s="488">
        <v>3100000</v>
      </c>
      <c r="F38" s="489"/>
      <c r="G38" s="79">
        <v>2.2999999999999998</v>
      </c>
      <c r="H38" s="86"/>
      <c r="I38" s="81">
        <v>-8.8235294117647065</v>
      </c>
      <c r="J38" s="115"/>
      <c r="K38" s="116"/>
      <c r="L38" s="119"/>
      <c r="M38" s="525" t="s">
        <v>193</v>
      </c>
      <c r="N38" s="526"/>
      <c r="O38" s="527"/>
      <c r="P38" s="120">
        <v>305256</v>
      </c>
      <c r="Q38" s="79">
        <v>0.2</v>
      </c>
      <c r="R38" s="121"/>
      <c r="S38" s="81">
        <v>-2.4423294492134815</v>
      </c>
      <c r="T38" s="110"/>
      <c r="U38" s="122"/>
    </row>
    <row r="39" spans="2:21" s="78" customFormat="1" ht="18.95" customHeight="1">
      <c r="B39" s="513" t="s">
        <v>191</v>
      </c>
      <c r="C39" s="514"/>
      <c r="D39" s="515"/>
      <c r="E39" s="488">
        <v>133330317</v>
      </c>
      <c r="F39" s="489"/>
      <c r="G39" s="79">
        <v>100</v>
      </c>
      <c r="H39" s="86"/>
      <c r="I39" s="81">
        <v>3.6756414997684352</v>
      </c>
      <c r="J39" s="112"/>
      <c r="K39" s="82">
        <v>76693117</v>
      </c>
      <c r="L39" s="123"/>
      <c r="M39" s="124"/>
      <c r="N39" s="124"/>
      <c r="O39" s="124"/>
      <c r="P39" s="125"/>
      <c r="Q39" s="126"/>
      <c r="R39" s="127"/>
      <c r="S39" s="128"/>
      <c r="T39" s="129"/>
      <c r="U39" s="130"/>
    </row>
    <row r="40" spans="2:21" s="78" customFormat="1" ht="18.95" customHeight="1" thickBot="1">
      <c r="B40" s="131"/>
      <c r="C40" s="516" t="s">
        <v>193</v>
      </c>
      <c r="D40" s="517"/>
      <c r="E40" s="488">
        <v>305256</v>
      </c>
      <c r="F40" s="489"/>
      <c r="G40" s="79">
        <v>0.2</v>
      </c>
      <c r="H40" s="132"/>
      <c r="I40" s="81">
        <v>-2.4423294492134815</v>
      </c>
      <c r="J40" s="133"/>
      <c r="K40" s="134"/>
      <c r="L40" s="135"/>
      <c r="M40" s="136"/>
      <c r="N40" s="136"/>
      <c r="O40" s="136"/>
      <c r="P40" s="137"/>
      <c r="Q40" s="138"/>
      <c r="R40" s="139"/>
      <c r="S40" s="140"/>
      <c r="T40" s="141"/>
      <c r="U40" s="142"/>
    </row>
    <row r="41" spans="2:21" s="78" customFormat="1" ht="21" customHeight="1">
      <c r="B41" s="495" t="s">
        <v>194</v>
      </c>
      <c r="C41" s="496"/>
      <c r="D41" s="496"/>
      <c r="E41" s="497"/>
      <c r="F41" s="497"/>
      <c r="G41" s="497"/>
      <c r="H41" s="497"/>
      <c r="I41" s="497"/>
      <c r="J41" s="497"/>
      <c r="K41" s="498"/>
      <c r="L41" s="499" t="s">
        <v>195</v>
      </c>
      <c r="M41" s="500"/>
      <c r="N41" s="500"/>
      <c r="O41" s="500"/>
      <c r="P41" s="500"/>
      <c r="Q41" s="500"/>
      <c r="R41" s="500"/>
      <c r="S41" s="500"/>
      <c r="T41" s="500"/>
      <c r="U41" s="501"/>
    </row>
    <row r="42" spans="2:21" s="78" customFormat="1" ht="24" customHeight="1">
      <c r="B42" s="502" t="s">
        <v>121</v>
      </c>
      <c r="C42" s="503"/>
      <c r="D42" s="503"/>
      <c r="E42" s="504" t="s">
        <v>122</v>
      </c>
      <c r="F42" s="505"/>
      <c r="G42" s="506" t="s">
        <v>123</v>
      </c>
      <c r="H42" s="506"/>
      <c r="I42" s="507" t="str">
        <f>"対"&amp;[1]設定!C5&amp;"増減率"</f>
        <v>対H30増減率</v>
      </c>
      <c r="J42" s="508"/>
      <c r="K42" s="143" t="s">
        <v>196</v>
      </c>
      <c r="L42" s="509" t="s">
        <v>121</v>
      </c>
      <c r="M42" s="510"/>
      <c r="N42" s="510"/>
      <c r="O42" s="511"/>
      <c r="P42" s="144" t="s">
        <v>122</v>
      </c>
      <c r="Q42" s="512" t="s">
        <v>123</v>
      </c>
      <c r="R42" s="512"/>
      <c r="S42" s="493" t="str">
        <f>"対"&amp;[1]設定!C5&amp;"増減率"</f>
        <v>対H30増減率</v>
      </c>
      <c r="T42" s="494"/>
      <c r="U42" s="145"/>
    </row>
    <row r="43" spans="2:21" s="78" customFormat="1" ht="20.100000000000001" customHeight="1">
      <c r="B43" s="326" t="s">
        <v>197</v>
      </c>
      <c r="C43" s="399"/>
      <c r="D43" s="466"/>
      <c r="E43" s="488">
        <v>33103676</v>
      </c>
      <c r="F43" s="489"/>
      <c r="G43" s="79">
        <v>48.2</v>
      </c>
      <c r="H43" s="146" t="s">
        <v>28</v>
      </c>
      <c r="I43" s="81">
        <v>-0.66081728883600188</v>
      </c>
      <c r="J43" s="147" t="s">
        <v>28</v>
      </c>
      <c r="K43" s="148">
        <v>466076</v>
      </c>
      <c r="L43" s="464" t="s">
        <v>198</v>
      </c>
      <c r="M43" s="311"/>
      <c r="N43" s="311"/>
      <c r="O43" s="319"/>
      <c r="P43" s="149">
        <v>655018</v>
      </c>
      <c r="Q43" s="150">
        <v>0.5</v>
      </c>
      <c r="R43" s="151" t="s">
        <v>28</v>
      </c>
      <c r="S43" s="81">
        <v>-2.2736054975927145</v>
      </c>
      <c r="T43" s="80" t="s">
        <v>28</v>
      </c>
      <c r="U43" s="152"/>
    </row>
    <row r="44" spans="2:21" s="78" customFormat="1" ht="20.100000000000001" customHeight="1">
      <c r="B44" s="153"/>
      <c r="C44" s="154"/>
      <c r="D44" s="155" t="s">
        <v>199</v>
      </c>
      <c r="E44" s="488">
        <v>28120926</v>
      </c>
      <c r="F44" s="489"/>
      <c r="G44" s="79">
        <v>41</v>
      </c>
      <c r="H44" s="156"/>
      <c r="I44" s="81">
        <v>1.8192900358767212</v>
      </c>
      <c r="J44" s="157"/>
      <c r="K44" s="148">
        <v>0</v>
      </c>
      <c r="L44" s="464" t="s">
        <v>200</v>
      </c>
      <c r="M44" s="311"/>
      <c r="N44" s="311"/>
      <c r="O44" s="319"/>
      <c r="P44" s="149">
        <v>9418199</v>
      </c>
      <c r="Q44" s="150">
        <v>7.4</v>
      </c>
      <c r="R44" s="158"/>
      <c r="S44" s="81">
        <v>-28.744469736672574</v>
      </c>
      <c r="T44" s="159"/>
      <c r="U44" s="152"/>
    </row>
    <row r="45" spans="2:21" s="78" customFormat="1" ht="20.100000000000001" customHeight="1">
      <c r="B45" s="160"/>
      <c r="C45" s="161"/>
      <c r="D45" s="162" t="s">
        <v>201</v>
      </c>
      <c r="E45" s="488">
        <v>2959533</v>
      </c>
      <c r="F45" s="489"/>
      <c r="G45" s="79">
        <v>4.3</v>
      </c>
      <c r="H45" s="156"/>
      <c r="I45" s="81">
        <v>-20.466756442335885</v>
      </c>
      <c r="J45" s="157"/>
      <c r="K45" s="148">
        <v>466076</v>
      </c>
      <c r="L45" s="464" t="s">
        <v>202</v>
      </c>
      <c r="M45" s="311"/>
      <c r="N45" s="311"/>
      <c r="O45" s="319"/>
      <c r="P45" s="149">
        <v>56382046</v>
      </c>
      <c r="Q45" s="150">
        <v>44.3</v>
      </c>
      <c r="R45" s="158"/>
      <c r="S45" s="81">
        <v>6.1247973293208897</v>
      </c>
      <c r="T45" s="159"/>
      <c r="U45" s="152"/>
    </row>
    <row r="46" spans="2:21" s="78" customFormat="1" ht="20.100000000000001" customHeight="1">
      <c r="B46" s="326" t="s">
        <v>203</v>
      </c>
      <c r="C46" s="399"/>
      <c r="D46" s="466"/>
      <c r="E46" s="488">
        <v>25704877</v>
      </c>
      <c r="F46" s="489"/>
      <c r="G46" s="79">
        <v>37.5</v>
      </c>
      <c r="H46" s="156"/>
      <c r="I46" s="81">
        <v>2.2440173240896288</v>
      </c>
      <c r="J46" s="157"/>
      <c r="K46" s="148">
        <v>0</v>
      </c>
      <c r="L46" s="490" t="s">
        <v>204</v>
      </c>
      <c r="M46" s="491"/>
      <c r="N46" s="491"/>
      <c r="O46" s="492"/>
      <c r="P46" s="149">
        <v>12047164</v>
      </c>
      <c r="Q46" s="150">
        <v>9.5</v>
      </c>
      <c r="R46" s="158"/>
      <c r="S46" s="81">
        <v>5.1224484898724931</v>
      </c>
      <c r="T46" s="159"/>
      <c r="U46" s="152"/>
    </row>
    <row r="47" spans="2:21" s="78" customFormat="1" ht="20.100000000000001" customHeight="1">
      <c r="B47" s="163"/>
      <c r="C47" s="164"/>
      <c r="D47" s="162" t="s">
        <v>205</v>
      </c>
      <c r="E47" s="488">
        <v>9839411</v>
      </c>
      <c r="F47" s="489"/>
      <c r="G47" s="79">
        <v>14.3</v>
      </c>
      <c r="H47" s="156"/>
      <c r="I47" s="81">
        <v>-0.10337482980261214</v>
      </c>
      <c r="J47" s="157"/>
      <c r="K47" s="148">
        <v>0</v>
      </c>
      <c r="L47" s="464" t="s">
        <v>206</v>
      </c>
      <c r="M47" s="311"/>
      <c r="N47" s="311"/>
      <c r="O47" s="319"/>
      <c r="P47" s="149">
        <v>69597</v>
      </c>
      <c r="Q47" s="150">
        <v>0.1</v>
      </c>
      <c r="R47" s="158"/>
      <c r="S47" s="81">
        <v>-6.5837158733993721</v>
      </c>
      <c r="T47" s="159"/>
      <c r="U47" s="152"/>
    </row>
    <row r="48" spans="2:21" s="78" customFormat="1" ht="20.100000000000001" customHeight="1">
      <c r="B48" s="163"/>
      <c r="C48" s="164"/>
      <c r="D48" s="162" t="s">
        <v>207</v>
      </c>
      <c r="E48" s="488">
        <v>12268704</v>
      </c>
      <c r="F48" s="489"/>
      <c r="G48" s="79">
        <v>17.899999999999999</v>
      </c>
      <c r="H48" s="156"/>
      <c r="I48" s="81">
        <v>4.2342168519929313</v>
      </c>
      <c r="J48" s="157"/>
      <c r="K48" s="148">
        <v>0</v>
      </c>
      <c r="L48" s="464" t="s">
        <v>208</v>
      </c>
      <c r="M48" s="311"/>
      <c r="N48" s="311"/>
      <c r="O48" s="319"/>
      <c r="P48" s="149">
        <v>817927</v>
      </c>
      <c r="Q48" s="150">
        <v>0.6</v>
      </c>
      <c r="R48" s="158"/>
      <c r="S48" s="81">
        <v>-11.173097598853184</v>
      </c>
      <c r="T48" s="159"/>
      <c r="U48" s="152"/>
    </row>
    <row r="49" spans="2:21" s="78" customFormat="1" ht="20.100000000000001" customHeight="1">
      <c r="B49" s="160"/>
      <c r="C49" s="165"/>
      <c r="D49" s="162" t="s">
        <v>209</v>
      </c>
      <c r="E49" s="488">
        <v>3561432</v>
      </c>
      <c r="F49" s="489"/>
      <c r="G49" s="79">
        <v>5.2</v>
      </c>
      <c r="H49" s="156"/>
      <c r="I49" s="81">
        <v>2.2250262205094615</v>
      </c>
      <c r="J49" s="157"/>
      <c r="K49" s="148">
        <v>0</v>
      </c>
      <c r="L49" s="464" t="s">
        <v>210</v>
      </c>
      <c r="M49" s="311"/>
      <c r="N49" s="311"/>
      <c r="O49" s="319"/>
      <c r="P49" s="149">
        <v>1937162</v>
      </c>
      <c r="Q49" s="150">
        <v>1.5</v>
      </c>
      <c r="R49" s="158"/>
      <c r="S49" s="81">
        <v>13.428069372122451</v>
      </c>
      <c r="T49" s="166"/>
      <c r="U49" s="152"/>
    </row>
    <row r="50" spans="2:21" s="78" customFormat="1" ht="20.100000000000001" customHeight="1">
      <c r="B50" s="484" t="s">
        <v>211</v>
      </c>
      <c r="C50" s="485"/>
      <c r="D50" s="485"/>
      <c r="E50" s="434">
        <v>9811899</v>
      </c>
      <c r="F50" s="435"/>
      <c r="G50" s="79">
        <v>14.3</v>
      </c>
      <c r="H50" s="158"/>
      <c r="I50" s="81">
        <v>2.5934601328500695</v>
      </c>
      <c r="J50" s="159"/>
      <c r="K50" s="82">
        <v>0</v>
      </c>
      <c r="L50" s="464" t="s">
        <v>212</v>
      </c>
      <c r="M50" s="311"/>
      <c r="N50" s="311"/>
      <c r="O50" s="319"/>
      <c r="P50" s="149">
        <v>12083781</v>
      </c>
      <c r="Q50" s="150">
        <v>9.5</v>
      </c>
      <c r="R50" s="158"/>
      <c r="S50" s="81">
        <v>-6.1399081328866743</v>
      </c>
      <c r="T50" s="166"/>
      <c r="U50" s="152"/>
    </row>
    <row r="51" spans="2:21" s="78" customFormat="1" ht="20.100000000000001" customHeight="1" thickBot="1">
      <c r="B51" s="486" t="s">
        <v>213</v>
      </c>
      <c r="C51" s="487"/>
      <c r="D51" s="487"/>
      <c r="E51" s="488">
        <v>68620452</v>
      </c>
      <c r="F51" s="489"/>
      <c r="G51" s="79">
        <v>100</v>
      </c>
      <c r="H51" s="158"/>
      <c r="I51" s="81">
        <v>0.87020484733853698</v>
      </c>
      <c r="J51" s="159"/>
      <c r="K51" s="82">
        <v>466076</v>
      </c>
      <c r="L51" s="464" t="s">
        <v>214</v>
      </c>
      <c r="M51" s="311"/>
      <c r="N51" s="311"/>
      <c r="O51" s="319"/>
      <c r="P51" s="149">
        <v>5017462</v>
      </c>
      <c r="Q51" s="150">
        <v>3.9</v>
      </c>
      <c r="R51" s="158"/>
      <c r="S51" s="81">
        <v>3.9642430744888983</v>
      </c>
      <c r="T51" s="159"/>
      <c r="U51" s="152"/>
    </row>
    <row r="52" spans="2:21" s="78" customFormat="1" ht="20.100000000000001" customHeight="1" thickBot="1">
      <c r="B52" s="477" t="s">
        <v>215</v>
      </c>
      <c r="C52" s="478"/>
      <c r="D52" s="479"/>
      <c r="E52" s="480">
        <v>8524098</v>
      </c>
      <c r="F52" s="481"/>
      <c r="G52" s="482"/>
      <c r="H52" s="483"/>
      <c r="I52" s="167">
        <v>-3.9337353253818486</v>
      </c>
      <c r="J52" s="168"/>
      <c r="K52" s="169"/>
      <c r="L52" s="464" t="s">
        <v>216</v>
      </c>
      <c r="M52" s="311"/>
      <c r="N52" s="311"/>
      <c r="O52" s="319"/>
      <c r="P52" s="149">
        <v>18896108</v>
      </c>
      <c r="Q52" s="150">
        <v>14.8</v>
      </c>
      <c r="R52" s="158"/>
      <c r="S52" s="81">
        <v>39.578221489929902</v>
      </c>
      <c r="T52" s="159"/>
      <c r="U52" s="152"/>
    </row>
    <row r="53" spans="2:21" s="78" customFormat="1" ht="20.100000000000001" customHeight="1">
      <c r="B53" s="469" t="s">
        <v>217</v>
      </c>
      <c r="C53" s="406" t="s">
        <v>121</v>
      </c>
      <c r="D53" s="407"/>
      <c r="E53" s="472" t="s">
        <v>218</v>
      </c>
      <c r="F53" s="473"/>
      <c r="G53" s="472" t="s">
        <v>219</v>
      </c>
      <c r="H53" s="473"/>
      <c r="I53" s="338" t="s">
        <v>220</v>
      </c>
      <c r="J53" s="292"/>
      <c r="K53" s="474"/>
      <c r="L53" s="464" t="s">
        <v>221</v>
      </c>
      <c r="M53" s="311"/>
      <c r="N53" s="311"/>
      <c r="O53" s="319"/>
      <c r="P53" s="149">
        <v>40677</v>
      </c>
      <c r="Q53" s="150">
        <v>0</v>
      </c>
      <c r="R53" s="158"/>
      <c r="S53" s="81">
        <v>823.42792281498305</v>
      </c>
      <c r="T53" s="159"/>
      <c r="U53" s="152"/>
    </row>
    <row r="54" spans="2:21" s="78" customFormat="1" ht="20.100000000000001" customHeight="1">
      <c r="B54" s="470"/>
      <c r="C54" s="465" t="s">
        <v>222</v>
      </c>
      <c r="D54" s="466"/>
      <c r="E54" s="170">
        <v>98.863336802265025</v>
      </c>
      <c r="F54" s="171" t="s">
        <v>223</v>
      </c>
      <c r="G54" s="170">
        <v>31.500748417056538</v>
      </c>
      <c r="H54" s="171" t="s">
        <v>28</v>
      </c>
      <c r="I54" s="170">
        <v>97.078745495654388</v>
      </c>
      <c r="J54" s="172" t="s">
        <v>28</v>
      </c>
      <c r="K54" s="475"/>
      <c r="L54" s="464" t="s">
        <v>135</v>
      </c>
      <c r="M54" s="311"/>
      <c r="N54" s="311"/>
      <c r="O54" s="319"/>
      <c r="P54" s="149">
        <v>9961257</v>
      </c>
      <c r="Q54" s="150">
        <v>7.8</v>
      </c>
      <c r="R54" s="158"/>
      <c r="S54" s="81">
        <v>-5.6875447714603355</v>
      </c>
      <c r="T54" s="159"/>
      <c r="U54" s="152"/>
    </row>
    <row r="55" spans="2:21" s="78" customFormat="1" ht="20.100000000000001" customHeight="1">
      <c r="B55" s="470"/>
      <c r="C55" s="467"/>
      <c r="D55" s="162" t="s">
        <v>224</v>
      </c>
      <c r="E55" s="170">
        <v>98.606997611380407</v>
      </c>
      <c r="F55" s="159"/>
      <c r="G55" s="170">
        <v>29.798363458830394</v>
      </c>
      <c r="H55" s="159"/>
      <c r="I55" s="170">
        <v>96.388917949557268</v>
      </c>
      <c r="J55" s="173"/>
      <c r="K55" s="475"/>
      <c r="L55" s="464" t="s">
        <v>225</v>
      </c>
      <c r="M55" s="311"/>
      <c r="N55" s="311"/>
      <c r="O55" s="319"/>
      <c r="P55" s="149">
        <v>0</v>
      </c>
      <c r="Q55" s="150">
        <v>0</v>
      </c>
      <c r="R55" s="158"/>
      <c r="S55" s="81" t="s">
        <v>141</v>
      </c>
      <c r="T55" s="174"/>
      <c r="U55" s="152"/>
    </row>
    <row r="56" spans="2:21" s="78" customFormat="1" ht="20.100000000000001" customHeight="1">
      <c r="B56" s="470"/>
      <c r="C56" s="468"/>
      <c r="D56" s="162" t="s">
        <v>203</v>
      </c>
      <c r="E56" s="170">
        <v>99.050189008658563</v>
      </c>
      <c r="F56" s="159"/>
      <c r="G56" s="170">
        <v>34.721389388589067</v>
      </c>
      <c r="H56" s="159"/>
      <c r="I56" s="170">
        <v>97.620156917605144</v>
      </c>
      <c r="J56" s="173"/>
      <c r="K56" s="475"/>
      <c r="L56" s="458" t="s">
        <v>189</v>
      </c>
      <c r="M56" s="323"/>
      <c r="N56" s="323"/>
      <c r="O56" s="324"/>
      <c r="P56" s="149">
        <v>0</v>
      </c>
      <c r="Q56" s="150">
        <v>0</v>
      </c>
      <c r="R56" s="158"/>
      <c r="S56" s="175" t="s">
        <v>141</v>
      </c>
      <c r="T56" s="174"/>
      <c r="U56" s="152"/>
    </row>
    <row r="57" spans="2:21" s="78" customFormat="1" ht="20.100000000000001" customHeight="1" thickBot="1">
      <c r="B57" s="471"/>
      <c r="C57" s="459" t="s">
        <v>215</v>
      </c>
      <c r="D57" s="460"/>
      <c r="E57" s="176">
        <v>89.740502675313181</v>
      </c>
      <c r="F57" s="177"/>
      <c r="G57" s="176">
        <v>16.466208089018419</v>
      </c>
      <c r="H57" s="177"/>
      <c r="I57" s="176">
        <v>66.504090843980578</v>
      </c>
      <c r="J57" s="178"/>
      <c r="K57" s="476"/>
      <c r="L57" s="461" t="s">
        <v>191</v>
      </c>
      <c r="M57" s="462"/>
      <c r="N57" s="462"/>
      <c r="O57" s="463"/>
      <c r="P57" s="149">
        <v>127326398</v>
      </c>
      <c r="Q57" s="179">
        <v>100</v>
      </c>
      <c r="R57" s="180"/>
      <c r="S57" s="81">
        <v>3.5309811911011639</v>
      </c>
      <c r="T57" s="181"/>
      <c r="U57" s="182"/>
    </row>
    <row r="58" spans="2:21" s="16" customFormat="1" ht="20.100000000000001" customHeight="1">
      <c r="B58" s="441" t="s">
        <v>226</v>
      </c>
      <c r="C58" s="442"/>
      <c r="D58" s="442"/>
      <c r="E58" s="442"/>
      <c r="F58" s="442"/>
      <c r="G58" s="442"/>
      <c r="H58" s="442"/>
      <c r="I58" s="442"/>
      <c r="J58" s="442"/>
      <c r="K58" s="442"/>
      <c r="L58" s="442"/>
      <c r="M58" s="442"/>
      <c r="N58" s="442"/>
      <c r="O58" s="442"/>
      <c r="P58" s="442"/>
      <c r="Q58" s="442"/>
      <c r="R58" s="442"/>
      <c r="S58" s="442"/>
      <c r="T58" s="442"/>
      <c r="U58" s="443"/>
    </row>
    <row r="59" spans="2:21" s="78" customFormat="1" ht="16.5" customHeight="1">
      <c r="B59" s="444" t="s">
        <v>227</v>
      </c>
      <c r="C59" s="242"/>
      <c r="D59" s="242"/>
      <c r="E59" s="243"/>
      <c r="F59" s="446" t="s">
        <v>228</v>
      </c>
      <c r="G59" s="447"/>
      <c r="H59" s="448"/>
      <c r="I59" s="452" t="s">
        <v>229</v>
      </c>
      <c r="J59" s="453"/>
      <c r="K59" s="454"/>
      <c r="L59" s="272" t="s">
        <v>230</v>
      </c>
      <c r="M59" s="273"/>
      <c r="N59" s="273"/>
      <c r="O59" s="273"/>
      <c r="P59" s="273"/>
      <c r="Q59" s="273"/>
      <c r="R59" s="273"/>
      <c r="S59" s="273"/>
      <c r="T59" s="273"/>
      <c r="U59" s="455"/>
    </row>
    <row r="60" spans="2:21" s="78" customFormat="1" ht="20.100000000000001" customHeight="1">
      <c r="B60" s="445"/>
      <c r="C60" s="245"/>
      <c r="D60" s="245"/>
      <c r="E60" s="246"/>
      <c r="F60" s="449"/>
      <c r="G60" s="450"/>
      <c r="H60" s="451"/>
      <c r="I60" s="183"/>
      <c r="J60" s="184"/>
      <c r="K60" s="185" t="str">
        <f>[1]設定!B5&amp;"決算額"</f>
        <v>R元決算額</v>
      </c>
      <c r="L60" s="272" t="s">
        <v>231</v>
      </c>
      <c r="M60" s="273"/>
      <c r="N60" s="273"/>
      <c r="O60" s="274"/>
      <c r="P60" s="186" t="s">
        <v>188</v>
      </c>
      <c r="Q60" s="456" t="s">
        <v>232</v>
      </c>
      <c r="R60" s="456"/>
      <c r="S60" s="456"/>
      <c r="T60" s="456" t="s">
        <v>233</v>
      </c>
      <c r="U60" s="457"/>
    </row>
    <row r="61" spans="2:21" s="78" customFormat="1" ht="20.100000000000001" customHeight="1">
      <c r="B61" s="206" t="s">
        <v>239</v>
      </c>
      <c r="C61" s="207"/>
      <c r="D61" s="207"/>
      <c r="E61" s="207"/>
      <c r="F61" s="433" t="s">
        <v>234</v>
      </c>
      <c r="G61" s="433"/>
      <c r="H61" s="433"/>
      <c r="I61" s="434">
        <v>2650531</v>
      </c>
      <c r="J61" s="435"/>
      <c r="K61" s="187">
        <v>2489431</v>
      </c>
      <c r="L61" s="436">
        <v>0</v>
      </c>
      <c r="M61" s="437"/>
      <c r="N61" s="437"/>
      <c r="O61" s="438"/>
      <c r="P61" s="188">
        <v>2219700</v>
      </c>
      <c r="Q61" s="439">
        <v>0</v>
      </c>
      <c r="R61" s="439"/>
      <c r="S61" s="439"/>
      <c r="T61" s="439">
        <v>430831</v>
      </c>
      <c r="U61" s="440"/>
    </row>
    <row r="62" spans="2:21" s="78" customFormat="1" ht="20.100000000000001" customHeight="1">
      <c r="B62" s="206" t="s">
        <v>240</v>
      </c>
      <c r="C62" s="207"/>
      <c r="D62" s="207"/>
      <c r="E62" s="207"/>
      <c r="F62" s="433" t="s">
        <v>235</v>
      </c>
      <c r="G62" s="433"/>
      <c r="H62" s="433"/>
      <c r="I62" s="434">
        <v>1699000</v>
      </c>
      <c r="J62" s="435"/>
      <c r="K62" s="187">
        <v>209951</v>
      </c>
      <c r="L62" s="436">
        <v>149027</v>
      </c>
      <c r="M62" s="437"/>
      <c r="N62" s="437"/>
      <c r="O62" s="438"/>
      <c r="P62" s="188">
        <v>1472400</v>
      </c>
      <c r="Q62" s="439">
        <v>0</v>
      </c>
      <c r="R62" s="439"/>
      <c r="S62" s="439"/>
      <c r="T62" s="439">
        <v>77573</v>
      </c>
      <c r="U62" s="440"/>
    </row>
    <row r="63" spans="2:21" s="78" customFormat="1" ht="19.5" customHeight="1" thickBot="1">
      <c r="B63" s="422" t="s">
        <v>241</v>
      </c>
      <c r="C63" s="423"/>
      <c r="D63" s="423"/>
      <c r="E63" s="424"/>
      <c r="F63" s="425" t="s">
        <v>236</v>
      </c>
      <c r="G63" s="425"/>
      <c r="H63" s="425"/>
      <c r="I63" s="426">
        <v>1698000</v>
      </c>
      <c r="J63" s="427"/>
      <c r="K63" s="189">
        <v>356638</v>
      </c>
      <c r="L63" s="428">
        <v>115033</v>
      </c>
      <c r="M63" s="429"/>
      <c r="N63" s="429"/>
      <c r="O63" s="430"/>
      <c r="P63" s="190">
        <v>1424500</v>
      </c>
      <c r="Q63" s="431">
        <v>0</v>
      </c>
      <c r="R63" s="431"/>
      <c r="S63" s="431"/>
      <c r="T63" s="431">
        <v>158467</v>
      </c>
      <c r="U63" s="432"/>
    </row>
    <row r="64" spans="2:21" s="78" customFormat="1" ht="18.75" customHeight="1">
      <c r="B64" s="21" t="s">
        <v>237</v>
      </c>
    </row>
    <row r="65" spans="2:2" s="78" customFormat="1" ht="18" customHeight="1">
      <c r="B65" s="70" t="s">
        <v>238</v>
      </c>
    </row>
    <row r="66" spans="2:2" s="78" customFormat="1" ht="12"/>
    <row r="67" spans="2:2" s="78" customFormat="1" ht="12"/>
    <row r="68" spans="2:2" s="78" customFormat="1" ht="12"/>
    <row r="69" spans="2:2" s="78" customFormat="1" ht="12"/>
    <row r="70" spans="2:2" s="78" customFormat="1" ht="12"/>
    <row r="71" spans="2:2" s="78" customFormat="1" ht="12"/>
    <row r="72" spans="2:2" s="78" customFormat="1" ht="12"/>
    <row r="73" spans="2:2" s="78" customFormat="1" ht="12"/>
    <row r="74" spans="2:2" s="78" customFormat="1" ht="12"/>
    <row r="75" spans="2:2" s="78" customFormat="1" ht="12"/>
    <row r="76" spans="2:2" s="78" customFormat="1" ht="12"/>
  </sheetData>
  <mergeCells count="196">
    <mergeCell ref="B4:K4"/>
    <mergeCell ref="L4:U4"/>
    <mergeCell ref="B5:D5"/>
    <mergeCell ref="E5:F5"/>
    <mergeCell ref="G5:H5"/>
    <mergeCell ref="I5:J5"/>
    <mergeCell ref="L5:O5"/>
    <mergeCell ref="Q5:R5"/>
    <mergeCell ref="B2:C2"/>
    <mergeCell ref="B3:D3"/>
    <mergeCell ref="E3:J3"/>
    <mergeCell ref="K3:L3"/>
    <mergeCell ref="M3:O3"/>
    <mergeCell ref="B7:D7"/>
    <mergeCell ref="E7:F7"/>
    <mergeCell ref="M7:O7"/>
    <mergeCell ref="B8:D8"/>
    <mergeCell ref="E8:F8"/>
    <mergeCell ref="L8:O8"/>
    <mergeCell ref="S5:T5"/>
    <mergeCell ref="B6:D6"/>
    <mergeCell ref="E6:F6"/>
    <mergeCell ref="L6:O6"/>
    <mergeCell ref="B11:D11"/>
    <mergeCell ref="E11:F11"/>
    <mergeCell ref="B12:D12"/>
    <mergeCell ref="E12:F12"/>
    <mergeCell ref="M12:O12"/>
    <mergeCell ref="B9:D9"/>
    <mergeCell ref="E9:F9"/>
    <mergeCell ref="L9:O9"/>
    <mergeCell ref="B10:D10"/>
    <mergeCell ref="E10:F10"/>
    <mergeCell ref="L10:L12"/>
    <mergeCell ref="M10:N11"/>
    <mergeCell ref="B15:D15"/>
    <mergeCell ref="E15:F15"/>
    <mergeCell ref="K15:K16"/>
    <mergeCell ref="L15:O15"/>
    <mergeCell ref="B16:D16"/>
    <mergeCell ref="E16:F16"/>
    <mergeCell ref="L16:O16"/>
    <mergeCell ref="B13:D13"/>
    <mergeCell ref="E13:F13"/>
    <mergeCell ref="L13:O13"/>
    <mergeCell ref="B14:D14"/>
    <mergeCell ref="E14:F14"/>
    <mergeCell ref="L14:O14"/>
    <mergeCell ref="B18:D18"/>
    <mergeCell ref="E18:F18"/>
    <mergeCell ref="M18:O18"/>
    <mergeCell ref="B19:D19"/>
    <mergeCell ref="E19:F19"/>
    <mergeCell ref="K19:K22"/>
    <mergeCell ref="L19:O19"/>
    <mergeCell ref="B17:D17"/>
    <mergeCell ref="E17:F17"/>
    <mergeCell ref="L17:O17"/>
    <mergeCell ref="B23:D23"/>
    <mergeCell ref="E23:F23"/>
    <mergeCell ref="L23:O23"/>
    <mergeCell ref="B24:D24"/>
    <mergeCell ref="E24:F24"/>
    <mergeCell ref="L24:O24"/>
    <mergeCell ref="L21:O21"/>
    <mergeCell ref="C22:D22"/>
    <mergeCell ref="E22:F22"/>
    <mergeCell ref="L22:O22"/>
    <mergeCell ref="B20:B22"/>
    <mergeCell ref="C20:D20"/>
    <mergeCell ref="E20:F20"/>
    <mergeCell ref="L20:O20"/>
    <mergeCell ref="C21:D21"/>
    <mergeCell ref="E21:F21"/>
    <mergeCell ref="B28:D28"/>
    <mergeCell ref="E28:F28"/>
    <mergeCell ref="M28:O28"/>
    <mergeCell ref="B26:D26"/>
    <mergeCell ref="E26:F26"/>
    <mergeCell ref="M26:O26"/>
    <mergeCell ref="B25:D25"/>
    <mergeCell ref="E25:F25"/>
    <mergeCell ref="L25:L28"/>
    <mergeCell ref="M25:O25"/>
    <mergeCell ref="B27:D27"/>
    <mergeCell ref="E27:F27"/>
    <mergeCell ref="M27:O27"/>
    <mergeCell ref="B31:D31"/>
    <mergeCell ref="E31:F31"/>
    <mergeCell ref="L31:O31"/>
    <mergeCell ref="B32:D32"/>
    <mergeCell ref="E32:F32"/>
    <mergeCell ref="L32:O32"/>
    <mergeCell ref="B29:D29"/>
    <mergeCell ref="E29:F29"/>
    <mergeCell ref="L29:O29"/>
    <mergeCell ref="B30:D30"/>
    <mergeCell ref="E30:F30"/>
    <mergeCell ref="L30:O30"/>
    <mergeCell ref="B35:D35"/>
    <mergeCell ref="E35:F35"/>
    <mergeCell ref="L35:O35"/>
    <mergeCell ref="B36:D36"/>
    <mergeCell ref="E36:F36"/>
    <mergeCell ref="L36:O36"/>
    <mergeCell ref="B33:D33"/>
    <mergeCell ref="E33:F33"/>
    <mergeCell ref="L33:O33"/>
    <mergeCell ref="B34:D34"/>
    <mergeCell ref="E34:F34"/>
    <mergeCell ref="L34:O34"/>
    <mergeCell ref="B39:D39"/>
    <mergeCell ref="E39:F39"/>
    <mergeCell ref="C40:D40"/>
    <mergeCell ref="E40:F40"/>
    <mergeCell ref="C37:D37"/>
    <mergeCell ref="E37:F37"/>
    <mergeCell ref="L37:O37"/>
    <mergeCell ref="C38:D38"/>
    <mergeCell ref="E38:F38"/>
    <mergeCell ref="M38:O38"/>
    <mergeCell ref="E44:F44"/>
    <mergeCell ref="L44:O44"/>
    <mergeCell ref="E45:F45"/>
    <mergeCell ref="L45:O45"/>
    <mergeCell ref="S42:T42"/>
    <mergeCell ref="B43:D43"/>
    <mergeCell ref="E43:F43"/>
    <mergeCell ref="L43:O43"/>
    <mergeCell ref="B41:K41"/>
    <mergeCell ref="L41:U41"/>
    <mergeCell ref="B42:D42"/>
    <mergeCell ref="E42:F42"/>
    <mergeCell ref="G42:H42"/>
    <mergeCell ref="I42:J42"/>
    <mergeCell ref="L42:O42"/>
    <mergeCell ref="Q42:R42"/>
    <mergeCell ref="E48:F48"/>
    <mergeCell ref="L48:O48"/>
    <mergeCell ref="E49:F49"/>
    <mergeCell ref="L49:O49"/>
    <mergeCell ref="B46:D46"/>
    <mergeCell ref="E46:F46"/>
    <mergeCell ref="L46:O46"/>
    <mergeCell ref="E47:F47"/>
    <mergeCell ref="L47:O47"/>
    <mergeCell ref="B52:D52"/>
    <mergeCell ref="E52:F52"/>
    <mergeCell ref="G52:H52"/>
    <mergeCell ref="L52:O52"/>
    <mergeCell ref="B50:D50"/>
    <mergeCell ref="E50:F50"/>
    <mergeCell ref="L50:O50"/>
    <mergeCell ref="B51:D51"/>
    <mergeCell ref="E51:F51"/>
    <mergeCell ref="L51:O51"/>
    <mergeCell ref="L56:O56"/>
    <mergeCell ref="C57:D57"/>
    <mergeCell ref="L57:O57"/>
    <mergeCell ref="L53:O53"/>
    <mergeCell ref="C54:D54"/>
    <mergeCell ref="L54:O54"/>
    <mergeCell ref="C55:C56"/>
    <mergeCell ref="L55:O55"/>
    <mergeCell ref="B53:B57"/>
    <mergeCell ref="C53:D53"/>
    <mergeCell ref="E53:F53"/>
    <mergeCell ref="G53:H53"/>
    <mergeCell ref="I53:J53"/>
    <mergeCell ref="K53:K57"/>
    <mergeCell ref="B61:E61"/>
    <mergeCell ref="F61:H61"/>
    <mergeCell ref="I61:J61"/>
    <mergeCell ref="L61:O61"/>
    <mergeCell ref="Q61:S61"/>
    <mergeCell ref="T61:U61"/>
    <mergeCell ref="B58:U58"/>
    <mergeCell ref="B59:E60"/>
    <mergeCell ref="F59:H60"/>
    <mergeCell ref="I59:K59"/>
    <mergeCell ref="L59:U59"/>
    <mergeCell ref="L60:O60"/>
    <mergeCell ref="Q60:S60"/>
    <mergeCell ref="T60:U60"/>
    <mergeCell ref="B63:E63"/>
    <mergeCell ref="F63:H63"/>
    <mergeCell ref="I63:J63"/>
    <mergeCell ref="L63:O63"/>
    <mergeCell ref="Q63:S63"/>
    <mergeCell ref="T63:U63"/>
    <mergeCell ref="B62:E62"/>
    <mergeCell ref="F62:H62"/>
    <mergeCell ref="I62:J62"/>
    <mergeCell ref="L62:O62"/>
    <mergeCell ref="Q62:S62"/>
    <mergeCell ref="T62:U62"/>
  </mergeCells>
  <phoneticPr fontId="2"/>
  <printOptions horizontalCentered="1"/>
  <pageMargins left="0.59055118110236227" right="0.59055118110236227" top="0.39370078740157477" bottom="0.39370078740157477" header="0.51181102362204722" footer="0.51181102362204722"/>
  <pageSetup paperSize="9" scale="69" orientation="portrait" r:id="rId1"/>
  <headerFooter alignWithMargins="0"/>
  <colBreaks count="1" manualBreakCount="1">
    <brk id="21" max="62"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財政課３１</dc:creator>
  <cp:lastModifiedBy> </cp:lastModifiedBy>
  <cp:lastPrinted>2020-12-23T08:00:55Z</cp:lastPrinted>
  <dcterms:created xsi:type="dcterms:W3CDTF">2020-12-23T07:18:47Z</dcterms:created>
  <dcterms:modified xsi:type="dcterms:W3CDTF">2020-12-23T08:01:17Z</dcterms:modified>
</cp:coreProperties>
</file>