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Server01\指導監査課\Ｒ０６年度\12障害福祉サービス事業者等の指定，許可及び届出に関すること\1226介護給付費等に係る障害福祉サービス事業者等の指導及び監査の総括に関すること(10)\3.新加算届出様式一覧\HP修正起案（必要書類確認表差し替え）（渋谷主事チェック後）\渋谷さん→山田さんチェック後\"/>
    </mc:Choice>
  </mc:AlternateContent>
  <xr:revisionPtr revIDLastSave="0" documentId="13_ncr:1_{0186BAC2-6BA1-426C-B339-12A3B3076613}" xr6:coauthVersionLast="47" xr6:coauthVersionMax="47" xr10:uidLastSave="{00000000-0000-0000-0000-000000000000}"/>
  <bookViews>
    <workbookView xWindow="-110" yWindow="-110" windowWidth="19420" windowHeight="10420" tabRatio="1000" xr2:uid="{00000000-000D-0000-FFFF-FFFF00000000}"/>
  </bookViews>
  <sheets>
    <sheet name="高次脳機能障害者支援体制加算" sheetId="173" r:id="rId1"/>
    <sheet name="居住支援連携体制加算（新規・自立生活援助等）" sheetId="172" r:id="rId2"/>
    <sheet name="日中活動支援加算" sheetId="171" r:id="rId3"/>
    <sheet name="通院支援加算" sheetId="170" r:id="rId4"/>
    <sheet name="地域生活支援拠点等に関連する加算の届出 " sheetId="169" r:id="rId5"/>
    <sheet name="人員配置体制加算（共同生活援助）" sheetId="165" r:id="rId6"/>
    <sheet name="←別添参考様式（人員配置体制確認表）" sheetId="166" r:id="rId7"/>
    <sheet name="←←別添参考様式（人員配置体制確認表 （記載例））" sheetId="167" r:id="rId8"/>
    <sheet name="参考表" sheetId="168" r:id="rId9"/>
    <sheet name="障害者支援施設等感染対策向上加算" sheetId="164" r:id="rId10"/>
    <sheet name="自立生活支援加算Ⅲ" sheetId="161" r:id="rId11"/>
    <sheet name="←別紙　参考書類 " sheetId="162" r:id="rId12"/>
    <sheet name="←←別紙　参考書類 (記載例と解説)" sheetId="163" r:id="rId13"/>
    <sheet name="重度障害者支援加算（生活介護・施設入所支援）" sheetId="158" r:id="rId14"/>
    <sheet name="重度障害者支援加算（短期入所）" sheetId="159" r:id="rId15"/>
    <sheet name="重度障害者支援加算（共同生活援助）" sheetId="160" r:id="rId16"/>
    <sheet name="ピアサポート実施加算（共同生活援助）" sheetId="156" r:id="rId17"/>
    <sheet name="退居後ピアサポート実施加算" sheetId="157" r:id="rId18"/>
    <sheet name="人員配置体制加算（療養介護）" sheetId="99" r:id="rId19"/>
    <sheet name="福祉専門職員" sheetId="125" r:id="rId20"/>
    <sheet name="視覚・聴覚言語障害者支援体制加算(Ⅰ)" sheetId="148" r:id="rId21"/>
    <sheet name="視覚・聴覚言語障害者支援体制加算(Ⅱ)" sheetId="149" r:id="rId22"/>
    <sheet name="栄養士配置等" sheetId="83" r:id="rId23"/>
    <sheet name="夜間支援体制等加算（宿泊型自立）" sheetId="126" r:id="rId24"/>
    <sheet name="←の記載例" sheetId="128" r:id="rId25"/>
    <sheet name="夜間支援体制等加算（ＧＨ） " sheetId="144" r:id="rId26"/>
    <sheet name="←の記載例（GH）" sheetId="131" r:id="rId27"/>
    <sheet name="医療連携体制（Ⅶ）" sheetId="117" r:id="rId28"/>
    <sheet name="通勤者生活支援加算" sheetId="154" r:id="rId29"/>
    <sheet name="地域移行支援体制加算" sheetId="155" r:id="rId30"/>
    <sheet name="夜勤職員" sheetId="85" r:id="rId31"/>
    <sheet name="夜間看護" sheetId="86" r:id="rId32"/>
    <sheet name="地域生活移行個別" sheetId="87" r:id="rId33"/>
    <sheet name="食事提供" sheetId="42" r:id="rId34"/>
    <sheet name="送迎加算" sheetId="138" r:id="rId35"/>
    <sheet name="精神障害者地域移行特別加算" sheetId="139" r:id="rId36"/>
    <sheet name="強度行動障害者地域移行特別加算" sheetId="140" r:id="rId37"/>
    <sheet name="看護職員配置加算" sheetId="141" r:id="rId38"/>
    <sheet name="夜勤職員加配加算" sheetId="142" r:id="rId39"/>
    <sheet name="【共生型短期】福祉専門職員配置等加算" sheetId="143" r:id="rId40"/>
    <sheet name="医療的ケア対応支援加算（共同生活援助）" sheetId="146" r:id="rId41"/>
    <sheet name="強度行動障害者体験利用加算（新規・共同生活援助）" sheetId="147" r:id="rId42"/>
    <sheet name="口腔衛生管理体制" sheetId="153" r:id="rId43"/>
  </sheets>
  <externalReferences>
    <externalReference r:id="rId44"/>
    <externalReference r:id="rId45"/>
    <externalReference r:id="rId46"/>
  </externalReferences>
  <definedNames>
    <definedName name="_____________________________________________________________________kk2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7">#REF!</definedName>
    <definedName name="___kk06" localSheetId="6">#REF!</definedName>
    <definedName name="___kk06">#REF!</definedName>
    <definedName name="___kk29" localSheetId="7">#REF!</definedName>
    <definedName name="___kk29" localSheetId="6">#REF!</definedName>
    <definedName name="___kk29">#REF!</definedName>
    <definedName name="__08">#N/A</definedName>
    <definedName name="__kk06" localSheetId="7">#REF!</definedName>
    <definedName name="__kk06" localSheetId="6">#REF!</definedName>
    <definedName name="__kk06" localSheetId="0">#REF!</definedName>
    <definedName name="__kk06">#REF!</definedName>
    <definedName name="__kk29" localSheetId="7">#REF!</definedName>
    <definedName name="__kk29" localSheetId="6">#REF!</definedName>
    <definedName name="__kk29">#REF!</definedName>
    <definedName name="_kk06" localSheetId="7">#REF!</definedName>
    <definedName name="_kk06" localSheetId="6">#REF!</definedName>
    <definedName name="_kk06">#REF!</definedName>
    <definedName name="_kk29" localSheetId="7">#REF!</definedName>
    <definedName name="_kk29" localSheetId="6">#REF!</definedName>
    <definedName name="_kk29">#REF!</definedName>
    <definedName name="②従業者の員数">#REF!</definedName>
    <definedName name="a">#REF!</definedName>
    <definedName name="aa">#REF!</definedName>
    <definedName name="aaaaa">#REF!</definedName>
    <definedName name="aaaaaaaaaaaaa">#REF!</definedName>
    <definedName name="asasasasasasa">#REF!</definedName>
    <definedName name="Avrg" localSheetId="7">#REF!</definedName>
    <definedName name="Avrg" localSheetId="6">#REF!</definedName>
    <definedName name="Avrg">#REF!</definedName>
    <definedName name="avrg1" localSheetId="7">#REF!</definedName>
    <definedName name="avrg1" localSheetId="6">#REF!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Excel_BuiltIn_Print_Area" localSheetId="0">高次脳機能障害者支援体制加算!$A$4:$AM$33</definedName>
    <definedName name="Excel_BuiltIn_Print_Area" localSheetId="20">'視覚・聴覚言語障害者支援体制加算(Ⅰ)'!$A$4:$AK$49</definedName>
    <definedName name="Excel_BuiltIn_Print_Area" localSheetId="21">'視覚・聴覚言語障害者支援体制加算(Ⅱ)'!$A$4:$AK$49</definedName>
    <definedName name="houjin" localSheetId="0">#REF!</definedName>
    <definedName name="houjin">#REF!</definedName>
    <definedName name="i">#REF!</definedName>
    <definedName name="jigyoumeishou" localSheetId="0">#REF!</definedName>
    <definedName name="jigyoumeishou">#REF!</definedName>
    <definedName name="jiritu" localSheetId="7">#REF!</definedName>
    <definedName name="jiritu" localSheetId="6">#REF!</definedName>
    <definedName name="jiritu" localSheetId="0">#REF!</definedName>
    <definedName name="jiritu">#REF!</definedName>
    <definedName name="ｋ">#N/A</definedName>
    <definedName name="kanagawaken" localSheetId="0">#REF!</definedName>
    <definedName name="kanagawaken">#REF!</definedName>
    <definedName name="kawasaki" localSheetId="0">#REF!</definedName>
    <definedName name="kawasaki">#REF!</definedName>
    <definedName name="KK_03" localSheetId="7">#REF!</definedName>
    <definedName name="KK_03" localSheetId="6">#REF!</definedName>
    <definedName name="KK_03">#REF!</definedName>
    <definedName name="kk_04" localSheetId="7">#REF!</definedName>
    <definedName name="kk_04" localSheetId="6">#REF!</definedName>
    <definedName name="kk_04">#REF!</definedName>
    <definedName name="KK_06" localSheetId="7">#REF!</definedName>
    <definedName name="KK_06" localSheetId="6">#REF!</definedName>
    <definedName name="KK_06">#REF!</definedName>
    <definedName name="kk_07" localSheetId="7">#REF!</definedName>
    <definedName name="kk_07" localSheetId="6">#REF!</definedName>
    <definedName name="kk_07">#REF!</definedName>
    <definedName name="‐㏍08">#REF!</definedName>
    <definedName name="KK2_3" localSheetId="7">#REF!</definedName>
    <definedName name="KK2_3" localSheetId="6">#REF!</definedName>
    <definedName name="KK2_3">#REF!</definedName>
    <definedName name="ｋｋｋｋ">#REF!</definedName>
    <definedName name="nn">#REF!</definedName>
    <definedName name="o">#REF!</definedName>
    <definedName name="_xlnm.Print_Area" localSheetId="12">'←←別紙　参考書類 (記載例と解説)'!$A$1:$BD$51</definedName>
    <definedName name="_xlnm.Print_Area" localSheetId="7">'←←別添参考様式（人員配置体制確認表 （記載例））'!$A$1:$BT$88</definedName>
    <definedName name="_xlnm.Print_Area" localSheetId="11">'←別紙　参考書類 '!$A$1:$BD$51</definedName>
    <definedName name="_xlnm.Print_Area" localSheetId="6">'←別添参考様式（人員配置体制確認表）'!$A$1:$BT$89</definedName>
    <definedName name="_xlnm.Print_Area" localSheetId="16">'ピアサポート実施加算（共同生活援助）'!$A$1:$K$26</definedName>
    <definedName name="_xlnm.Print_Area" localSheetId="1">'居住支援連携体制加算（新規・自立生活援助等）'!$A$1:$H$11</definedName>
    <definedName name="_xlnm.Print_Area" localSheetId="42">口腔衛生管理体制!$A$1:$G$12</definedName>
    <definedName name="_xlnm.Print_Area" localSheetId="0">高次脳機能障害者支援体制加算!$A$1:$AM$33</definedName>
    <definedName name="_xlnm.Print_Area" localSheetId="8">参考表!$A$1:$CC$38</definedName>
    <definedName name="_xlnm.Print_Area" localSheetId="20">'視覚・聴覚言語障害者支援体制加算(Ⅰ)'!$A$1:$AK$48</definedName>
    <definedName name="_xlnm.Print_Area" localSheetId="21">'視覚・聴覚言語障害者支援体制加算(Ⅱ)'!$A$1:$AK$48</definedName>
    <definedName name="_xlnm.Print_Area" localSheetId="10">自立生活支援加算Ⅲ!$B$2:$J$43</definedName>
    <definedName name="_xlnm.Print_Area" localSheetId="15">'重度障害者支援加算（共同生活援助）'!$A$1:$AH$47</definedName>
    <definedName name="_xlnm.Print_Area" localSheetId="13">'重度障害者支援加算（生活介護・施設入所支援）'!$A$1:$H$20</definedName>
    <definedName name="_xlnm.Print_Area" localSheetId="14">'重度障害者支援加算（短期入所）'!$A$1:$H$16</definedName>
    <definedName name="_xlnm.Print_Area" localSheetId="9">障害者支援施設等感染対策向上加算!$A$1:$AI$49</definedName>
    <definedName name="_xlnm.Print_Area" localSheetId="33">食事提供!$A$1:$AI$38</definedName>
    <definedName name="_xlnm.Print_Area" localSheetId="5">'人員配置体制加算（共同生活援助）'!$A$1:$L$40</definedName>
    <definedName name="_xlnm.Print_Area" localSheetId="17">退居後ピアサポート実施加算!$A$1:$K$24</definedName>
    <definedName name="_xlnm.Print_Area" localSheetId="29">地域移行支援体制加算!$A$1:$F$11</definedName>
    <definedName name="_xlnm.Print_Area" localSheetId="32">地域生活移行個別!$A$1:$AH$29</definedName>
    <definedName name="_xlnm.Print_Area" localSheetId="4">'地域生活支援拠点等に関連する加算の届出 '!$B$2:$AB$28</definedName>
    <definedName name="_xlnm.Print_Area" localSheetId="3">通院支援加算!$A$1:$J$11</definedName>
    <definedName name="_xlnm.Print_Area" localSheetId="2">日中活動支援加算!$A$1:$H$14</definedName>
    <definedName name="_xlnm.Print_Area" localSheetId="19">福祉専門職員!$A$1:$H$43</definedName>
    <definedName name="_xlnm.Print_Area" localSheetId="25">'夜間支援体制等加算（ＧＨ） '!$A$1:$L$58</definedName>
    <definedName name="q">#REF!</definedName>
    <definedName name="qq">#REF!</definedName>
    <definedName name="qwerty">#REF!</definedName>
    <definedName name="Roman_01" localSheetId="12">#REF!</definedName>
    <definedName name="Roman_01" localSheetId="7">#REF!</definedName>
    <definedName name="Roman_01" localSheetId="11">#REF!</definedName>
    <definedName name="Roman_01" localSheetId="6">#REF!</definedName>
    <definedName name="Roman_01" localSheetId="0">#REF!</definedName>
    <definedName name="Roman_01">#REF!</definedName>
    <definedName name="Roman_02" localSheetId="0">#REF!</definedName>
    <definedName name="Roman_02">#REF!</definedName>
    <definedName name="Roman_03" localSheetId="12">#REF!</definedName>
    <definedName name="Roman_03" localSheetId="7">#REF!</definedName>
    <definedName name="Roman_03" localSheetId="11">#REF!</definedName>
    <definedName name="Roman_03" localSheetId="6">#REF!</definedName>
    <definedName name="Roman_03" localSheetId="0">#REF!</definedName>
    <definedName name="Roman_03">#REF!</definedName>
    <definedName name="Roman_04" localSheetId="12">#REF!</definedName>
    <definedName name="Roman_04" localSheetId="7">#REF!</definedName>
    <definedName name="Roman_04" localSheetId="11">#REF!</definedName>
    <definedName name="Roman_04" localSheetId="6">#REF!</definedName>
    <definedName name="Roman_04">#REF!</definedName>
    <definedName name="Roman_06" localSheetId="7">#REF!</definedName>
    <definedName name="Roman_06" localSheetId="6">#REF!</definedName>
    <definedName name="Roman_06">#REF!</definedName>
    <definedName name="roman_09" localSheetId="7">#REF!</definedName>
    <definedName name="roman_09" localSheetId="6">#REF!</definedName>
    <definedName name="roman_09">#REF!</definedName>
    <definedName name="roman_11" localSheetId="7">#REF!</definedName>
    <definedName name="roman_11" localSheetId="6">#REF!</definedName>
    <definedName name="roman_11">#REF!</definedName>
    <definedName name="roman11" localSheetId="7">#REF!</definedName>
    <definedName name="roman11" localSheetId="6">#REF!</definedName>
    <definedName name="roman11">#REF!</definedName>
    <definedName name="Roman2_1" localSheetId="7">#REF!</definedName>
    <definedName name="Roman2_1" localSheetId="6">#REF!</definedName>
    <definedName name="Roman2_1">#REF!</definedName>
    <definedName name="Roman2_3" localSheetId="7">#REF!</definedName>
    <definedName name="Roman2_3" localSheetId="6">#REF!</definedName>
    <definedName name="Roman2_3">#REF!</definedName>
    <definedName name="roman31" localSheetId="7">#REF!</definedName>
    <definedName name="roman31" localSheetId="6">#REF!</definedName>
    <definedName name="roman31">#REF!</definedName>
    <definedName name="roman33" localSheetId="7">#REF!</definedName>
    <definedName name="roman33" localSheetId="6">#REF!</definedName>
    <definedName name="roman33">#REF!</definedName>
    <definedName name="roman4_3" localSheetId="7">#REF!</definedName>
    <definedName name="roman4_3" localSheetId="6">#REF!</definedName>
    <definedName name="roman4_3">#REF!</definedName>
    <definedName name="roman43">#REF!</definedName>
    <definedName name="roman7_1" localSheetId="7">#REF!</definedName>
    <definedName name="roman7_1" localSheetId="6">#REF!</definedName>
    <definedName name="roman7_1">#REF!</definedName>
    <definedName name="roman77" localSheetId="7">#REF!</definedName>
    <definedName name="roman77" localSheetId="6">#REF!</definedName>
    <definedName name="roman77">#REF!</definedName>
    <definedName name="romann_12" localSheetId="7">#REF!</definedName>
    <definedName name="romann_12" localSheetId="6">#REF!</definedName>
    <definedName name="romann_12">#REF!</definedName>
    <definedName name="romann_66" localSheetId="7">#REF!</definedName>
    <definedName name="romann_66" localSheetId="6">#REF!</definedName>
    <definedName name="romann_66">#REF!</definedName>
    <definedName name="romann33" localSheetId="7">#REF!</definedName>
    <definedName name="romann33" localSheetId="6">#REF!</definedName>
    <definedName name="romann33">#REF!</definedName>
    <definedName name="s">#REF!</definedName>
    <definedName name="sdsgfsgfs">#REF!</definedName>
    <definedName name="serv" localSheetId="7">#REF!</definedName>
    <definedName name="serv" localSheetId="6">#REF!</definedName>
    <definedName name="serv">#REF!</definedName>
    <definedName name="serv_" localSheetId="7">#REF!</definedName>
    <definedName name="serv_" localSheetId="6">#REF!</definedName>
    <definedName name="serv_">#REF!</definedName>
    <definedName name="Serv_LIST" localSheetId="7">#REF!</definedName>
    <definedName name="Serv_LIST" localSheetId="6">#REF!</definedName>
    <definedName name="Serv_LIST">#REF!</definedName>
    <definedName name="servo1" localSheetId="7">#REF!</definedName>
    <definedName name="servo1" localSheetId="6">#REF!</definedName>
    <definedName name="servo1">#REF!</definedName>
    <definedName name="siharai">#REF!</definedName>
    <definedName name="sikuchouson">#REF!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7">#REF!</definedName>
    <definedName name="ｔａｂｉｅ＿04" localSheetId="6">#REF!</definedName>
    <definedName name="ｔａｂｉｅ＿04">#REF!</definedName>
    <definedName name="table_03" localSheetId="7">#REF!</definedName>
    <definedName name="table_03" localSheetId="6">#REF!</definedName>
    <definedName name="table_03">#REF!</definedName>
    <definedName name="table_06" localSheetId="7">#REF!</definedName>
    <definedName name="table_06" localSheetId="6">#REF!</definedName>
    <definedName name="table_06">#REF!</definedName>
    <definedName name="table2_3" localSheetId="7">#REF!</definedName>
    <definedName name="table2_3" localSheetId="6">#REF!</definedName>
    <definedName name="table2_3">#REF!</definedName>
    <definedName name="tanaka">#REF!</definedName>
    <definedName name="tanaka1">#REF!</definedName>
    <definedName name="tanaka2">#REF!</definedName>
    <definedName name="tapi2" localSheetId="7">#REF!</definedName>
    <definedName name="tapi2" localSheetId="6">#REF!</definedName>
    <definedName name="tapi2">#REF!</definedName>
    <definedName name="tebie_07">#REF!</definedName>
    <definedName name="tebie_o7" localSheetId="7">#REF!</definedName>
    <definedName name="tebie_o7" localSheetId="6">#REF!</definedName>
    <definedName name="tebie_o7">#REF!</definedName>
    <definedName name="tebie07">#REF!</definedName>
    <definedName name="tebie08" localSheetId="7">#REF!</definedName>
    <definedName name="tebie08" localSheetId="6">#REF!</definedName>
    <definedName name="tebie08">#REF!</definedName>
    <definedName name="tebie33" localSheetId="7">#REF!</definedName>
    <definedName name="tebie33" localSheetId="6">#REF!</definedName>
    <definedName name="tebie33">#REF!</definedName>
    <definedName name="tebiroo" localSheetId="7">#REF!</definedName>
    <definedName name="tebiroo" localSheetId="6">#REF!</definedName>
    <definedName name="tebiroo">#REF!</definedName>
    <definedName name="teble" localSheetId="7">#REF!</definedName>
    <definedName name="teble" localSheetId="6">#REF!</definedName>
    <definedName name="teble">#REF!</definedName>
    <definedName name="teble_09" localSheetId="7">#REF!</definedName>
    <definedName name="teble_09" localSheetId="6">#REF!</definedName>
    <definedName name="teble_09">#REF!</definedName>
    <definedName name="teble77" localSheetId="7">#REF!</definedName>
    <definedName name="teble77" localSheetId="6">#REF!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 localSheetId="0">#REF!</definedName>
    <definedName name="看護時間">#REF!</definedName>
    <definedName name="山口県">#REF!</definedName>
    <definedName name="種類">[3]サービス種類一覧!$A$4:$A$20</definedName>
    <definedName name="食事" localSheetId="7">#REF!</definedName>
    <definedName name="食事" localSheetId="6">#REF!</definedName>
    <definedName name="食事" localSheetId="0">#REF!</definedName>
    <definedName name="食事">#REF!</definedName>
    <definedName name="体制等状況一覧">#REF!</definedName>
    <definedName name="町っ油" localSheetId="7">#REF!</definedName>
    <definedName name="町っ油" localSheetId="6">#REF!</definedName>
    <definedName name="町っ油">#REF!</definedName>
    <definedName name="利用日数記入例" localSheetId="7">#REF!</definedName>
    <definedName name="利用日数記入例" localSheetId="6">#REF!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73" l="1"/>
  <c r="S13" i="173"/>
  <c r="S12" i="173"/>
  <c r="BR28" i="168" l="1"/>
  <c r="BR29" i="168" s="1"/>
  <c r="BO28" i="168"/>
  <c r="BO29" i="168" s="1"/>
  <c r="BL28" i="168"/>
  <c r="BL29" i="168" s="1"/>
  <c r="BL30" i="168" s="1"/>
  <c r="BI28" i="168"/>
  <c r="BI29" i="168" s="1"/>
  <c r="BF28" i="168"/>
  <c r="BF29" i="168" s="1"/>
  <c r="BC28" i="168"/>
  <c r="BC29" i="168" s="1"/>
  <c r="BC30" i="168" s="1"/>
  <c r="AZ28" i="168"/>
  <c r="AZ29" i="168" s="1"/>
  <c r="AW28" i="168"/>
  <c r="AW29" i="168" s="1"/>
  <c r="AT28" i="168"/>
  <c r="AT29" i="168" s="1"/>
  <c r="AT30" i="168" s="1"/>
  <c r="AQ28" i="168"/>
  <c r="AQ29" i="168" s="1"/>
  <c r="AK28" i="168"/>
  <c r="AK29" i="168" s="1"/>
  <c r="AK30" i="168" s="1"/>
  <c r="AH28" i="168"/>
  <c r="AH29" i="168" s="1"/>
  <c r="AB28" i="168"/>
  <c r="AB29" i="168" s="1"/>
  <c r="AB30" i="168" s="1"/>
  <c r="Y28" i="168"/>
  <c r="Y29" i="168" s="1"/>
  <c r="S28" i="168"/>
  <c r="S29" i="168" s="1"/>
  <c r="M28" i="168"/>
  <c r="BU27" i="168"/>
  <c r="BU26" i="168"/>
  <c r="BU25" i="168"/>
  <c r="BU24" i="168"/>
  <c r="BU23" i="168"/>
  <c r="BU22" i="168"/>
  <c r="BU21" i="168"/>
  <c r="BU20" i="168"/>
  <c r="BU19" i="168"/>
  <c r="BU18" i="168"/>
  <c r="BU17" i="168"/>
  <c r="BU16" i="168"/>
  <c r="BU28" i="168" s="1"/>
  <c r="BY5" i="168"/>
  <c r="AX73" i="167"/>
  <c r="AW73" i="167"/>
  <c r="AV73" i="167"/>
  <c r="AU73" i="167"/>
  <c r="AT73" i="167"/>
  <c r="AS73" i="167"/>
  <c r="AR73" i="167"/>
  <c r="AQ73" i="167"/>
  <c r="AP73" i="167"/>
  <c r="AO73" i="167"/>
  <c r="AN73" i="167"/>
  <c r="AM73" i="167"/>
  <c r="AL73" i="167"/>
  <c r="AK73" i="167"/>
  <c r="AJ73" i="167"/>
  <c r="AI73" i="167"/>
  <c r="AH73" i="167"/>
  <c r="AG73" i="167"/>
  <c r="AF73" i="167"/>
  <c r="AE73" i="167"/>
  <c r="AD73" i="167"/>
  <c r="AC73" i="167"/>
  <c r="AB73" i="167"/>
  <c r="AA73" i="167"/>
  <c r="Z73" i="167"/>
  <c r="Y73" i="167"/>
  <c r="X73" i="167"/>
  <c r="W73" i="167"/>
  <c r="BB72" i="167"/>
  <c r="AY72" i="167"/>
  <c r="AY71" i="167"/>
  <c r="BB71" i="167" s="1"/>
  <c r="BB70" i="167"/>
  <c r="AY70" i="167"/>
  <c r="AY69" i="167"/>
  <c r="BB69" i="167" s="1"/>
  <c r="BB68" i="167"/>
  <c r="AY68" i="167"/>
  <c r="AY67" i="167"/>
  <c r="BB67" i="167" s="1"/>
  <c r="BB66" i="167"/>
  <c r="AY66" i="167"/>
  <c r="BB65" i="167"/>
  <c r="AY65" i="167"/>
  <c r="AX59" i="167"/>
  <c r="AW59" i="167"/>
  <c r="AV59" i="167"/>
  <c r="AU59" i="167"/>
  <c r="AT59" i="167"/>
  <c r="AS59" i="167"/>
  <c r="AR59" i="167"/>
  <c r="AQ59" i="167"/>
  <c r="AP59" i="167"/>
  <c r="AO59" i="167"/>
  <c r="AN59" i="167"/>
  <c r="AM59" i="167"/>
  <c r="AL59" i="167"/>
  <c r="AK59" i="167"/>
  <c r="AJ59" i="167"/>
  <c r="AI59" i="167"/>
  <c r="AH59" i="167"/>
  <c r="AG59" i="167"/>
  <c r="AF59" i="167"/>
  <c r="AE59" i="167"/>
  <c r="AD59" i="167"/>
  <c r="AC59" i="167"/>
  <c r="AB59" i="167"/>
  <c r="AA59" i="167"/>
  <c r="Z59" i="167"/>
  <c r="Y59" i="167"/>
  <c r="X59" i="167"/>
  <c r="W59" i="167"/>
  <c r="AX58" i="167"/>
  <c r="AW58" i="167"/>
  <c r="AV58" i="167"/>
  <c r="AU58" i="167"/>
  <c r="AT58" i="167"/>
  <c r="AS58" i="167"/>
  <c r="AR58" i="167"/>
  <c r="AQ58" i="167"/>
  <c r="AP58" i="167"/>
  <c r="AO58" i="167"/>
  <c r="AN58" i="167"/>
  <c r="AM58" i="167"/>
  <c r="AL58" i="167"/>
  <c r="AK58" i="167"/>
  <c r="AJ58" i="167"/>
  <c r="AI58" i="167"/>
  <c r="AH58" i="167"/>
  <c r="AG58" i="167"/>
  <c r="AF58" i="167"/>
  <c r="AE58" i="167"/>
  <c r="AD58" i="167"/>
  <c r="AC58" i="167"/>
  <c r="AB58" i="167"/>
  <c r="AA58" i="167"/>
  <c r="Z58" i="167"/>
  <c r="Y58" i="167"/>
  <c r="X58" i="167"/>
  <c r="W58" i="167"/>
  <c r="BB57" i="167"/>
  <c r="AY57" i="167"/>
  <c r="AY56" i="167"/>
  <c r="BB56" i="167" s="1"/>
  <c r="BB55" i="167"/>
  <c r="AY55" i="167"/>
  <c r="AY54" i="167"/>
  <c r="BB54" i="167" s="1"/>
  <c r="BB53" i="167"/>
  <c r="AY53" i="167"/>
  <c r="AY52" i="167"/>
  <c r="BB52" i="167" s="1"/>
  <c r="AY51" i="167"/>
  <c r="BB51" i="167" s="1"/>
  <c r="BB50" i="167"/>
  <c r="AY50" i="167"/>
  <c r="AY49" i="167"/>
  <c r="BB49" i="167" s="1"/>
  <c r="BB48" i="167"/>
  <c r="AY48" i="167"/>
  <c r="AY47" i="167"/>
  <c r="BB47" i="167" s="1"/>
  <c r="BB46" i="167"/>
  <c r="AY46" i="167"/>
  <c r="AY45" i="167"/>
  <c r="BB45" i="167" s="1"/>
  <c r="BB44" i="167"/>
  <c r="AY44" i="167"/>
  <c r="BB43" i="167"/>
  <c r="AY43" i="167"/>
  <c r="AY42" i="167"/>
  <c r="BB42" i="167" s="1"/>
  <c r="BB41" i="167"/>
  <c r="AY41" i="167"/>
  <c r="AY40" i="167"/>
  <c r="BB40" i="167" s="1"/>
  <c r="BB39" i="167"/>
  <c r="AY39" i="167"/>
  <c r="AY38" i="167"/>
  <c r="BB38" i="167" s="1"/>
  <c r="BB37" i="167"/>
  <c r="BB59" i="167" s="1"/>
  <c r="AY37" i="167"/>
  <c r="AY58" i="167" s="1"/>
  <c r="AE16" i="167"/>
  <c r="AL16" i="167" s="1"/>
  <c r="BC15" i="167"/>
  <c r="AZ15" i="167"/>
  <c r="AV15" i="167"/>
  <c r="AE15" i="167"/>
  <c r="L15" i="167"/>
  <c r="BE9" i="167"/>
  <c r="BA9" i="167"/>
  <c r="AW9" i="167"/>
  <c r="AS9" i="167"/>
  <c r="AO9" i="167"/>
  <c r="AK9" i="167"/>
  <c r="AG9" i="167"/>
  <c r="BE8" i="167"/>
  <c r="L8" i="167"/>
  <c r="BE7" i="167"/>
  <c r="BE6" i="167"/>
  <c r="AE14" i="167" s="1"/>
  <c r="AI14" i="167" s="1"/>
  <c r="AX73" i="166"/>
  <c r="AW73" i="166"/>
  <c r="AV73" i="166"/>
  <c r="AU73" i="166"/>
  <c r="AT73" i="166"/>
  <c r="AS73" i="166"/>
  <c r="AR73" i="166"/>
  <c r="AQ73" i="166"/>
  <c r="AP73" i="166"/>
  <c r="AO73" i="166"/>
  <c r="AN73" i="166"/>
  <c r="AM73" i="166"/>
  <c r="AL73" i="166"/>
  <c r="AK73" i="166"/>
  <c r="AJ73" i="166"/>
  <c r="AI73" i="166"/>
  <c r="AH73" i="166"/>
  <c r="AG73" i="166"/>
  <c r="AF73" i="166"/>
  <c r="AE73" i="166"/>
  <c r="AD73" i="166"/>
  <c r="AC73" i="166"/>
  <c r="AB73" i="166"/>
  <c r="AA73" i="166"/>
  <c r="Z73" i="166"/>
  <c r="Y73" i="166"/>
  <c r="X73" i="166"/>
  <c r="W73" i="166"/>
  <c r="BB72" i="166"/>
  <c r="AY72" i="166"/>
  <c r="BB71" i="166"/>
  <c r="AY71" i="166"/>
  <c r="BB70" i="166"/>
  <c r="AY70" i="166"/>
  <c r="BB69" i="166"/>
  <c r="AY69" i="166"/>
  <c r="BB68" i="166"/>
  <c r="AY68" i="166"/>
  <c r="BB67" i="166"/>
  <c r="AY67" i="166"/>
  <c r="AY73" i="166" s="1"/>
  <c r="BB66" i="166"/>
  <c r="AY66" i="166"/>
  <c r="BE65" i="166"/>
  <c r="BE73" i="166" s="1"/>
  <c r="BB65" i="166"/>
  <c r="AY65" i="166"/>
  <c r="AX59" i="166"/>
  <c r="AW59" i="166"/>
  <c r="AV59" i="166"/>
  <c r="AU59" i="166"/>
  <c r="AT59" i="166"/>
  <c r="AS59" i="166"/>
  <c r="AR59" i="166"/>
  <c r="AQ59" i="166"/>
  <c r="AP59" i="166"/>
  <c r="AO59" i="166"/>
  <c r="AN59" i="166"/>
  <c r="AM59" i="166"/>
  <c r="AL59" i="166"/>
  <c r="AK59" i="166"/>
  <c r="AJ59" i="166"/>
  <c r="AI59" i="166"/>
  <c r="AH59" i="166"/>
  <c r="AG59" i="166"/>
  <c r="AF59" i="166"/>
  <c r="AE59" i="166"/>
  <c r="AD59" i="166"/>
  <c r="AC59" i="166"/>
  <c r="AB59" i="166"/>
  <c r="AA59" i="166"/>
  <c r="Z59" i="166"/>
  <c r="Y59" i="166"/>
  <c r="X59" i="166"/>
  <c r="W59" i="166"/>
  <c r="AX58" i="166"/>
  <c r="AW58" i="166"/>
  <c r="AV58" i="166"/>
  <c r="AU58" i="166"/>
  <c r="AT58" i="166"/>
  <c r="AS58" i="166"/>
  <c r="AR58" i="166"/>
  <c r="AQ58" i="166"/>
  <c r="AP58" i="166"/>
  <c r="AO58" i="166"/>
  <c r="AN58" i="166"/>
  <c r="AM58" i="166"/>
  <c r="AL58" i="166"/>
  <c r="AK58" i="166"/>
  <c r="AJ58" i="166"/>
  <c r="AI58" i="166"/>
  <c r="AH58" i="166"/>
  <c r="AG58" i="166"/>
  <c r="AF58" i="166"/>
  <c r="AE58" i="166"/>
  <c r="AD58" i="166"/>
  <c r="AC58" i="166"/>
  <c r="AB58" i="166"/>
  <c r="AA58" i="166"/>
  <c r="Z58" i="166"/>
  <c r="Y58" i="166"/>
  <c r="X58" i="166"/>
  <c r="W58" i="166"/>
  <c r="BB57" i="166"/>
  <c r="AY57" i="166"/>
  <c r="AY56" i="166"/>
  <c r="BB56" i="166" s="1"/>
  <c r="BB55" i="166"/>
  <c r="AY55" i="166"/>
  <c r="AY54" i="166"/>
  <c r="BB54" i="166" s="1"/>
  <c r="BB53" i="166"/>
  <c r="AY53" i="166"/>
  <c r="AY52" i="166"/>
  <c r="BB52" i="166" s="1"/>
  <c r="AY51" i="166"/>
  <c r="BB51" i="166" s="1"/>
  <c r="BE51" i="166" s="1"/>
  <c r="AV16" i="166" s="1"/>
  <c r="AZ16" i="166" s="1"/>
  <c r="BB50" i="166"/>
  <c r="AY50" i="166"/>
  <c r="AY49" i="166"/>
  <c r="BB49" i="166" s="1"/>
  <c r="BB48" i="166"/>
  <c r="AY48" i="166"/>
  <c r="AY47" i="166"/>
  <c r="BB47" i="166" s="1"/>
  <c r="BB46" i="166"/>
  <c r="AY46" i="166"/>
  <c r="AY45" i="166"/>
  <c r="BB45" i="166" s="1"/>
  <c r="BB44" i="166"/>
  <c r="AY44" i="166"/>
  <c r="BE43" i="166"/>
  <c r="BE58" i="166" s="1"/>
  <c r="BB43" i="166"/>
  <c r="AY43" i="166"/>
  <c r="AY42" i="166"/>
  <c r="BB42" i="166" s="1"/>
  <c r="BB41" i="166"/>
  <c r="AY41" i="166"/>
  <c r="AY40" i="166"/>
  <c r="BB40" i="166" s="1"/>
  <c r="BB39" i="166"/>
  <c r="AY39" i="166"/>
  <c r="AY38" i="166"/>
  <c r="BB38" i="166" s="1"/>
  <c r="BB37" i="166"/>
  <c r="AY37" i="166"/>
  <c r="AE17" i="166"/>
  <c r="AL16" i="166"/>
  <c r="AI16" i="166"/>
  <c r="AE16" i="166"/>
  <c r="BC15" i="166"/>
  <c r="AZ15" i="166"/>
  <c r="AV15" i="166"/>
  <c r="AL15" i="166"/>
  <c r="AI15" i="166"/>
  <c r="AE15" i="166"/>
  <c r="L15" i="166"/>
  <c r="AV14" i="166"/>
  <c r="AZ14" i="166" s="1"/>
  <c r="AZ17" i="166" s="1"/>
  <c r="AL14" i="166"/>
  <c r="AL17" i="166" s="1"/>
  <c r="AS27" i="166" s="1"/>
  <c r="AO27" i="166" s="1"/>
  <c r="AI14" i="166"/>
  <c r="AI17" i="166" s="1"/>
  <c r="AE14" i="166"/>
  <c r="BA9" i="166"/>
  <c r="AW9" i="166"/>
  <c r="AS9" i="166"/>
  <c r="AO9" i="166"/>
  <c r="AK9" i="166"/>
  <c r="AG9" i="166"/>
  <c r="BE8" i="166"/>
  <c r="BE9" i="166" s="1"/>
  <c r="L8" i="166"/>
  <c r="BE7" i="166"/>
  <c r="BE6" i="166"/>
  <c r="I31" i="165"/>
  <c r="I30" i="165"/>
  <c r="I18" i="165"/>
  <c r="I26" i="165" s="1"/>
  <c r="I33" i="165" s="1"/>
  <c r="I17" i="165"/>
  <c r="I25" i="165" s="1"/>
  <c r="N31" i="166" l="1"/>
  <c r="BJ31" i="166"/>
  <c r="BI26" i="166"/>
  <c r="AC26" i="166"/>
  <c r="AT31" i="166"/>
  <c r="BG10" i="166"/>
  <c r="AD31" i="166"/>
  <c r="M26" i="166"/>
  <c r="AS26" i="166"/>
  <c r="BC14" i="166"/>
  <c r="BC17" i="166" s="1"/>
  <c r="AV17" i="166"/>
  <c r="BH51" i="166"/>
  <c r="AY59" i="166"/>
  <c r="BB58" i="167"/>
  <c r="BE51" i="167"/>
  <c r="AV16" i="167" s="1"/>
  <c r="BH51" i="167"/>
  <c r="BB59" i="166"/>
  <c r="AL15" i="167"/>
  <c r="AI15" i="167"/>
  <c r="AI17" i="167" s="1"/>
  <c r="S30" i="168"/>
  <c r="BU29" i="168"/>
  <c r="BY32" i="168" s="1"/>
  <c r="BI27" i="166"/>
  <c r="BE27" i="166" s="1"/>
  <c r="AC27" i="166"/>
  <c r="Y27" i="166" s="1"/>
  <c r="BC16" i="166"/>
  <c r="M27" i="166"/>
  <c r="I27" i="166" s="1"/>
  <c r="BB58" i="166"/>
  <c r="BH43" i="166"/>
  <c r="BH58" i="166" s="1"/>
  <c r="AY58" i="166"/>
  <c r="BB73" i="166"/>
  <c r="AE17" i="167"/>
  <c r="AL14" i="167"/>
  <c r="BB73" i="167"/>
  <c r="AI16" i="167"/>
  <c r="M26" i="167"/>
  <c r="AS26" i="167"/>
  <c r="AY73" i="167"/>
  <c r="BG10" i="167"/>
  <c r="BE43" i="167"/>
  <c r="AY59" i="167"/>
  <c r="BE65" i="167"/>
  <c r="BE73" i="167" s="1"/>
  <c r="AC26" i="167"/>
  <c r="BI26" i="167"/>
  <c r="BH43" i="167"/>
  <c r="BH58" i="167" s="1"/>
  <c r="AZ16" i="167" l="1"/>
  <c r="BC16" i="167"/>
  <c r="BI29" i="166"/>
  <c r="BE26" i="166"/>
  <c r="BE29" i="166" s="1"/>
  <c r="BI28" i="166"/>
  <c r="BE28" i="166" s="1"/>
  <c r="AC28" i="166"/>
  <c r="Y28" i="166" s="1"/>
  <c r="M28" i="166"/>
  <c r="I28" i="166" s="1"/>
  <c r="BQ14" i="166"/>
  <c r="AS28" i="166"/>
  <c r="AO28" i="166" s="1"/>
  <c r="I26" i="167"/>
  <c r="BE26" i="167"/>
  <c r="BE58" i="167"/>
  <c r="AV14" i="167"/>
  <c r="BQ14" i="167"/>
  <c r="AO26" i="166"/>
  <c r="AO29" i="166" s="1"/>
  <c r="AS29" i="166"/>
  <c r="Y26" i="167"/>
  <c r="AO26" i="167"/>
  <c r="AL17" i="167"/>
  <c r="I26" i="166"/>
  <c r="I29" i="166" s="1"/>
  <c r="AC29" i="166"/>
  <c r="Y26" i="166"/>
  <c r="Y29" i="166" s="1"/>
  <c r="BI27" i="167" l="1"/>
  <c r="AC27" i="167"/>
  <c r="AS27" i="167"/>
  <c r="M27" i="167"/>
  <c r="BQ15" i="167"/>
  <c r="BM14" i="167"/>
  <c r="BM15" i="167" s="1"/>
  <c r="BQ15" i="166"/>
  <c r="BM14" i="166"/>
  <c r="BM15" i="166" s="1"/>
  <c r="AZ14" i="167"/>
  <c r="AZ17" i="167" s="1"/>
  <c r="AV17" i="167"/>
  <c r="BC14" i="167"/>
  <c r="BC17" i="167" s="1"/>
  <c r="M29" i="166"/>
  <c r="I27" i="167" l="1"/>
  <c r="AC28" i="167"/>
  <c r="Y28" i="167" s="1"/>
  <c r="BI28" i="167"/>
  <c r="BE28" i="167" s="1"/>
  <c r="M28" i="167"/>
  <c r="I28" i="167" s="1"/>
  <c r="AS28" i="167"/>
  <c r="AO28" i="167" s="1"/>
  <c r="AO27" i="167"/>
  <c r="AO29" i="167" s="1"/>
  <c r="AT31" i="167" s="1"/>
  <c r="AS29" i="167"/>
  <c r="Y27" i="167"/>
  <c r="Y29" i="167" s="1"/>
  <c r="AD31" i="167" s="1"/>
  <c r="AC29" i="167"/>
  <c r="BE27" i="167"/>
  <c r="BE29" i="167" s="1"/>
  <c r="BJ31" i="167" s="1"/>
  <c r="BI29" i="167"/>
  <c r="M29" i="167" l="1"/>
  <c r="I29" i="167"/>
  <c r="N31" i="167" s="1"/>
  <c r="AE34" i="163"/>
  <c r="Z34" i="163"/>
  <c r="AO33" i="163"/>
  <c r="AO34" i="163" s="1"/>
  <c r="AJ33" i="163"/>
  <c r="AE33" i="163"/>
  <c r="Z33" i="163"/>
  <c r="U33" i="163"/>
  <c r="U34" i="163" s="1"/>
  <c r="P33" i="163"/>
  <c r="J33" i="163"/>
  <c r="AJ34" i="163" s="1"/>
  <c r="AT32" i="163"/>
  <c r="AT31" i="163"/>
  <c r="AT30" i="163"/>
  <c r="AT29" i="163"/>
  <c r="AT28" i="163"/>
  <c r="AT27" i="163"/>
  <c r="AT26" i="163"/>
  <c r="AT25" i="163"/>
  <c r="AT24" i="163"/>
  <c r="AT23" i="163"/>
  <c r="AT33" i="163" s="1"/>
  <c r="AT22" i="163"/>
  <c r="AT21" i="163"/>
  <c r="E17" i="163"/>
  <c r="BB16" i="163"/>
  <c r="AD16" i="163"/>
  <c r="AX15" i="163"/>
  <c r="U45" i="163" s="1"/>
  <c r="AD49" i="163" s="1"/>
  <c r="AH13" i="163"/>
  <c r="AK10" i="163"/>
  <c r="AD49" i="162"/>
  <c r="U45" i="162"/>
  <c r="AE34" i="162"/>
  <c r="Z34" i="162"/>
  <c r="AO33" i="162"/>
  <c r="AO34" i="162" s="1"/>
  <c r="AJ33" i="162"/>
  <c r="AJ34" i="162" s="1"/>
  <c r="AE33" i="162"/>
  <c r="Z33" i="162"/>
  <c r="U33" i="162"/>
  <c r="U34" i="162" s="1"/>
  <c r="P33" i="162"/>
  <c r="P34" i="162" s="1"/>
  <c r="AT34" i="162" s="1"/>
  <c r="AX35" i="162" s="1"/>
  <c r="J33" i="162"/>
  <c r="AT32" i="162"/>
  <c r="AT31" i="162"/>
  <c r="AT30" i="162"/>
  <c r="AT29" i="162"/>
  <c r="AT28" i="162"/>
  <c r="AT27" i="162"/>
  <c r="AT26" i="162"/>
  <c r="AT25" i="162"/>
  <c r="AT24" i="162"/>
  <c r="AT23" i="162"/>
  <c r="AT33" i="162" s="1"/>
  <c r="AT22" i="162"/>
  <c r="AT21" i="162"/>
  <c r="E17" i="162"/>
  <c r="BB16" i="162"/>
  <c r="AD16" i="162"/>
  <c r="AX15" i="162"/>
  <c r="AH13" i="162"/>
  <c r="AK10" i="162"/>
  <c r="J41" i="161"/>
  <c r="I41" i="161"/>
  <c r="I42" i="161" s="1"/>
  <c r="I37" i="161"/>
  <c r="J36" i="161"/>
  <c r="I36" i="161"/>
  <c r="I32" i="161"/>
  <c r="J31" i="161"/>
  <c r="I31" i="161"/>
  <c r="J26" i="161"/>
  <c r="I26" i="161"/>
  <c r="I27" i="161" s="1"/>
  <c r="E21" i="161" a="1"/>
  <c r="E21" i="161" s="1"/>
  <c r="P34" i="163" l="1"/>
  <c r="AT34" i="163" s="1"/>
  <c r="AX35" i="163" s="1"/>
  <c r="E8" i="154" l="1"/>
  <c r="E7" i="154"/>
  <c r="S28" i="149"/>
  <c r="AE25" i="149"/>
  <c r="S13" i="149"/>
  <c r="S12" i="149"/>
  <c r="S28" i="148"/>
  <c r="AE25" i="148"/>
  <c r="S13" i="148"/>
  <c r="S12" i="14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<sst xmlns="http://schemas.openxmlformats.org/spreadsheetml/2006/main" count="2032" uniqueCount="896">
  <si>
    <t>平成　　年　　月　　日</t>
  </si>
  <si>
    <t>人員配置体制加算に関する届出書</t>
  </si>
  <si>
    <t>事業所の名称</t>
  </si>
  <si>
    <t>１　異動区分</t>
  </si>
  <si>
    <t>１　新規　　　　　　　　　２　変更　　　　　　　　　　３　終了</t>
  </si>
  <si>
    <t>２　申請する加算区分</t>
  </si>
  <si>
    <t>人員配置体制加算（　　　　Ⅰ　　　　・　　　　Ⅱ　　　　　　　）</t>
  </si>
  <si>
    <t>３　利用者数</t>
  </si>
  <si>
    <t>前年度の利用者数の
平均値</t>
  </si>
  <si>
    <t>人</t>
  </si>
  <si>
    <t>４　人員配置の状況</t>
  </si>
  <si>
    <t>常勤</t>
  </si>
  <si>
    <t>非常勤</t>
  </si>
  <si>
    <t>合計</t>
  </si>
  <si>
    <t>5　人員体制</t>
  </si>
  <si>
    <t>常勤換算で（　　　１．７：１　　　　・　　　　２．５：１　　　　）以上</t>
  </si>
  <si>
    <t>備考１　「異動区分」欄については、該当する番号に○を付してください。</t>
  </si>
  <si>
    <t>　　２　「申請する加算区分」には、該当する番号（Ⅰ～Ⅱ）に○を付してください。</t>
  </si>
  <si>
    <t>　　３　「人員配置の状況」の非常勤には常勤換算方法による職員数を記載してください。</t>
  </si>
  <si>
    <t>　　４　「人員体制」には、該当する人員体制に○を付してください。</t>
  </si>
  <si>
    <t>　  　心身障害児施設又は指定医療機関が指定療養介護事業所に転換する場合であって、経過</t>
  </si>
  <si>
    <t>　  　的療養介護サービス費（Ⅰ）又は療養介護サービス費（Ⅱ）を算定している事業所のう</t>
  </si>
  <si>
    <t>　  　ち、別に厚生労働大臣が定める施設基準を満たしていること。</t>
  </si>
  <si>
    <t>　１　事業所・施設の名称</t>
  </si>
  <si>
    <t>２　異動区分</t>
  </si>
  <si>
    <t>　１　新規　　　　　　２　変更　　　　　　３　終了</t>
  </si>
  <si>
    <t>３　届出項目</t>
  </si>
  <si>
    <r>
      <t>　</t>
    </r>
    <r>
      <rPr>
        <b/>
        <sz val="11"/>
        <rFont val="ＭＳ ゴシック"/>
        <family val="3"/>
        <charset val="128"/>
      </rPr>
      <t>１　福祉専門職員配置等加算(Ⅰ)</t>
    </r>
    <r>
      <rPr>
        <b/>
        <sz val="9"/>
        <rFont val="ＭＳ ゴシック"/>
        <family val="3"/>
        <charset val="128"/>
      </rPr>
      <t xml:space="preserve">　 　※有資格者35％以上　 </t>
    </r>
    <r>
      <rPr>
        <b/>
        <sz val="11"/>
        <rFont val="ＭＳ ゴシック"/>
        <family val="3"/>
        <charset val="128"/>
      </rPr>
      <t xml:space="preserve">
  ２　福祉専門職員配置等加算(Ⅱ)</t>
    </r>
    <r>
      <rPr>
        <b/>
        <sz val="9"/>
        <rFont val="ＭＳ ゴシック"/>
        <family val="3"/>
        <charset val="128"/>
      </rPr>
      <t xml:space="preserve">　 　※有資格者25％以上
</t>
    </r>
    <r>
      <rPr>
        <b/>
        <sz val="11"/>
        <rFont val="ＭＳ ゴシック"/>
        <family val="3"/>
        <charset val="128"/>
      </rPr>
      <t xml:space="preserve">
  ３　福祉専門職員配置等加算(Ⅲ)</t>
    </r>
    <r>
      <rPr>
        <b/>
        <sz val="9"/>
        <rFont val="ＭＳ ゴシック"/>
        <family val="3"/>
        <charset val="128"/>
      </rPr>
      <t>　　 ※常勤職員が75％以上又は勤続3年以上の常勤職員が30％以上</t>
    </r>
  </si>
  <si>
    <t>　４　社会福祉士等の状況</t>
  </si>
  <si>
    <t>有・無</t>
  </si>
  <si>
    <t>①</t>
  </si>
  <si>
    <t>生活支援員等の総数
（常勤）</t>
  </si>
  <si>
    <t>②</t>
  </si>
  <si>
    <t>①のうち社会福祉士等
の総数（常勤）</t>
  </si>
  <si>
    <r>
      <t xml:space="preserve">①に占める②の割合が
</t>
    </r>
    <r>
      <rPr>
        <b/>
        <sz val="11"/>
        <rFont val="ＭＳ ゴシック"/>
        <family val="3"/>
        <charset val="128"/>
      </rPr>
      <t>２５％又は３５％</t>
    </r>
    <r>
      <rPr>
        <sz val="11"/>
        <rFont val="ＭＳ ゴシック"/>
        <family val="3"/>
        <charset val="128"/>
      </rPr>
      <t>以上</t>
    </r>
  </si>
  <si>
    <t>　５　常勤職員の状況</t>
  </si>
  <si>
    <t>生活支援員等の総数
（常勤換算）</t>
  </si>
  <si>
    <t>①のうち常勤の者の数</t>
  </si>
  <si>
    <t>①に占める②の割合が
７５％以上</t>
  </si>
  <si>
    <t>　６　勤続年数の状況</t>
  </si>
  <si>
    <t>①のうち勤続年数３年以上の者の数</t>
  </si>
  <si>
    <t>①に占める②の割合が
３０％以上</t>
  </si>
  <si>
    <t>備考１　「異動区分」、「届出項目」欄については、該当する番号に○を付してください。</t>
  </si>
  <si>
    <t>　　２　ここでいう常勤とは、「障害者の日常生活及び社会生活を総合的に支援するための法律に基づく指定障害福祉サー</t>
  </si>
  <si>
    <t>　　　保健福祉部長通知」）第二の２の（３）に定義する「常勤」をいう。</t>
  </si>
  <si>
    <t>　　３　ここでいう生活支援員等とは、</t>
  </si>
  <si>
    <t>　　　○療養介護・生活介護・自立訓練（機能訓練）にあっては、生活支援員</t>
  </si>
  <si>
    <t>　　　○自立訓練（生活訓練）にあっては、生活支援員又は地域移行支援員</t>
  </si>
  <si>
    <t>　　　○就労移行支援にあっては、職業指導員、生活支援員又は就労支援員</t>
  </si>
  <si>
    <t>　　　○就労継続支援Ａ型・Ｂ型にあっては、職業指導員又は生活支援員</t>
  </si>
  <si>
    <t>　　　○共同生活援助にあっては、世話人又は生活支援員（外部サービス利用型にあっては、世話人）</t>
  </si>
  <si>
    <t>　　　○児童発達支援にあっては、加算（Ⅰ）（Ⅱ）においては、児童指導員又は指導員、加算（Ⅲ）においては、</t>
  </si>
  <si>
    <t>　　　　児童指導員、指導員又は保育士</t>
  </si>
  <si>
    <t>　　　○医療型児童発達支援にあっては加算（Ⅰ）（Ⅱ）においては、児童指導員、加算（Ⅲ）においては、児童指導員・</t>
  </si>
  <si>
    <t>　　　　指導員・保育士又は指定発達支援医療機関の職員</t>
  </si>
  <si>
    <t>　　　○放課後等デイサービス加算にあっては（Ⅰ）（Ⅱ）においては、指導員、加算（Ⅲ）においては、指導員又は保育士</t>
  </si>
  <si>
    <t>　　　のことをいう。</t>
  </si>
  <si>
    <t>氏名</t>
  </si>
  <si>
    <t>手帳の種類</t>
  </si>
  <si>
    <t>手帳の等級</t>
  </si>
  <si>
    <t>栄養士配置加算及び栄養マネジメント加算に関する届出書</t>
  </si>
  <si>
    <t>事業所・施設の名称</t>
  </si>
  <si>
    <t>　１　異動区分</t>
  </si>
  <si>
    <t>①　新規　　　　　　　　　　　　②　変更　　　　　　　　　　　　　③　終了</t>
  </si>
  <si>
    <t>　２　栄養士配置の状況</t>
  </si>
  <si>
    <t>管理栄養士</t>
  </si>
  <si>
    <t>栄養士</t>
  </si>
  <si>
    <t>　３　栄養マネジメントの状況</t>
  </si>
  <si>
    <t>常勤の管理栄養士</t>
  </si>
  <si>
    <t>栄養マネジメントに関わる者</t>
  </si>
  <si>
    <t>職種</t>
  </si>
  <si>
    <t>医師</t>
  </si>
  <si>
    <t>看護師</t>
  </si>
  <si>
    <t>備考１　　「異動区分」欄については、該当する番号に○を付してください。</t>
  </si>
  <si>
    <t>　　　２　　「栄養マネジメントに関わる者」には、共同で栄養ケア計画を作成している者の職種及び氏名を記入してく</t>
  </si>
  <si>
    <t>ださい。</t>
  </si>
  <si>
    <t>　　　</t>
  </si>
  <si>
    <t>（宿泊型自立訓練）夜間支援等体制加算届出書</t>
  </si>
  <si>
    <t>事業所番号</t>
  </si>
  <si>
    <t>事業所名</t>
  </si>
  <si>
    <t>事業所の所在地</t>
  </si>
  <si>
    <t>連絡先</t>
  </si>
  <si>
    <t>電話番号</t>
  </si>
  <si>
    <t>担当者名</t>
  </si>
  <si>
    <t>ＦＡＸ番号</t>
  </si>
  <si>
    <t>夜間支援等体制加算（Ⅰ）・（Ⅱ）</t>
  </si>
  <si>
    <t>夜間支援体制の確保が必要な理由</t>
  </si>
  <si>
    <t>夜間の排せつ支援等を必要とする利用者が入居しているため。</t>
  </si>
  <si>
    <t>夜間支援の対象者数及び夜間支援従事者の配置状況</t>
  </si>
  <si>
    <t>夜間支援の対象者数（人）</t>
  </si>
  <si>
    <t>１人の夜間支援従事者が支援を行う利用者の数（人）</t>
  </si>
  <si>
    <t>想定される夜間支援体制（夜勤・宿直）</t>
  </si>
  <si>
    <r>
      <t xml:space="preserve">夜間支援従事者
</t>
    </r>
    <r>
      <rPr>
        <sz val="9"/>
        <color indexed="8"/>
        <rFont val="ＭＳ Ｐゴシック"/>
        <family val="3"/>
        <charset val="128"/>
      </rPr>
      <t>①</t>
    </r>
  </si>
  <si>
    <r>
      <t xml:space="preserve">夜間支援従事者
</t>
    </r>
    <r>
      <rPr>
        <sz val="9"/>
        <color indexed="8"/>
        <rFont val="ＭＳ Ｐゴシック"/>
        <family val="3"/>
        <charset val="128"/>
      </rPr>
      <t>②</t>
    </r>
  </si>
  <si>
    <r>
      <t xml:space="preserve">夜間支援従事者
</t>
    </r>
    <r>
      <rPr>
        <sz val="9"/>
        <color indexed="8"/>
        <rFont val="ＭＳ Ｐゴシック"/>
        <family val="3"/>
        <charset val="128"/>
      </rPr>
      <t>③</t>
    </r>
  </si>
  <si>
    <t>夜間支援体制を確保している夜間及び深夜の時間帯</t>
  </si>
  <si>
    <t>備考</t>
  </si>
  <si>
    <t>夜間支援等体制加算（Ⅲ）</t>
  </si>
  <si>
    <t>夜間における防災体制の内容
（契約内容等）</t>
  </si>
  <si>
    <t>利用者の緊急事態等に対応するための連絡体制・支援体制の確保の具体的方法</t>
  </si>
  <si>
    <t>注１　記入欄が不足する場合は、適宜欄を設けるなどして記載してください。</t>
  </si>
  <si>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</si>
  <si>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</si>
  <si>
    <t>注４　夜間支援等体制加算（Ⅲ）については、２、３のいずれか、又は両方を記載してください。</t>
  </si>
  <si>
    <t>注５　夜間支援等体制加算（Ⅲ）の２については、事業所の人員体制や利用者との連絡体制を含め、具体的に記入して
　　　下さい。</t>
  </si>
  <si>
    <t>××××××</t>
  </si>
  <si>
    <t>○○事業所</t>
  </si>
  <si>
    <t>△△県□□市◇◇×－×－×</t>
  </si>
  <si>
    <t>××－××××－××××</t>
  </si>
  <si>
    <t>◎◎　◎◎</t>
  </si>
  <si>
    <t>夜勤</t>
  </si>
  <si>
    <t>22:00～6:00</t>
  </si>
  <si>
    <t>　警備会社（◆◆会社）と警備の委託契約を締結。（契約書の写しは別添のとおり。）</t>
  </si>
  <si>
    <t>職員が携帯電話を身につけ、連絡体制を確保するとともに、緊急連絡先を住居内に掲示している。</t>
  </si>
  <si>
    <t>注４　夜間支援等体制加算（Ⅲ）については、１又は２のいずれか一方（両方でも可）を記載してください。</t>
  </si>
  <si>
    <t>生活支援員の数</t>
  </si>
  <si>
    <t>異動区分</t>
  </si>
  <si>
    <t>①　新規　　　　　　②　変更　　　　　　③　終了</t>
  </si>
  <si>
    <t>２　申請する定員区分</t>
  </si>
  <si>
    <t>定員21人以上40人以下</t>
  </si>
  <si>
    <t>定員41人以上60人以下</t>
  </si>
  <si>
    <t>定員61人以上</t>
  </si>
  <si>
    <t>３　夜勤職員配置の状況</t>
  </si>
  <si>
    <t>　　　２　　「申請する定員区分」には、該当する番号（１～３）に○を付してください。</t>
  </si>
  <si>
    <t>　　　３　　「夜勤職員配置の状況」には、施設入所支援を提供する時間に配置している</t>
  </si>
  <si>
    <t>職員の数を記載してください。</t>
  </si>
  <si>
    <t>　　１　異動区分</t>
  </si>
  <si>
    <t>①　新規　　　　　　　　　②　変更　　　　　　　　　　③　終了</t>
  </si>
  <si>
    <t>２　看護職員の配置状況</t>
  </si>
  <si>
    <t>看護職員の総数</t>
  </si>
  <si>
    <t>うち夜勤体制</t>
  </si>
  <si>
    <t>人体制</t>
  </si>
  <si>
    <t>　　２　「看護職員配置の状況」には、当該施設における看護職員総数（実数）と施設入所支援を</t>
  </si>
  <si>
    <t>提供する時間における看護体制を記載してください。</t>
  </si>
  <si>
    <t>　　３　看護職員の総数については、常勤換算</t>
  </si>
  <si>
    <t>地域生活移行個別支援特別加算に係る届出書</t>
  </si>
  <si>
    <t>（事業所）</t>
  </si>
  <si>
    <t>名称</t>
  </si>
  <si>
    <t>所在地</t>
  </si>
  <si>
    <t>事業所の種別</t>
  </si>
  <si>
    <t>地域生活移行個別支援特別加算について、次のとおり届け出ます。</t>
  </si>
  <si>
    <t>□</t>
  </si>
  <si>
    <t>新規</t>
  </si>
  <si>
    <t>変更</t>
  </si>
  <si>
    <t>配置職員</t>
  </si>
  <si>
    <t>資格</t>
  </si>
  <si>
    <t>社会福祉士</t>
  </si>
  <si>
    <t>精神保健福祉士</t>
  </si>
  <si>
    <r>
      <t>（障害者支援施設）</t>
    </r>
    <r>
      <rPr>
        <sz val="11"/>
        <rFont val="ＭＳ Ｐ明朝"/>
        <family val="1"/>
        <charset val="128"/>
      </rPr>
      <t xml:space="preserve">
精神科を担当する
医師による
定期的な指導</t>
    </r>
  </si>
  <si>
    <t>担当医師</t>
  </si>
  <si>
    <t>所属</t>
  </si>
  <si>
    <t>一月の指導回数</t>
  </si>
  <si>
    <t>回</t>
  </si>
  <si>
    <t>（２回以上）</t>
  </si>
  <si>
    <t>対象障害者等の
支援に関する研修
の内容（概要）</t>
  </si>
  <si>
    <t>実施年月日</t>
  </si>
  <si>
    <t>参加者数</t>
  </si>
  <si>
    <t>関係機関との
協力体制（概要）</t>
  </si>
  <si>
    <t>注</t>
  </si>
  <si>
    <t>「従業者の勤務の体制及び勤務形態一覧表」（加算に係る配置職員を明記）を添付すること。</t>
  </si>
  <si>
    <t>加算に係る配置職員の資格を証する書類の写しを添付すること。</t>
  </si>
  <si>
    <t>医師が嘱託による場合は嘱託契約書の写しを添付すること。</t>
  </si>
  <si>
    <t>加算を算定できなくなったときは、介護給付費及び訓練等給付費の額の算定に係る体制等に関する届出を行うこと。</t>
  </si>
  <si>
    <t>　　食事提供体制加算及び栄養管理体制加算に係る体制</t>
  </si>
  <si>
    <t>サービスの種類</t>
  </si>
  <si>
    <t>事業所・施設の所在地</t>
  </si>
  <si>
    <t>食事の提供体制</t>
  </si>
  <si>
    <t>食事提供に係る
人員配置</t>
  </si>
  <si>
    <t>調理員</t>
  </si>
  <si>
    <t>その他（　　　　　　）</t>
  </si>
  <si>
    <t>業務委託部分</t>
  </si>
  <si>
    <t>業務委託の内容</t>
  </si>
  <si>
    <t>業務委託先</t>
  </si>
  <si>
    <t>委託業務の内容</t>
  </si>
  <si>
    <t>適切な食事提供の確保方策</t>
  </si>
  <si>
    <t>栄養管理体制</t>
  </si>
  <si>
    <t>栄養士の配置状況</t>
  </si>
  <si>
    <t>常勤管理栄養士</t>
  </si>
  <si>
    <t>常勤栄養士</t>
  </si>
  <si>
    <t>左記以外の栄養士</t>
  </si>
  <si>
    <t>他施設との兼務</t>
  </si>
  <si>
    <t>１あり ２あり(専従扱い) ３なし</t>
  </si>
  <si>
    <t>１ あり　２ なし</t>
  </si>
  <si>
    <t>他施設名</t>
  </si>
  <si>
    <t>栄養管理の概要</t>
  </si>
  <si>
    <t>注１　業務委託を行っている場合の人員配置は、事業所・施設で適切な食事提供が行われるための管理等</t>
  </si>
  <si>
    <t>　　に関わる職員の状況を記載してください。</t>
  </si>
  <si>
    <t>注２　外部委託を行う場合の適切な食事提供の確保方策欄は、献立に関する事業所・施設の関与、委託先</t>
  </si>
  <si>
    <t>　　から事業所・施設への食事の運搬方法、適時適温への配慮など、自己調理する場合に通常確保される提</t>
  </si>
  <si>
    <t>　　供体制に相当するものへの対応の概略を記載するとともに、業務委託契約書の写しを添付してください。</t>
  </si>
  <si>
    <t>注３　「栄養管理の概要」欄は、当該施設において、栄養士等が行う栄養管理に関する業務を具体的に記</t>
  </si>
  <si>
    <t>　　載してください。</t>
  </si>
  <si>
    <t>　週３回以上の送迎を実施している。</t>
  </si>
  <si>
    <t>事業所・施設の名称</t>
    <rPh sb="0" eb="3">
      <t>ジギョウショ</t>
    </rPh>
    <rPh sb="4" eb="6">
      <t>シセツ</t>
    </rPh>
    <rPh sb="7" eb="9">
      <t>メイショウ</t>
    </rPh>
    <phoneticPr fontId="45"/>
  </si>
  <si>
    <t>１　異動区分</t>
    <rPh sb="2" eb="4">
      <t>イドウ</t>
    </rPh>
    <rPh sb="4" eb="6">
      <t>クブン</t>
    </rPh>
    <phoneticPr fontId="45"/>
  </si>
  <si>
    <t>①　新規　　　　　　②　変更　　　　　　③　終了</t>
    <rPh sb="2" eb="4">
      <t>シンキ</t>
    </rPh>
    <rPh sb="12" eb="14">
      <t>ヘンコウ</t>
    </rPh>
    <rPh sb="22" eb="24">
      <t>シュウリョウ</t>
    </rPh>
    <phoneticPr fontId="45"/>
  </si>
  <si>
    <t>２　送迎の状況①
　 （全サービス）</t>
    <rPh sb="12" eb="13">
      <t>ゼン</t>
    </rPh>
    <phoneticPr fontId="45"/>
  </si>
  <si>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45"/>
  </si>
  <si>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45"/>
  </si>
  <si>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45"/>
  </si>
  <si>
    <t xml:space="preserve">    ４　送迎の状況③
　    （生活介護のみ）</t>
    <rPh sb="6" eb="8">
      <t>ソウゲイ</t>
    </rPh>
    <rPh sb="9" eb="11">
      <t>ジョウキョウ</t>
    </rPh>
    <rPh sb="19" eb="21">
      <t>セイカツ</t>
    </rPh>
    <rPh sb="21" eb="23">
      <t>カイゴ</t>
    </rPh>
    <phoneticPr fontId="45"/>
  </si>
  <si>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45"/>
  </si>
  <si>
    <t>　1には該当しない。</t>
    <rPh sb="4" eb="6">
      <t>ガイトウ</t>
    </rPh>
    <phoneticPr fontId="4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</si>
  <si>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5"/>
  </si>
  <si>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45"/>
  </si>
  <si>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45"/>
  </si>
  <si>
    <t>①　新規　　　　　　　　②　変更　　　　　　　　③　終了</t>
    <rPh sb="2" eb="4">
      <t>シンキ</t>
    </rPh>
    <rPh sb="14" eb="16">
      <t>ヘンコウ</t>
    </rPh>
    <rPh sb="26" eb="28">
      <t>シュウリョウ</t>
    </rPh>
    <phoneticPr fontId="45"/>
  </si>
  <si>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45"/>
  </si>
  <si>
    <t>３　有資格者の配置</t>
    <rPh sb="2" eb="6">
      <t>ユウシカクシャ</t>
    </rPh>
    <rPh sb="7" eb="9">
      <t>ハイチ</t>
    </rPh>
    <phoneticPr fontId="45"/>
  </si>
  <si>
    <r>
      <t>　　　　　①　社会福祉士　　　</t>
    </r>
    <r>
      <rPr>
        <sz val="12"/>
        <color indexed="8"/>
        <rFont val="ＭＳ Ｐゴシック"/>
        <family val="3"/>
        <charset val="128"/>
      </rPr>
      <t>　</t>
    </r>
    <r>
      <rPr>
        <sz val="11"/>
        <color indexed="8"/>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45"/>
  </si>
  <si>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5"/>
  </si>
  <si>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45"/>
  </si>
  <si>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45"/>
  </si>
  <si>
    <t>異動区分</t>
    <rPh sb="0" eb="2">
      <t>イドウ</t>
    </rPh>
    <rPh sb="2" eb="4">
      <t>クブン</t>
    </rPh>
    <phoneticPr fontId="45"/>
  </si>
  <si>
    <t>職員配置</t>
    <rPh sb="0" eb="2">
      <t>ショクイン</t>
    </rPh>
    <rPh sb="2" eb="4">
      <t>ハイチ</t>
    </rPh>
    <phoneticPr fontId="45"/>
  </si>
  <si>
    <t>研修の受講状況</t>
    <rPh sb="0" eb="2">
      <t>ケンシュウ</t>
    </rPh>
    <rPh sb="3" eb="5">
      <t>ジュコウ</t>
    </rPh>
    <rPh sb="5" eb="7">
      <t>ジョウキョウ</t>
    </rPh>
    <phoneticPr fontId="45"/>
  </si>
  <si>
    <t>職種</t>
    <rPh sb="0" eb="2">
      <t>ショクシュ</t>
    </rPh>
    <phoneticPr fontId="45"/>
  </si>
  <si>
    <t>氏名</t>
    <rPh sb="0" eb="2">
      <t>シメイ</t>
    </rPh>
    <phoneticPr fontId="45"/>
  </si>
  <si>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5"/>
  </si>
  <si>
    <t>強度行動障害支援者養成研修
（基礎研修）</t>
  </si>
  <si>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5"/>
  </si>
  <si>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5"/>
  </si>
  <si>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5"/>
  </si>
  <si>
    <t>（※２）生活支援員のうち２０％以上が、強度行動障害支援者養成研修（基礎研修）修了者であること。</t>
    <rPh sb="35" eb="37">
      <t>ケンシュウ</t>
    </rPh>
    <phoneticPr fontId="45"/>
  </si>
  <si>
    <t>２　看護職員の配置状況</t>
    <rPh sb="7" eb="9">
      <t>ハイチ</t>
    </rPh>
    <rPh sb="9" eb="11">
      <t>ジョウキョウ</t>
    </rPh>
    <phoneticPr fontId="45"/>
  </si>
  <si>
    <t>常勤</t>
    <rPh sb="0" eb="2">
      <t>ジョウキン</t>
    </rPh>
    <phoneticPr fontId="45"/>
  </si>
  <si>
    <t>非常勤</t>
    <rPh sb="0" eb="3">
      <t>ヒジョウキン</t>
    </rPh>
    <phoneticPr fontId="45"/>
  </si>
  <si>
    <t>合計</t>
    <rPh sb="0" eb="2">
      <t>ゴウケイ</t>
    </rPh>
    <phoneticPr fontId="45"/>
  </si>
  <si>
    <t>実人員</t>
    <rPh sb="0" eb="3">
      <t>ジツジンイン</t>
    </rPh>
    <phoneticPr fontId="45"/>
  </si>
  <si>
    <t>人　</t>
    <rPh sb="0" eb="1">
      <t>ニン</t>
    </rPh>
    <phoneticPr fontId="45"/>
  </si>
  <si>
    <t>常勤換算方法
による員数</t>
    <rPh sb="0" eb="2">
      <t>ジョウキン</t>
    </rPh>
    <rPh sb="2" eb="4">
      <t>カンサン</t>
    </rPh>
    <rPh sb="4" eb="6">
      <t>ホウホウ</t>
    </rPh>
    <rPh sb="10" eb="12">
      <t>インスウ</t>
    </rPh>
    <phoneticPr fontId="45"/>
  </si>
  <si>
    <t>Ⓐ　　　　　　　人　</t>
    <rPh sb="8" eb="9">
      <t>ニン</t>
    </rPh>
    <phoneticPr fontId="45"/>
  </si>
  <si>
    <t>３　利用者の数</t>
    <rPh sb="2" eb="5">
      <t>リヨウシャ</t>
    </rPh>
    <rPh sb="6" eb="7">
      <t>カズ</t>
    </rPh>
    <phoneticPr fontId="45"/>
  </si>
  <si>
    <t>　　　利用者の数を２０で除した数</t>
    <rPh sb="3" eb="6">
      <t>リヨウシャ</t>
    </rPh>
    <rPh sb="7" eb="8">
      <t>カズ</t>
    </rPh>
    <rPh sb="12" eb="13">
      <t>ジョ</t>
    </rPh>
    <rPh sb="15" eb="16">
      <t>カズ</t>
    </rPh>
    <phoneticPr fontId="45"/>
  </si>
  <si>
    <t>前年度の利用者の平均</t>
    <rPh sb="0" eb="3">
      <t>ゼンネンド</t>
    </rPh>
    <rPh sb="4" eb="7">
      <t>リヨウシャ</t>
    </rPh>
    <rPh sb="8" eb="10">
      <t>ヘイキン</t>
    </rPh>
    <phoneticPr fontId="45"/>
  </si>
  <si>
    <t>人</t>
    <rPh sb="0" eb="1">
      <t>ニン</t>
    </rPh>
    <phoneticPr fontId="45"/>
  </si>
  <si>
    <t>４　看護職員の必要数</t>
    <rPh sb="2" eb="4">
      <t>カンゴ</t>
    </rPh>
    <rPh sb="4" eb="6">
      <t>ショクイン</t>
    </rPh>
    <rPh sb="7" eb="10">
      <t>ヒツヨウスウ</t>
    </rPh>
    <phoneticPr fontId="45"/>
  </si>
  <si>
    <t>利用者の数を２０で除した数
　（Ⓐ　≧　Ⓑ　であること　）</t>
  </si>
  <si>
    <t>Ⓑ</t>
  </si>
  <si>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5"/>
  </si>
  <si>
    <t>夜勤職員加配加算に関する届出書</t>
    <rPh sb="0" eb="2">
      <t>ヤキン</t>
    </rPh>
    <rPh sb="2" eb="4">
      <t>ショクイン</t>
    </rPh>
    <rPh sb="4" eb="6">
      <t>カハイ</t>
    </rPh>
    <rPh sb="6" eb="8">
      <t>カサン</t>
    </rPh>
    <rPh sb="9" eb="10">
      <t>カン</t>
    </rPh>
    <rPh sb="12" eb="14">
      <t>トドケデ</t>
    </rPh>
    <rPh sb="14" eb="15">
      <t>ショ</t>
    </rPh>
    <phoneticPr fontId="45"/>
  </si>
  <si>
    <t>２　夜勤職員の加配状況</t>
    <rPh sb="2" eb="4">
      <t>ヤキン</t>
    </rPh>
    <rPh sb="4" eb="6">
      <t>ショクイン</t>
    </rPh>
    <rPh sb="7" eb="9">
      <t>カハイ</t>
    </rPh>
    <rPh sb="9" eb="11">
      <t>ジョウキョウ</t>
    </rPh>
    <phoneticPr fontId="45"/>
  </si>
  <si>
    <t>住居の名称</t>
    <rPh sb="0" eb="2">
      <t>ジュウキョ</t>
    </rPh>
    <rPh sb="3" eb="5">
      <t>メイショウ</t>
    </rPh>
    <phoneticPr fontId="45"/>
  </si>
  <si>
    <t>利用者の数</t>
    <rPh sb="0" eb="3">
      <t>リヨウシャ</t>
    </rPh>
    <rPh sb="4" eb="5">
      <t>カズ</t>
    </rPh>
    <phoneticPr fontId="45"/>
  </si>
  <si>
    <t>夜勤者の加配</t>
    <rPh sb="0" eb="2">
      <t>ヤキン</t>
    </rPh>
    <rPh sb="2" eb="3">
      <t>シャ</t>
    </rPh>
    <rPh sb="4" eb="6">
      <t>カハイ</t>
    </rPh>
    <phoneticPr fontId="45"/>
  </si>
  <si>
    <t>有　・　無</t>
    <rPh sb="0" eb="1">
      <t>ア</t>
    </rPh>
    <rPh sb="4" eb="5">
      <t>ナ</t>
    </rPh>
    <phoneticPr fontId="45"/>
  </si>
  <si>
    <t>２　運営規程に
定める障害者の種類</t>
    <rPh sb="2" eb="4">
      <t>ウンエイ</t>
    </rPh>
    <rPh sb="4" eb="6">
      <t>キテイ</t>
    </rPh>
    <rPh sb="8" eb="9">
      <t>サダ</t>
    </rPh>
    <rPh sb="11" eb="13">
      <t>ショウガイ</t>
    </rPh>
    <rPh sb="13" eb="14">
      <t>シャ</t>
    </rPh>
    <rPh sb="15" eb="17">
      <t>シュルイ</t>
    </rPh>
    <phoneticPr fontId="45"/>
  </si>
  <si>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45"/>
  </si>
  <si>
    <t>注１：「職員配置」欄は、サービス管理責任者又は生活支援員として従事する当該事業所の全ての職員について記載してください。
注２：「職種」欄は、サービス管理責任者又は生活支援員の別を記載してください（地域移行支援員や世話人等は含まれません。）。
注３：サービス管理責任者と生活支援員を兼務する者については、同じ者であっても、サービス管理責任者と生活支援員それぞれ別に記載してください。
注４：「研修の受講状況」欄には、①受講が修了又は受講中の場合は「有」を、②受講していない場合は「無」を記載してください。</t>
    <rPh sb="98" eb="100">
      <t>チイキ</t>
    </rPh>
    <rPh sb="100" eb="102">
      <t>イコウ</t>
    </rPh>
    <phoneticPr fontId="45"/>
  </si>
  <si>
    <t>　　２　障害福祉サービス基準に定める夜間支援従事者に加えて夜間支援従事者を配置する場合、共同生活住居ごとに配置の有無を記載してください。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3" eb="55">
      <t>ハイチ</t>
    </rPh>
    <rPh sb="56" eb="58">
      <t>ウム</t>
    </rPh>
    <rPh sb="59" eb="61">
      <t>キサイ</t>
    </rPh>
    <phoneticPr fontId="45"/>
  </si>
  <si>
    <t>　　２　届出に係る看護職員は、指定障害福祉サービス基準に規定されている常勤換算方法により配置が定められた員数の従業者に加えて配置されている者に限る。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45"/>
  </si>
  <si>
    <t>強度行動障害者地域移行特別加算に係る届出書(GH)</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45"/>
  </si>
  <si>
    <t>２　異動区分</t>
    <rPh sb="2" eb="4">
      <t>イドウ</t>
    </rPh>
    <rPh sb="4" eb="6">
      <t>クブン</t>
    </rPh>
    <phoneticPr fontId="45"/>
  </si>
  <si>
    <t>　１　新規　　　　　　２　変更　　　　　　３　終了</t>
    <rPh sb="3" eb="5">
      <t>シンキ</t>
    </rPh>
    <rPh sb="13" eb="15">
      <t>ヘンコウ</t>
    </rPh>
    <rPh sb="23" eb="25">
      <t>シュウリョウ</t>
    </rPh>
    <phoneticPr fontId="45"/>
  </si>
  <si>
    <t>３　届出項目</t>
    <rPh sb="2" eb="4">
      <t>トドケデ</t>
    </rPh>
    <rPh sb="4" eb="6">
      <t>コウモク</t>
    </rPh>
    <phoneticPr fontId="4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</si>
  <si>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45"/>
  </si>
  <si>
    <t>　４　社会福祉士等の状況</t>
    <rPh sb="3" eb="5">
      <t>シャカイ</t>
    </rPh>
    <rPh sb="5" eb="7">
      <t>フクシ</t>
    </rPh>
    <rPh sb="7" eb="8">
      <t>シ</t>
    </rPh>
    <rPh sb="8" eb="9">
      <t>トウ</t>
    </rPh>
    <rPh sb="10" eb="12">
      <t>ジョウキョウ</t>
    </rPh>
    <phoneticPr fontId="45"/>
  </si>
  <si>
    <t>有・無</t>
    <rPh sb="0" eb="1">
      <t>ア</t>
    </rPh>
    <rPh sb="2" eb="3">
      <t>ナ</t>
    </rPh>
    <phoneticPr fontId="45"/>
  </si>
  <si>
    <t>従業者の総数</t>
    <rPh sb="0" eb="3">
      <t>ジュウギョウシャ</t>
    </rPh>
    <rPh sb="4" eb="6">
      <t>ソウスウ</t>
    </rPh>
    <phoneticPr fontId="45"/>
  </si>
  <si>
    <t>①に占める②の割合が
２５％又は３５％以上</t>
    <rPh sb="2" eb="3">
      <t>シ</t>
    </rPh>
    <rPh sb="7" eb="9">
      <t>ワリアイ</t>
    </rPh>
    <rPh sb="14" eb="15">
      <t>マタ</t>
    </rPh>
    <rPh sb="19" eb="21">
      <t>イジョウ</t>
    </rPh>
    <phoneticPr fontId="45"/>
  </si>
  <si>
    <t>　５　地域に貢献する活動の内容</t>
    <rPh sb="3" eb="5">
      <t>チイキ</t>
    </rPh>
    <rPh sb="6" eb="8">
      <t>コウケン</t>
    </rPh>
    <rPh sb="10" eb="12">
      <t>カツドウ</t>
    </rPh>
    <rPh sb="13" eb="15">
      <t>ナイヨウ</t>
    </rPh>
    <phoneticPr fontId="4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</si>
  <si>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5"/>
  </si>
  <si>
    <t>１事業所・施設の名称</t>
    <rPh sb="1" eb="4">
      <t>ジギョウショ</t>
    </rPh>
    <rPh sb="5" eb="7">
      <t>シセツ</t>
    </rPh>
    <rPh sb="8" eb="10">
      <t>メイショウ</t>
    </rPh>
    <phoneticPr fontId="45"/>
  </si>
  <si>
    <t>２　ここでいう従業者とは、共生型短期入所の指定を受ける介護保険制度制度における指定短期入所事業所、指定介護予防入所生活介護事業所、指定小規模多機能型居宅介護事業所等の従業者をいう。</t>
    <rPh sb="7" eb="10">
      <t>ジュウギョウシャ</t>
    </rPh>
    <rPh sb="13" eb="16">
      <t>キョウセイガタ</t>
    </rPh>
    <rPh sb="16" eb="18">
      <t>タンキ</t>
    </rPh>
    <rPh sb="18" eb="20">
      <t>ニュウショ</t>
    </rPh>
    <rPh sb="21" eb="23">
      <t>シテイ</t>
    </rPh>
    <rPh sb="24" eb="25">
      <t>ウ</t>
    </rPh>
    <rPh sb="27" eb="29">
      <t>カイゴ</t>
    </rPh>
    <rPh sb="29" eb="31">
      <t>ホケン</t>
    </rPh>
    <rPh sb="31" eb="33">
      <t>セイド</t>
    </rPh>
    <rPh sb="33" eb="35">
      <t>セイド</t>
    </rPh>
    <rPh sb="39" eb="41">
      <t>シテイ</t>
    </rPh>
    <rPh sb="41" eb="43">
      <t>タンキ</t>
    </rPh>
    <rPh sb="43" eb="45">
      <t>ニュウショ</t>
    </rPh>
    <rPh sb="45" eb="48">
      <t>ジギョウショ</t>
    </rPh>
    <phoneticPr fontId="45"/>
  </si>
  <si>
    <t>３　地域に貢献する活動は、「地域の交流の場（開放スペースや交流会等）の提供」、「認知症カフェ・食堂等の設置」、「地域住民が参加できるイベントやお祭り等の開催」、「地域のボランティアの受入れや活動（保育所等における　清掃活動等）の実施」、「協議会等を設けて地域住民が事業所の運営への参加」、「地域住民への健康相談教室　・研修会」などをいう。</t>
    <phoneticPr fontId="45"/>
  </si>
  <si>
    <t>①のうち社会福祉士等の総数</t>
    <rPh sb="4" eb="6">
      <t>シャカイ</t>
    </rPh>
    <rPh sb="6" eb="8">
      <t>フクシ</t>
    </rPh>
    <rPh sb="8" eb="9">
      <t>シ</t>
    </rPh>
    <rPh sb="9" eb="10">
      <t>トウ</t>
    </rPh>
    <rPh sb="11" eb="13">
      <t>ソウスウ</t>
    </rPh>
    <phoneticPr fontId="45"/>
  </si>
  <si>
    <t>令和　　年　　月　　日</t>
  </si>
  <si>
    <t>　  ５　ここでいう常勤とは、「障害者の日常生活及び社会生活を総合的に支援するための法律に
　　　基づく指定障害福祉サービスの事業等の人員、設備及び運営に関する基準について（令和１
　　　８年１２月６日厚生労働省社会・援護局障害保健福祉部長通知」）第二の２の（３）に定義
　　　する「常勤」をいう。</t>
  </si>
  <si>
    <t>　  ６　人員配置体制加算を算定できる事業所は、令和24年3月31日において現に存する重症</t>
  </si>
  <si>
    <t>　　　ビスの事業等の人員、設備及び運営に関する基準について（令和１８年１２月６日厚生労働省社会・援護局障害</t>
  </si>
  <si>
    <t>令和　　　年　　　月　　　日</t>
  </si>
  <si>
    <t>令和　　年　　月　　日</t>
    <rPh sb="4" eb="5">
      <t>ネン</t>
    </rPh>
    <rPh sb="7" eb="8">
      <t>ガツ</t>
    </rPh>
    <rPh sb="10" eb="11">
      <t>ニチ</t>
    </rPh>
    <phoneticPr fontId="45"/>
  </si>
  <si>
    <t>福祉専門職員配置等加算に関する届出書（令和30年４月以降）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45"/>
  </si>
  <si>
    <t>　　年　　月　　日</t>
    <phoneticPr fontId="45"/>
  </si>
  <si>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5"/>
  </si>
  <si>
    <t>事業所番号</t>
    <rPh sb="3" eb="4">
      <t>バン</t>
    </rPh>
    <rPh sb="4" eb="5">
      <t>ゴウ</t>
    </rPh>
    <phoneticPr fontId="45"/>
  </si>
  <si>
    <t>事業所の所在地</t>
    <rPh sb="0" eb="3">
      <t>ジギョウショ</t>
    </rPh>
    <rPh sb="4" eb="7">
      <t>ショザイチ</t>
    </rPh>
    <phoneticPr fontId="45"/>
  </si>
  <si>
    <t>連絡先</t>
    <rPh sb="0" eb="3">
      <t>レンラクサキ</t>
    </rPh>
    <phoneticPr fontId="45"/>
  </si>
  <si>
    <t>電話番号</t>
    <rPh sb="0" eb="2">
      <t>デンワ</t>
    </rPh>
    <rPh sb="2" eb="4">
      <t>バンゴウ</t>
    </rPh>
    <phoneticPr fontId="45"/>
  </si>
  <si>
    <t>担当者名</t>
    <rPh sb="0" eb="4">
      <t>タントウシャメイ</t>
    </rPh>
    <phoneticPr fontId="45"/>
  </si>
  <si>
    <t>ＦＡＸ番号</t>
    <rPh sb="3" eb="5">
      <t>バンゴウ</t>
    </rPh>
    <phoneticPr fontId="45"/>
  </si>
  <si>
    <t>夜間支援等体制加算（Ⅰ）・（Ⅱ）</t>
    <rPh sb="0" eb="2">
      <t>ヤカン</t>
    </rPh>
    <rPh sb="2" eb="4">
      <t>シエン</t>
    </rPh>
    <rPh sb="4" eb="5">
      <t>トウ</t>
    </rPh>
    <rPh sb="5" eb="7">
      <t>タイセイ</t>
    </rPh>
    <rPh sb="7" eb="9">
      <t>カサン</t>
    </rPh>
    <phoneticPr fontId="45"/>
  </si>
  <si>
    <t>夜間支援体制の確保が必要な理由</t>
    <phoneticPr fontId="45"/>
  </si>
  <si>
    <t>夜間支援の対象者数及び夜間支援従事者の配置状況</t>
    <rPh sb="11" eb="13">
      <t>ヤカン</t>
    </rPh>
    <rPh sb="13" eb="15">
      <t>シエン</t>
    </rPh>
    <rPh sb="15" eb="18">
      <t>ジュウジシャ</t>
    </rPh>
    <rPh sb="19" eb="21">
      <t>ハイチ</t>
    </rPh>
    <rPh sb="21" eb="23">
      <t>ジョウキョウ</t>
    </rPh>
    <phoneticPr fontId="45"/>
  </si>
  <si>
    <t>共同生活住居名</t>
    <phoneticPr fontId="45"/>
  </si>
  <si>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5"/>
  </si>
  <si>
    <t>当該住居で想定される夜間支援体制（夜勤・宿直）</t>
    <phoneticPr fontId="45"/>
  </si>
  <si>
    <r>
      <t xml:space="preserve">夜間支援従事者
</t>
    </r>
    <r>
      <rPr>
        <sz val="9"/>
        <color indexed="8"/>
        <rFont val="ＭＳ Ｐゴシック"/>
        <family val="3"/>
        <charset val="128"/>
      </rPr>
      <t>①</t>
    </r>
    <phoneticPr fontId="45"/>
  </si>
  <si>
    <r>
      <t xml:space="preserve">夜間支援従事者
</t>
    </r>
    <r>
      <rPr>
        <sz val="9"/>
        <color indexed="8"/>
        <rFont val="ＭＳ Ｐゴシック"/>
        <family val="3"/>
        <charset val="128"/>
      </rPr>
      <t>②</t>
    </r>
    <phoneticPr fontId="45"/>
  </si>
  <si>
    <r>
      <t xml:space="preserve">夜間支援従事者
</t>
    </r>
    <r>
      <rPr>
        <sz val="9"/>
        <color indexed="8"/>
        <rFont val="ＭＳ Ｐゴシック"/>
        <family val="3"/>
        <charset val="128"/>
      </rPr>
      <t>③</t>
    </r>
    <phoneticPr fontId="45"/>
  </si>
  <si>
    <t>夜間支援従事者
④</t>
    <phoneticPr fontId="45"/>
  </si>
  <si>
    <t>夜間支援従事者
⑤</t>
    <phoneticPr fontId="45"/>
  </si>
  <si>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5"/>
  </si>
  <si>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5"/>
  </si>
  <si>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5"/>
  </si>
  <si>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5"/>
  </si>
  <si>
    <t>備考</t>
    <rPh sb="0" eb="2">
      <t>ビコウ</t>
    </rPh>
    <phoneticPr fontId="45"/>
  </si>
  <si>
    <t>夜間支援等体制加算（Ⅲ）</t>
    <rPh sb="4" eb="5">
      <t>トウ</t>
    </rPh>
    <phoneticPr fontId="45"/>
  </si>
  <si>
    <t>住居名</t>
    <rPh sb="0" eb="2">
      <t>ジュウキョ</t>
    </rPh>
    <rPh sb="2" eb="3">
      <t>メイ</t>
    </rPh>
    <phoneticPr fontId="45"/>
  </si>
  <si>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5"/>
  </si>
  <si>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5"/>
  </si>
  <si>
    <t>滞在時間</t>
    <rPh sb="0" eb="2">
      <t>タイザイ</t>
    </rPh>
    <rPh sb="2" eb="4">
      <t>ジカン</t>
    </rPh>
    <phoneticPr fontId="45"/>
  </si>
  <si>
    <t>滞在時間</t>
    <rPh sb="0" eb="4">
      <t>タイザイジカン</t>
    </rPh>
    <phoneticPr fontId="45"/>
  </si>
  <si>
    <t>夜間支援等体制加算の種類</t>
    <rPh sb="4" eb="5">
      <t>トウ</t>
    </rPh>
    <rPh sb="5" eb="7">
      <t>タイセイ</t>
    </rPh>
    <rPh sb="7" eb="9">
      <t>カサン</t>
    </rPh>
    <rPh sb="10" eb="12">
      <t>シュルイ</t>
    </rPh>
    <phoneticPr fontId="45"/>
  </si>
  <si>
    <t>夜間支援従事者⑥</t>
    <rPh sb="0" eb="7">
      <t>ヤカンシエンジュウジシャ</t>
    </rPh>
    <phoneticPr fontId="45"/>
  </si>
  <si>
    <t>夜間支援従事者⑦</t>
    <rPh sb="0" eb="7">
      <t>ヤカンシエンジュウジシャ</t>
    </rPh>
    <phoneticPr fontId="45"/>
  </si>
  <si>
    <t>夜間支援従事者が待機している場所</t>
    <rPh sb="0" eb="2">
      <t>ヤカン</t>
    </rPh>
    <rPh sb="2" eb="4">
      <t>シエン</t>
    </rPh>
    <rPh sb="4" eb="7">
      <t>ジュウジシャ</t>
    </rPh>
    <rPh sb="8" eb="10">
      <t>タイキ</t>
    </rPh>
    <rPh sb="14" eb="16">
      <t>バショ</t>
    </rPh>
    <phoneticPr fontId="45"/>
  </si>
  <si>
    <t>夜間支援従事者⑥</t>
    <rPh sb="0" eb="2">
      <t>ヤカン</t>
    </rPh>
    <rPh sb="2" eb="4">
      <t>シエン</t>
    </rPh>
    <rPh sb="4" eb="7">
      <t>ジュウジシャ</t>
    </rPh>
    <phoneticPr fontId="45"/>
  </si>
  <si>
    <t>夜間支援従事者⑦</t>
    <rPh sb="0" eb="2">
      <t>ヤカン</t>
    </rPh>
    <rPh sb="2" eb="4">
      <t>シエン</t>
    </rPh>
    <rPh sb="4" eb="7">
      <t>ジュウジシャ</t>
    </rPh>
    <phoneticPr fontId="45"/>
  </si>
  <si>
    <t>夜間支援体制を確保している夜間及び深夜の時間帯</t>
    <phoneticPr fontId="45"/>
  </si>
  <si>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5"/>
  </si>
  <si>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5"/>
  </si>
  <si>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5"/>
  </si>
  <si>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5"/>
  </si>
  <si>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5"/>
  </si>
  <si>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5"/>
  </si>
  <si>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5"/>
  </si>
  <si>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5"/>
  </si>
  <si>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5"/>
  </si>
  <si>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5"/>
  </si>
  <si>
    <t>　　年　　月　　日</t>
    <phoneticPr fontId="45"/>
  </si>
  <si>
    <t>事業所名</t>
    <phoneticPr fontId="45"/>
  </si>
  <si>
    <t>夜間支援の対象者数（人）</t>
    <phoneticPr fontId="45"/>
  </si>
  <si>
    <t>当該住居で想定される夜間支援体制（夜勤・宿直）</t>
    <phoneticPr fontId="45"/>
  </si>
  <si>
    <r>
      <t xml:space="preserve">夜間支援従事者
</t>
    </r>
    <r>
      <rPr>
        <sz val="9"/>
        <color indexed="8"/>
        <rFont val="ＭＳ Ｐゴシック"/>
        <family val="3"/>
        <charset val="128"/>
      </rPr>
      <t>①</t>
    </r>
    <phoneticPr fontId="45"/>
  </si>
  <si>
    <t>夜間支援従事者①</t>
    <phoneticPr fontId="45"/>
  </si>
  <si>
    <t>夜間支援従事者②</t>
    <phoneticPr fontId="45"/>
  </si>
  <si>
    <t>夜間支援従事者③</t>
    <phoneticPr fontId="45"/>
  </si>
  <si>
    <t>夜間支援従事者④</t>
    <phoneticPr fontId="45"/>
  </si>
  <si>
    <t>夜間支援従事者⑤</t>
    <phoneticPr fontId="45"/>
  </si>
  <si>
    <t>夜間支援従事者②</t>
    <phoneticPr fontId="45"/>
  </si>
  <si>
    <t>夜間支援従事者③</t>
    <phoneticPr fontId="45"/>
  </si>
  <si>
    <t>夜間における防災体制の内容
（契約内容等）</t>
    <phoneticPr fontId="45"/>
  </si>
  <si>
    <t>夜間支援等体制加算（Ⅳ）・（Ⅴ）・（Ⅵ）</t>
    <phoneticPr fontId="45"/>
  </si>
  <si>
    <t>夜間支援体制を確保している夜間及び深夜の時間帯</t>
    <phoneticPr fontId="45"/>
  </si>
  <si>
    <t>　　年　　月　　日</t>
    <phoneticPr fontId="45"/>
  </si>
  <si>
    <t>××××××</t>
    <phoneticPr fontId="45"/>
  </si>
  <si>
    <t>事業所名</t>
    <phoneticPr fontId="45"/>
  </si>
  <si>
    <t>○○事業所</t>
    <phoneticPr fontId="45"/>
  </si>
  <si>
    <t>△△県□□市◇◇×－×－×</t>
    <phoneticPr fontId="45"/>
  </si>
  <si>
    <t>××－××××－××××</t>
    <phoneticPr fontId="45"/>
  </si>
  <si>
    <t>◎◎　◎◎</t>
    <phoneticPr fontId="45"/>
  </si>
  <si>
    <t>夜間支援体制の確保が必要な理由</t>
    <phoneticPr fontId="45"/>
  </si>
  <si>
    <t>夜間の排せつ支援等を必要とする利用者が入居しているため。</t>
    <phoneticPr fontId="45"/>
  </si>
  <si>
    <t>Aホーム</t>
    <phoneticPr fontId="45"/>
  </si>
  <si>
    <t>宿直</t>
    <rPh sb="0" eb="2">
      <t>シュクチョク</t>
    </rPh>
    <phoneticPr fontId="45"/>
  </si>
  <si>
    <t>Bホーム</t>
    <phoneticPr fontId="45"/>
  </si>
  <si>
    <t>夜勤</t>
    <rPh sb="0" eb="2">
      <t>ヤキン</t>
    </rPh>
    <phoneticPr fontId="45"/>
  </si>
  <si>
    <t>Cホーム</t>
    <phoneticPr fontId="45"/>
  </si>
  <si>
    <t>Dホーム</t>
    <phoneticPr fontId="45"/>
  </si>
  <si>
    <t>Eホーム</t>
    <phoneticPr fontId="45"/>
  </si>
  <si>
    <t>夜間支援従事者①</t>
    <phoneticPr fontId="45"/>
  </si>
  <si>
    <t>Aホーム</t>
    <phoneticPr fontId="45"/>
  </si>
  <si>
    <t>夜間支援従事者②</t>
    <phoneticPr fontId="45"/>
  </si>
  <si>
    <t>Bホーム</t>
    <phoneticPr fontId="45"/>
  </si>
  <si>
    <t>夜間支援従事者③</t>
    <phoneticPr fontId="45"/>
  </si>
  <si>
    <t>夜間支援従事者④</t>
    <phoneticPr fontId="45"/>
  </si>
  <si>
    <t>夜間支援従事者⑤</t>
    <phoneticPr fontId="45"/>
  </si>
  <si>
    <t>－</t>
    <phoneticPr fontId="45"/>
  </si>
  <si>
    <t>徒歩10分</t>
    <phoneticPr fontId="45"/>
  </si>
  <si>
    <t>携帯電話</t>
    <phoneticPr fontId="45"/>
  </si>
  <si>
    <t>22:00～6:00</t>
    <phoneticPr fontId="45"/>
  </si>
  <si>
    <t>Fホーム</t>
    <phoneticPr fontId="45"/>
  </si>
  <si>
    <t>Gホーム</t>
    <phoneticPr fontId="45"/>
  </si>
  <si>
    <t>Hホーム</t>
    <phoneticPr fontId="45"/>
  </si>
  <si>
    <t>夜間における防災体制の内容
（契約内容等）</t>
    <phoneticPr fontId="45"/>
  </si>
  <si>
    <t>　警備会社（◆◆会社）と警備の委託契約を締結。（契約書の写しは別添のとおり。）</t>
    <phoneticPr fontId="45"/>
  </si>
  <si>
    <t>同左</t>
    <rPh sb="0" eb="1">
      <t>ドウ</t>
    </rPh>
    <rPh sb="1" eb="2">
      <t>ヒダリ</t>
    </rPh>
    <phoneticPr fontId="45"/>
  </si>
  <si>
    <t>　職員が携帯電話を身につけ、連絡体制を確保するとともに、緊急連絡先を住居内に掲示している。</t>
    <phoneticPr fontId="45"/>
  </si>
  <si>
    <t>夜間支援等体制加算（Ⅳ）・（Ⅴ）・（Ⅵ）</t>
    <phoneticPr fontId="45"/>
  </si>
  <si>
    <t>Bホーム</t>
    <phoneticPr fontId="45"/>
  </si>
  <si>
    <t>22:00～23:00</t>
    <phoneticPr fontId="45"/>
  </si>
  <si>
    <t>Cホーム</t>
    <phoneticPr fontId="45"/>
  </si>
  <si>
    <t>1:00～3:00</t>
    <phoneticPr fontId="45"/>
  </si>
  <si>
    <t>夜勤（Ⅳ）</t>
    <rPh sb="0" eb="2">
      <t>ヤキン</t>
    </rPh>
    <phoneticPr fontId="45"/>
  </si>
  <si>
    <t>Dホーム</t>
    <phoneticPr fontId="45"/>
  </si>
  <si>
    <t>4:00～5:00</t>
    <phoneticPr fontId="45"/>
  </si>
  <si>
    <t>Eホーム</t>
    <phoneticPr fontId="45"/>
  </si>
  <si>
    <t>23:00～2:00</t>
    <phoneticPr fontId="45"/>
  </si>
  <si>
    <t>夜勤（Ⅴ）</t>
    <rPh sb="0" eb="2">
      <t>ヤキン</t>
    </rPh>
    <phoneticPr fontId="45"/>
  </si>
  <si>
    <t>22:00～6:00</t>
    <phoneticPr fontId="45"/>
  </si>
  <si>
    <t>事業所の名称</t>
    <rPh sb="0" eb="3">
      <t>ジギョウショ</t>
    </rPh>
    <rPh sb="4" eb="6">
      <t>メイショウ</t>
    </rPh>
    <phoneticPr fontId="45"/>
  </si>
  <si>
    <t>生活支援員の数</t>
    <rPh sb="0" eb="2">
      <t>セイカツ</t>
    </rPh>
    <rPh sb="2" eb="5">
      <t>シエンイン</t>
    </rPh>
    <rPh sb="6" eb="7">
      <t>カズ</t>
    </rPh>
    <phoneticPr fontId="45"/>
  </si>
  <si>
    <t>　　年　　月　　日</t>
    <rPh sb="2" eb="3">
      <t>ネン</t>
    </rPh>
    <rPh sb="5" eb="6">
      <t>ガツ</t>
    </rPh>
    <rPh sb="8" eb="9">
      <t>ニチ</t>
    </rPh>
    <phoneticPr fontId="45"/>
  </si>
  <si>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5"/>
  </si>
  <si>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5"/>
  </si>
  <si>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5"/>
  </si>
  <si>
    <t>強度行動障害支援者養成研修
（基礎研修）</t>
    <phoneticPr fontId="45"/>
  </si>
  <si>
    <t>生活支援員の数</t>
    <phoneticPr fontId="45"/>
  </si>
  <si>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5"/>
  </si>
  <si>
    <t>医療連携体制加算（Ⅶ）に関する届出書</t>
    <phoneticPr fontId="45"/>
  </si>
  <si>
    <t>事業所番号</t>
    <rPh sb="0" eb="3">
      <t>ジギョウショ</t>
    </rPh>
    <rPh sb="3" eb="5">
      <t>バンゴウ</t>
    </rPh>
    <phoneticPr fontId="45"/>
  </si>
  <si>
    <t>事業所所在地</t>
    <rPh sb="0" eb="3">
      <t>ジギョウショ</t>
    </rPh>
    <rPh sb="3" eb="6">
      <t>ショザイチ</t>
    </rPh>
    <phoneticPr fontId="45"/>
  </si>
  <si>
    <t>支援対象者</t>
    <rPh sb="0" eb="2">
      <t>シエン</t>
    </rPh>
    <rPh sb="2" eb="5">
      <t>タイショウシャ</t>
    </rPh>
    <phoneticPr fontId="45"/>
  </si>
  <si>
    <t>看護師の配置状況（事業所の職員として看護師を確保している場合）</t>
    <phoneticPr fontId="45"/>
  </si>
  <si>
    <t>配置する看護師の数（人）</t>
    <rPh sb="4" eb="7">
      <t>カンゴシ</t>
    </rPh>
    <rPh sb="8" eb="9">
      <t>カズ</t>
    </rPh>
    <rPh sb="10" eb="11">
      <t>ニン</t>
    </rPh>
    <phoneticPr fontId="45"/>
  </si>
  <si>
    <t>他事業所との併任</t>
    <phoneticPr fontId="45"/>
  </si>
  <si>
    <t>有　　・　　無</t>
    <rPh sb="0" eb="1">
      <t>ア</t>
    </rPh>
    <rPh sb="6" eb="7">
      <t>ナ</t>
    </rPh>
    <phoneticPr fontId="45"/>
  </si>
  <si>
    <t>訪問看護ステーション等との提携状況（訪問看護ステーション等との連携により看護師を確保している場合）</t>
    <rPh sb="10" eb="11">
      <t>トウ</t>
    </rPh>
    <rPh sb="28" eb="29">
      <t>トウ</t>
    </rPh>
    <phoneticPr fontId="45"/>
  </si>
  <si>
    <t>訪問看護ステーション等の名称</t>
    <rPh sb="10" eb="11">
      <t>トウ</t>
    </rPh>
    <phoneticPr fontId="45"/>
  </si>
  <si>
    <t>訪問看護ステーション等の所在地</t>
    <rPh sb="10" eb="11">
      <t>トウ</t>
    </rPh>
    <phoneticPr fontId="45"/>
  </si>
  <si>
    <t>確保する看護師の数（人）</t>
    <rPh sb="0" eb="2">
      <t>カクホ</t>
    </rPh>
    <rPh sb="4" eb="7">
      <t>カンゴシ</t>
    </rPh>
    <rPh sb="8" eb="9">
      <t>カズ</t>
    </rPh>
    <rPh sb="10" eb="11">
      <t>ニン</t>
    </rPh>
    <phoneticPr fontId="45"/>
  </si>
  <si>
    <t>看護師の勤務状況</t>
    <rPh sb="0" eb="3">
      <t>カンゴシ</t>
    </rPh>
    <rPh sb="4" eb="6">
      <t>キンム</t>
    </rPh>
    <rPh sb="6" eb="8">
      <t>ジョウキョウ</t>
    </rPh>
    <phoneticPr fontId="45"/>
  </si>
  <si>
    <t>その他の体制の整備状況</t>
    <rPh sb="2" eb="3">
      <t>タ</t>
    </rPh>
    <rPh sb="4" eb="6">
      <t>タイセイ</t>
    </rPh>
    <rPh sb="7" eb="9">
      <t>セイビ</t>
    </rPh>
    <rPh sb="9" eb="11">
      <t>ジョウキョウ</t>
    </rPh>
    <phoneticPr fontId="45"/>
  </si>
  <si>
    <t>看護師に２４時間常時連絡できる体制を整備している。</t>
    <phoneticPr fontId="45"/>
  </si>
  <si>
    <t>重度化した場合の対応に係る指針を定め、入居の際に、入居者又はその家族等に対して、当該指針の内容を説明し、同意を得る体制を整備している。</t>
    <phoneticPr fontId="45"/>
  </si>
  <si>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5"/>
  </si>
  <si>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5"/>
  </si>
  <si>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5"/>
  </si>
  <si>
    <t>注５　病院・診療所・訪問看護ステーション等との連携により看護師を確保している場合については、病院・診療所・訪問看護ステーション等との契約書等の写しを添付してください。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3" eb="64">
      <t>トウ</t>
    </rPh>
    <rPh sb="66" eb="69">
      <t>ケイヤクショ</t>
    </rPh>
    <rPh sb="69" eb="70">
      <t>トウ</t>
    </rPh>
    <rPh sb="71" eb="72">
      <t>ウツ</t>
    </rPh>
    <rPh sb="74" eb="76">
      <t>テンプ</t>
    </rPh>
    <phoneticPr fontId="45"/>
  </si>
  <si>
    <t>注３　「看護師の勤務状況」欄は、本届出を行う事業所における看護師の勤務状況を記載してください（例１：毎週金曜日、10:00～12:00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0" eb="52">
      <t>マイシュウ</t>
    </rPh>
    <rPh sb="52" eb="55">
      <t>キンヨウビ</t>
    </rPh>
    <rPh sb="69" eb="70">
      <t>レイ</t>
    </rPh>
    <rPh sb="72" eb="73">
      <t>ツキ</t>
    </rPh>
    <rPh sb="74" eb="75">
      <t>カイ</t>
    </rPh>
    <rPh sb="77" eb="78">
      <t>カイ</t>
    </rPh>
    <phoneticPr fontId="45"/>
  </si>
  <si>
    <t>年　　月　　日</t>
    <rPh sb="0" eb="1">
      <t>ネン</t>
    </rPh>
    <rPh sb="3" eb="4">
      <t>ツキ</t>
    </rPh>
    <rPh sb="6" eb="7">
      <t>ヒ</t>
    </rPh>
    <phoneticPr fontId="71"/>
  </si>
  <si>
    <t>視覚・聴覚言語障害者支援体制加算（Ⅰ）に関する届出書</t>
    <phoneticPr fontId="71"/>
  </si>
  <si>
    <r>
      <t>多機能型の実施</t>
    </r>
    <r>
      <rPr>
        <sz val="8"/>
        <color rgb="FF000000"/>
        <rFont val="HGｺﾞｼｯｸM"/>
        <family val="3"/>
        <charset val="128"/>
      </rPr>
      <t>※1</t>
    </r>
    <phoneticPr fontId="71"/>
  </si>
  <si>
    <t>有　・　無</t>
  </si>
  <si>
    <r>
      <t>異動区分</t>
    </r>
    <r>
      <rPr>
        <sz val="8"/>
        <color rgb="FF000000"/>
        <rFont val="HGｺﾞｼｯｸM"/>
        <family val="3"/>
        <charset val="128"/>
      </rPr>
      <t>※2</t>
    </r>
    <phoneticPr fontId="71"/>
  </si>
  <si>
    <t>１　新規　　　　　２　変更　　　　　３　終了</t>
    <phoneticPr fontId="71"/>
  </si>
  <si>
    <t>１　利用者の状況</t>
  </si>
  <si>
    <t>当該事業所の前年度の平均実利用者数　(A)</t>
    <phoneticPr fontId="71"/>
  </si>
  <si>
    <t>うち５０％　　　　　(B)＝ (A)×0.5</t>
    <phoneticPr fontId="71"/>
  </si>
  <si>
    <t>加算要件に該当する利用者の数 (C)＝(E)／(D)</t>
    <phoneticPr fontId="71"/>
  </si>
  <si>
    <t>(C)＞＝(B)</t>
    <phoneticPr fontId="71"/>
  </si>
  <si>
    <t>該当利用者の氏名</t>
  </si>
  <si>
    <t>前年度利用日数</t>
  </si>
  <si>
    <t>前年度の開所日数 (D)</t>
    <phoneticPr fontId="71"/>
  </si>
  <si>
    <t>日</t>
  </si>
  <si>
    <t>合　計 (E)</t>
    <phoneticPr fontId="71"/>
  </si>
  <si>
    <t>２　加配される従業者の状況</t>
  </si>
  <si>
    <t>利用者数 (A)　÷　40　＝ (F)</t>
    <phoneticPr fontId="71"/>
  </si>
  <si>
    <t>加配される従業者の数　(G)</t>
    <phoneticPr fontId="71"/>
  </si>
  <si>
    <t>(G)＞＝ (F)</t>
    <phoneticPr fontId="7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</si>
  <si>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</si>
  <si>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</si>
  <si>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</si>
  <si>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7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</si>
  <si>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</si>
  <si>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1"/>
  </si>
  <si>
    <t>※１：多機能型事業所等については、当該多機能型事業所全体で、加算要件の利用者数や配置割合の計算を行
　　　うこと。</t>
    <phoneticPr fontId="71"/>
  </si>
  <si>
    <t>※２：「異動区分」欄において「４　終了」の場合は、１利用者の状況、２加配される従業者の状況の記載は
　　　不要とする。</t>
    <phoneticPr fontId="71"/>
  </si>
  <si>
    <t>　　　</t>
    <phoneticPr fontId="71"/>
  </si>
  <si>
    <t>視覚・聴覚言語障害者支援体制加算（Ⅱ）に関する届出書</t>
    <phoneticPr fontId="71"/>
  </si>
  <si>
    <t>有・無</t>
    <phoneticPr fontId="71"/>
  </si>
  <si>
    <t>うち３０％　　　　　(B)＝ (A)×0.3</t>
    <phoneticPr fontId="71"/>
  </si>
  <si>
    <t>利用者数 (A)　÷　50　＝ (F)</t>
    <phoneticPr fontId="71"/>
  </si>
  <si>
    <t>(G)＞＝(F)</t>
    <phoneticPr fontId="71"/>
  </si>
  <si>
    <t>年　　月　　日</t>
    <rPh sb="0" eb="1">
      <t>ネン</t>
    </rPh>
    <rPh sb="3" eb="4">
      <t>ガツ</t>
    </rPh>
    <rPh sb="6" eb="7">
      <t>ニチ</t>
    </rPh>
    <phoneticPr fontId="45"/>
  </si>
  <si>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45"/>
  </si>
  <si>
    <t>１　事業所・施設の名称</t>
    <rPh sb="2" eb="5">
      <t>ジギョウショ</t>
    </rPh>
    <rPh sb="6" eb="8">
      <t>シセツ</t>
    </rPh>
    <rPh sb="9" eb="11">
      <t>メイショウ</t>
    </rPh>
    <phoneticPr fontId="45"/>
  </si>
  <si>
    <t>２　サービスの種類</t>
    <rPh sb="7" eb="9">
      <t>シュルイ</t>
    </rPh>
    <phoneticPr fontId="45"/>
  </si>
  <si>
    <t>３　異動区分</t>
    <rPh sb="2" eb="4">
      <t>イドウ</t>
    </rPh>
    <rPh sb="4" eb="6">
      <t>クブン</t>
    </rPh>
    <phoneticPr fontId="45"/>
  </si>
  <si>
    <t>１　新規　　　　　　　２　変更　　　　　　　３　終了</t>
    <rPh sb="2" eb="4">
      <t>シンキ</t>
    </rPh>
    <rPh sb="13" eb="15">
      <t>ヘンコウ</t>
    </rPh>
    <rPh sb="24" eb="26">
      <t>シュウリョウ</t>
    </rPh>
    <phoneticPr fontId="45"/>
  </si>
  <si>
    <t>４　配置状況</t>
    <rPh sb="2" eb="4">
      <t>ハイチ</t>
    </rPh>
    <rPh sb="4" eb="6">
      <t>ジョウキョウ</t>
    </rPh>
    <phoneticPr fontId="45"/>
  </si>
  <si>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45"/>
  </si>
  <si>
    <t>５　強度行動障害支援者
　養成研修（基礎研修）
　修了者配置人数</t>
    <rPh sb="18" eb="20">
      <t>キソ</t>
    </rPh>
    <rPh sb="28" eb="30">
      <t>ハイチ</t>
    </rPh>
    <rPh sb="30" eb="32">
      <t>ニンズウ</t>
    </rPh>
    <phoneticPr fontId="45"/>
  </si>
  <si>
    <t>生活支援員の数（全体）（a)</t>
    <rPh sb="0" eb="2">
      <t>セイカツ</t>
    </rPh>
    <rPh sb="2" eb="4">
      <t>シエン</t>
    </rPh>
    <rPh sb="4" eb="5">
      <t>イン</t>
    </rPh>
    <rPh sb="6" eb="7">
      <t>カズ</t>
    </rPh>
    <rPh sb="8" eb="10">
      <t>ゼンタイ</t>
    </rPh>
    <phoneticPr fontId="84"/>
  </si>
  <si>
    <t>研修修了者の人数(b)</t>
    <rPh sb="0" eb="2">
      <t>ケンシュウ</t>
    </rPh>
    <rPh sb="2" eb="5">
      <t>シュウリョウシャ</t>
    </rPh>
    <rPh sb="6" eb="8">
      <t>ニンズウ</t>
    </rPh>
    <phoneticPr fontId="84"/>
  </si>
  <si>
    <t>(b)/(a)</t>
    <phoneticPr fontId="84"/>
  </si>
  <si>
    <t>人</t>
    <rPh sb="0" eb="1">
      <t>ヒト</t>
    </rPh>
    <phoneticPr fontId="45"/>
  </si>
  <si>
    <t>％</t>
    <phoneticPr fontId="45"/>
  </si>
  <si>
    <t>　　　※　生活支援員のうち20％以上が、強度行動障害支援者養成研修（基礎研修）修了者であ
　　　　ること。</t>
    <rPh sb="36" eb="38">
      <t>ケンシュウ</t>
    </rPh>
    <phoneticPr fontId="45"/>
  </si>
  <si>
    <t>　</t>
    <phoneticPr fontId="84"/>
  </si>
  <si>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45"/>
  </si>
  <si>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45"/>
  </si>
  <si>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45"/>
  </si>
  <si>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45"/>
  </si>
  <si>
    <t>１　新規　　　　　　　２　変更　　　　　　　　３　終了</t>
    <rPh sb="2" eb="4">
      <t>シンキ</t>
    </rPh>
    <rPh sb="13" eb="15">
      <t>ヘンコウ</t>
    </rPh>
    <rPh sb="25" eb="27">
      <t>シュウリョウ</t>
    </rPh>
    <phoneticPr fontId="45"/>
  </si>
  <si>
    <t>３　配置状況
（基礎研修修了者名）</t>
    <rPh sb="2" eb="4">
      <t>ハイチ</t>
    </rPh>
    <rPh sb="4" eb="6">
      <t>ジョウキョウ</t>
    </rPh>
    <rPh sb="8" eb="10">
      <t>キソ</t>
    </rPh>
    <rPh sb="10" eb="12">
      <t>ケンシュウ</t>
    </rPh>
    <rPh sb="12" eb="15">
      <t>シュウリョウシャ</t>
    </rPh>
    <rPh sb="15" eb="16">
      <t>メイ</t>
    </rPh>
    <phoneticPr fontId="45"/>
  </si>
  <si>
    <t>４　配置状況
（実践研修修了者名）</t>
    <rPh sb="2" eb="4">
      <t>ハイチ</t>
    </rPh>
    <rPh sb="4" eb="6">
      <t>ジョウキョウ</t>
    </rPh>
    <rPh sb="8" eb="10">
      <t>ジッセン</t>
    </rPh>
    <rPh sb="10" eb="12">
      <t>ケンシュウ</t>
    </rPh>
    <rPh sb="12" eb="15">
      <t>シュウリョウシャ</t>
    </rPh>
    <rPh sb="15" eb="16">
      <t>メイ</t>
    </rPh>
    <phoneticPr fontId="45"/>
  </si>
  <si>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45"/>
  </si>
  <si>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45"/>
  </si>
  <si>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45"/>
  </si>
  <si>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45"/>
  </si>
  <si>
    <t>年　　月　　日</t>
    <rPh sb="0" eb="1">
      <t>ネン</t>
    </rPh>
    <rPh sb="3" eb="4">
      <t>ツキ</t>
    </rPh>
    <rPh sb="6" eb="7">
      <t>ヒ</t>
    </rPh>
    <phoneticPr fontId="90"/>
  </si>
  <si>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45"/>
  </si>
  <si>
    <t>１　新規　　　　２　変更　　　　３　終了</t>
    <phoneticPr fontId="90"/>
  </si>
  <si>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45"/>
  </si>
  <si>
    <t>強度行動障害支援者養成研修（実践研修）</t>
    <rPh sb="14" eb="16">
      <t>ジッセン</t>
    </rPh>
    <phoneticPr fontId="45"/>
  </si>
  <si>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5"/>
  </si>
  <si>
    <t>喀痰吸引等研修（第３号）</t>
    <rPh sb="0" eb="2">
      <t>カクタン</t>
    </rPh>
    <rPh sb="2" eb="4">
      <t>キュウイン</t>
    </rPh>
    <rPh sb="4" eb="5">
      <t>トウ</t>
    </rPh>
    <rPh sb="5" eb="7">
      <t>ケンシュウ</t>
    </rPh>
    <rPh sb="8" eb="9">
      <t>ダイ</t>
    </rPh>
    <rPh sb="10" eb="11">
      <t>ゴウ</t>
    </rPh>
    <phoneticPr fontId="45"/>
  </si>
  <si>
    <t>中核的人材養成研修修了者　配置</t>
    <phoneticPr fontId="90"/>
  </si>
  <si>
    <t>（　　あり　　・　　なし　　）</t>
    <phoneticPr fontId="90"/>
  </si>
  <si>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45"/>
  </si>
  <si>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45"/>
  </si>
  <si>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45"/>
  </si>
  <si>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45"/>
  </si>
  <si>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4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</si>
  <si>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84"/>
  </si>
  <si>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84"/>
  </si>
  <si>
    <t>管理体制状況</t>
    <rPh sb="0" eb="2">
      <t>カンリ</t>
    </rPh>
    <rPh sb="2" eb="4">
      <t>タイセイ</t>
    </rPh>
    <rPh sb="4" eb="6">
      <t>ジョウキョウ</t>
    </rPh>
    <phoneticPr fontId="45"/>
  </si>
  <si>
    <t>施設の名称</t>
    <rPh sb="0" eb="2">
      <t>シセツ</t>
    </rPh>
    <rPh sb="3" eb="5">
      <t>メイショウ</t>
    </rPh>
    <phoneticPr fontId="45"/>
  </si>
  <si>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45"/>
  </si>
  <si>
    <t>　　　　年　　　　月　　　　日</t>
    <rPh sb="4" eb="5">
      <t>ネン</t>
    </rPh>
    <rPh sb="9" eb="10">
      <t>ガツ</t>
    </rPh>
    <rPh sb="14" eb="15">
      <t>ニチ</t>
    </rPh>
    <phoneticPr fontId="84"/>
  </si>
  <si>
    <t>通勤者生活支援加算に係る体制</t>
    <rPh sb="0" eb="3">
      <t>ツウキンシャ</t>
    </rPh>
    <rPh sb="3" eb="5">
      <t>セイカツ</t>
    </rPh>
    <rPh sb="5" eb="7">
      <t>シエン</t>
    </rPh>
    <rPh sb="7" eb="9">
      <t>カサン</t>
    </rPh>
    <rPh sb="10" eb="11">
      <t>カカ</t>
    </rPh>
    <rPh sb="12" eb="14">
      <t>タイセイ</t>
    </rPh>
    <phoneticPr fontId="45"/>
  </si>
  <si>
    <t>１　新規　　　　　　　　２　変更　　　　　　　　３　終了</t>
    <rPh sb="2" eb="4">
      <t>シンキ</t>
    </rPh>
    <rPh sb="14" eb="16">
      <t>ヘンコウ</t>
    </rPh>
    <rPh sb="26" eb="28">
      <t>シュウリョウ</t>
    </rPh>
    <phoneticPr fontId="45"/>
  </si>
  <si>
    <t>前年度の平均利用者数(A)</t>
    <phoneticPr fontId="45"/>
  </si>
  <si>
    <t>人</t>
    <phoneticPr fontId="45"/>
  </si>
  <si>
    <t>前年度の平均利用者数の50％（人）</t>
    <rPh sb="0" eb="3">
      <t>ゼンネンド</t>
    </rPh>
    <rPh sb="4" eb="6">
      <t>ヘイキン</t>
    </rPh>
    <rPh sb="6" eb="9">
      <t>リヨウシャ</t>
    </rPh>
    <rPh sb="9" eb="10">
      <t>スウ</t>
    </rPh>
    <phoneticPr fontId="45"/>
  </si>
  <si>
    <t>(C)＞＝(B)</t>
    <phoneticPr fontId="45"/>
  </si>
  <si>
    <t>加算要件に該当する利用者の数 (C)＝(E)／(D)</t>
    <phoneticPr fontId="45"/>
  </si>
  <si>
    <t xml:space="preserve"> 加算要件に該当する利用者の前年度利用日の合計(E)</t>
    <phoneticPr fontId="45"/>
  </si>
  <si>
    <t xml:space="preserve"> 前年度の当該サービスの開所日数の合計 (D)</t>
    <phoneticPr fontId="45"/>
  </si>
  <si>
    <t>通勤者生活支援に係る体制</t>
    <phoneticPr fontId="45"/>
  </si>
  <si>
    <t>氏　　名</t>
    <rPh sb="0" eb="1">
      <t>シ</t>
    </rPh>
    <rPh sb="3" eb="4">
      <t>メイ</t>
    </rPh>
    <phoneticPr fontId="45"/>
  </si>
  <si>
    <t>雇用されている事業所名</t>
    <phoneticPr fontId="45"/>
  </si>
  <si>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45"/>
  </si>
  <si>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5"/>
  </si>
  <si>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5"/>
  </si>
  <si>
    <t>地域移行支援体制加算に関する届出書</t>
    <rPh sb="0" eb="2">
      <t>チイキ</t>
    </rPh>
    <rPh sb="2" eb="4">
      <t>イコウ</t>
    </rPh>
    <rPh sb="4" eb="6">
      <t>シエン</t>
    </rPh>
    <rPh sb="6" eb="8">
      <t>タイセイ</t>
    </rPh>
    <rPh sb="8" eb="10">
      <t>カサン</t>
    </rPh>
    <rPh sb="11" eb="12">
      <t>カン</t>
    </rPh>
    <phoneticPr fontId="90"/>
  </si>
  <si>
    <t>１　施設の名称</t>
    <rPh sb="2" eb="4">
      <t>シセツ</t>
    </rPh>
    <rPh sb="5" eb="7">
      <t>メイショウ</t>
    </rPh>
    <phoneticPr fontId="45"/>
  </si>
  <si>
    <t>３　算定要件</t>
    <rPh sb="2" eb="6">
      <t>サンテイヨウケン</t>
    </rPh>
    <phoneticPr fontId="90"/>
  </si>
  <si>
    <t>項目</t>
    <rPh sb="0" eb="2">
      <t>コウモク</t>
    </rPh>
    <phoneticPr fontId="90"/>
  </si>
  <si>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90"/>
  </si>
  <si>
    <t xml:space="preserve"> 　　　　人</t>
    <rPh sb="5" eb="6">
      <t>ニン</t>
    </rPh>
    <phoneticPr fontId="90"/>
  </si>
  <si>
    <t>定員の見直し</t>
    <rPh sb="0" eb="2">
      <t>テイイン</t>
    </rPh>
    <rPh sb="3" eb="5">
      <t>ミナオ</t>
    </rPh>
    <phoneticPr fontId="90"/>
  </si>
  <si>
    <t>共同生活援助用</t>
    <rPh sb="0" eb="2">
      <t>キョウドウ</t>
    </rPh>
    <rPh sb="2" eb="4">
      <t>セイカツ</t>
    </rPh>
    <rPh sb="4" eb="6">
      <t>エンジョ</t>
    </rPh>
    <rPh sb="6" eb="7">
      <t>ヨウ</t>
    </rPh>
    <phoneticPr fontId="90"/>
  </si>
  <si>
    <t>ピアサポート実施加算に関する届出書（共同生活援助）</t>
    <rPh sb="6" eb="8">
      <t>ジッシ</t>
    </rPh>
    <rPh sb="8" eb="10">
      <t>カサン</t>
    </rPh>
    <rPh sb="11" eb="12">
      <t>カン</t>
    </rPh>
    <rPh sb="14" eb="16">
      <t>トドケデ</t>
    </rPh>
    <rPh sb="16" eb="17">
      <t>ショ</t>
    </rPh>
    <phoneticPr fontId="45"/>
  </si>
  <si>
    <t>１　事業所名</t>
    <rPh sb="2" eb="5">
      <t>ジギョウショ</t>
    </rPh>
    <rPh sb="5" eb="6">
      <t>メイ</t>
    </rPh>
    <phoneticPr fontId="45"/>
  </si>
  <si>
    <t>１　新規　　　　　２　変更　　　　　３　終了</t>
    <rPh sb="2" eb="4">
      <t>シンキ</t>
    </rPh>
    <rPh sb="11" eb="13">
      <t>ヘンコウ</t>
    </rPh>
    <rPh sb="20" eb="22">
      <t>シュウリョウ</t>
    </rPh>
    <phoneticPr fontId="45"/>
  </si>
  <si>
    <t>３　算定要件</t>
    <rPh sb="2" eb="4">
      <t>サンテイ</t>
    </rPh>
    <rPh sb="4" eb="6">
      <t>ヨウケン</t>
    </rPh>
    <phoneticPr fontId="90"/>
  </si>
  <si>
    <t>自立生活支援加算（Ⅲ）の加算届出をし、受理されている。</t>
    <phoneticPr fontId="90"/>
  </si>
  <si>
    <t>確認</t>
    <rPh sb="0" eb="2">
      <t>カクニン</t>
    </rPh>
    <phoneticPr fontId="90"/>
  </si>
  <si>
    <t>４　障害者ピア
　サポート研修
　修了職員</t>
    <rPh sb="2" eb="5">
      <t>ショウガイシャ</t>
    </rPh>
    <rPh sb="13" eb="15">
      <t>ケンシュウ</t>
    </rPh>
    <rPh sb="17" eb="19">
      <t>シュウリョウ</t>
    </rPh>
    <rPh sb="19" eb="21">
      <t>ショクイン</t>
    </rPh>
    <phoneticPr fontId="45"/>
  </si>
  <si>
    <t>＜雇用されている障害者又は障害者であった者＞</t>
    <rPh sb="1" eb="3">
      <t>コヨウ</t>
    </rPh>
    <rPh sb="8" eb="11">
      <t>ショウガイシャ</t>
    </rPh>
    <rPh sb="11" eb="12">
      <t>マタ</t>
    </rPh>
    <rPh sb="13" eb="16">
      <t>ショウガイシャ</t>
    </rPh>
    <rPh sb="20" eb="21">
      <t>シャ</t>
    </rPh>
    <phoneticPr fontId="45"/>
  </si>
  <si>
    <t>修了した研修の名称</t>
    <rPh sb="0" eb="2">
      <t>シュウリョウ</t>
    </rPh>
    <rPh sb="4" eb="6">
      <t>ケンシュウ</t>
    </rPh>
    <rPh sb="7" eb="9">
      <t>メイショウ</t>
    </rPh>
    <phoneticPr fontId="45"/>
  </si>
  <si>
    <t>受講
年度</t>
    <rPh sb="0" eb="2">
      <t>ジュコウ</t>
    </rPh>
    <rPh sb="3" eb="5">
      <t>ネンド</t>
    </rPh>
    <phoneticPr fontId="90"/>
  </si>
  <si>
    <t>研修の
実施主体</t>
    <phoneticPr fontId="90"/>
  </si>
  <si>
    <t>年</t>
    <rPh sb="0" eb="1">
      <t>ネン</t>
    </rPh>
    <phoneticPr fontId="90"/>
  </si>
  <si>
    <t>＜その他の職員＞</t>
    <rPh sb="3" eb="4">
      <t>タ</t>
    </rPh>
    <rPh sb="5" eb="7">
      <t>ショクイン</t>
    </rPh>
    <phoneticPr fontId="45"/>
  </si>
  <si>
    <t>５　研修の実施</t>
    <rPh sb="2" eb="4">
      <t>ケンシュウ</t>
    </rPh>
    <rPh sb="5" eb="7">
      <t>ジッシ</t>
    </rPh>
    <phoneticPr fontId="90"/>
  </si>
  <si>
    <t>　直上により配置した者のいずれかにより、当該指定共同生活援助等の従業者に対し、障害者に対する配慮等に関する研修を年１回以上行っている。</t>
    <rPh sb="24" eb="30">
      <t>キョウドウセイカツエンジョ</t>
    </rPh>
    <phoneticPr fontId="90"/>
  </si>
  <si>
    <t>確認欄</t>
    <rPh sb="0" eb="2">
      <t>カクニン</t>
    </rPh>
    <rPh sb="2" eb="3">
      <t>ラン</t>
    </rPh>
    <phoneticPr fontId="9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</si>
  <si>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45"/>
  </si>
  <si>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45"/>
  </si>
  <si>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5"/>
  </si>
  <si>
    <t>共同生活援助用</t>
    <rPh sb="0" eb="6">
      <t>キョウドウセイカツエンジョ</t>
    </rPh>
    <rPh sb="6" eb="7">
      <t>ヨウ</t>
    </rPh>
    <phoneticPr fontId="90"/>
  </si>
  <si>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45"/>
  </si>
  <si>
    <t>３　障害者ピア
　サポート研修
　修了職員</t>
    <rPh sb="2" eb="5">
      <t>ショウガイシャ</t>
    </rPh>
    <rPh sb="13" eb="15">
      <t>ケンシュウ</t>
    </rPh>
    <rPh sb="17" eb="19">
      <t>シュウリョウ</t>
    </rPh>
    <rPh sb="19" eb="20">
      <t>ショク</t>
    </rPh>
    <rPh sb="20" eb="21">
      <t>イン</t>
    </rPh>
    <phoneticPr fontId="45"/>
  </si>
  <si>
    <t>４　研修の実施</t>
    <rPh sb="2" eb="4">
      <t>ケンシュウ</t>
    </rPh>
    <rPh sb="5" eb="7">
      <t>ジッシ</t>
    </rPh>
    <phoneticPr fontId="90"/>
  </si>
  <si>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45"/>
  </si>
  <si>
    <t>　　年　　月　　日</t>
    <rPh sb="2" eb="3">
      <t>ネン</t>
    </rPh>
    <rPh sb="5" eb="6">
      <t>ツキ</t>
    </rPh>
    <rPh sb="8" eb="9">
      <t>ヒ</t>
    </rPh>
    <phoneticPr fontId="90"/>
  </si>
  <si>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45"/>
  </si>
  <si>
    <t>１．人員配置体制の確認</t>
    <rPh sb="9" eb="11">
      <t>カクニン</t>
    </rPh>
    <phoneticPr fontId="90"/>
  </si>
  <si>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90"/>
  </si>
  <si>
    <t>⑴</t>
    <phoneticPr fontId="45"/>
  </si>
  <si>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45"/>
  </si>
  <si>
    <t>一人目</t>
    <rPh sb="0" eb="2">
      <t>ヒトリ</t>
    </rPh>
    <rPh sb="2" eb="3">
      <t>メ</t>
    </rPh>
    <phoneticPr fontId="90"/>
  </si>
  <si>
    <t>氏名</t>
    <rPh sb="0" eb="2">
      <t>シメイ</t>
    </rPh>
    <phoneticPr fontId="90"/>
  </si>
  <si>
    <t>社会福祉士又は精神保健福祉士の資格要件の確認</t>
    <phoneticPr fontId="90"/>
  </si>
  <si>
    <t>有　・　無</t>
    <rPh sb="0" eb="1">
      <t>アリ</t>
    </rPh>
    <rPh sb="4" eb="5">
      <t>ナ</t>
    </rPh>
    <phoneticPr fontId="90"/>
  </si>
  <si>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90"/>
  </si>
  <si>
    <t>有（世話人・生活支援員）　
・　無</t>
    <rPh sb="0" eb="1">
      <t>アリ</t>
    </rPh>
    <rPh sb="2" eb="5">
      <t>セワニン</t>
    </rPh>
    <rPh sb="6" eb="11">
      <t>セイカツシエンイン</t>
    </rPh>
    <rPh sb="16" eb="17">
      <t>ナ</t>
    </rPh>
    <phoneticPr fontId="90"/>
  </si>
  <si>
    <t>二人目</t>
    <rPh sb="0" eb="2">
      <t>フタリ</t>
    </rPh>
    <rPh sb="2" eb="3">
      <t>メ</t>
    </rPh>
    <phoneticPr fontId="90"/>
  </si>
  <si>
    <t>⑵</t>
    <phoneticPr fontId="90"/>
  </si>
  <si>
    <t>配置割合　（別添にて確認）</t>
    <rPh sb="0" eb="2">
      <t>ハイチ</t>
    </rPh>
    <rPh sb="2" eb="4">
      <t>ワリアイ</t>
    </rPh>
    <rPh sb="6" eb="8">
      <t>ベッテン</t>
    </rPh>
    <rPh sb="10" eb="12">
      <t>カクニン</t>
    </rPh>
    <phoneticPr fontId="90"/>
  </si>
  <si>
    <t>配置割合の基準を満たす
確認の可否</t>
    <rPh sb="0" eb="4">
      <t>ハイチワリアイ</t>
    </rPh>
    <rPh sb="5" eb="7">
      <t>キジュン</t>
    </rPh>
    <rPh sb="8" eb="9">
      <t>ミ</t>
    </rPh>
    <rPh sb="12" eb="14">
      <t>カクニン</t>
    </rPh>
    <rPh sb="15" eb="17">
      <t>カヒ</t>
    </rPh>
    <phoneticPr fontId="90"/>
  </si>
  <si>
    <t>可　・　不可</t>
    <rPh sb="0" eb="1">
      <t>カ</t>
    </rPh>
    <rPh sb="4" eb="6">
      <t>フカ</t>
    </rPh>
    <phoneticPr fontId="90"/>
  </si>
  <si>
    <t>２．移行支援住居として登録する共同生活住居</t>
    <rPh sb="2" eb="8">
      <t>イコウシエンジュウキョ</t>
    </rPh>
    <rPh sb="11" eb="13">
      <t>トウロク</t>
    </rPh>
    <rPh sb="15" eb="17">
      <t>キョウドウ</t>
    </rPh>
    <rPh sb="17" eb="19">
      <t>セイカツ</t>
    </rPh>
    <rPh sb="19" eb="21">
      <t>ジュウキョ</t>
    </rPh>
    <phoneticPr fontId="90"/>
  </si>
  <si>
    <t>指定申請書　付表６の共同生活住居又は
サテライト型住居の番号及び名称</t>
    <rPh sb="16" eb="17">
      <t>マタ</t>
    </rPh>
    <rPh sb="24" eb="25">
      <t>ガタ</t>
    </rPh>
    <rPh sb="25" eb="27">
      <t>ジュウキョ</t>
    </rPh>
    <phoneticPr fontId="90"/>
  </si>
  <si>
    <t>定員</t>
    <rPh sb="0" eb="2">
      <t>テイイン</t>
    </rPh>
    <phoneticPr fontId="90"/>
  </si>
  <si>
    <t>入居者数</t>
    <rPh sb="0" eb="3">
      <t>ニュウキョシャ</t>
    </rPh>
    <rPh sb="3" eb="4">
      <t>スウ</t>
    </rPh>
    <phoneticPr fontId="90"/>
  </si>
  <si>
    <t>住居①</t>
    <rPh sb="0" eb="2">
      <t>ジュウキョ</t>
    </rPh>
    <phoneticPr fontId="90"/>
  </si>
  <si>
    <t>住居</t>
    <rPh sb="0" eb="2">
      <t>ジュウキョ</t>
    </rPh>
    <phoneticPr fontId="45"/>
  </si>
  <si>
    <t>サテライト①</t>
    <phoneticPr fontId="90"/>
  </si>
  <si>
    <t>サテライト②</t>
    <phoneticPr fontId="90"/>
  </si>
  <si>
    <t>合計</t>
    <rPh sb="0" eb="2">
      <t>ゴウケイ</t>
    </rPh>
    <phoneticPr fontId="90"/>
  </si>
  <si>
    <t>住居②</t>
    <rPh sb="0" eb="2">
      <t>ジュウキョ</t>
    </rPh>
    <phoneticPr fontId="90"/>
  </si>
  <si>
    <t>住居③</t>
    <rPh sb="0" eb="2">
      <t>ジュウキョ</t>
    </rPh>
    <phoneticPr fontId="90"/>
  </si>
  <si>
    <t>住居④</t>
    <rPh sb="0" eb="2">
      <t>ジュウキョ</t>
    </rPh>
    <phoneticPr fontId="90"/>
  </si>
  <si>
    <t>※添付書類：社会福祉士又は精神保健福祉士の資格証</t>
    <rPh sb="1" eb="3">
      <t>テンプ</t>
    </rPh>
    <rPh sb="3" eb="5">
      <t>ショルイ</t>
    </rPh>
    <rPh sb="21" eb="23">
      <t>シカク</t>
    </rPh>
    <rPh sb="23" eb="24">
      <t>ショウ</t>
    </rPh>
    <phoneticPr fontId="90"/>
  </si>
  <si>
    <t>（別紙）</t>
    <rPh sb="1" eb="3">
      <t>ベッシ</t>
    </rPh>
    <phoneticPr fontId="45"/>
  </si>
  <si>
    <t>令和</t>
    <rPh sb="0" eb="2">
      <t>レイワ</t>
    </rPh>
    <phoneticPr fontId="106"/>
  </si>
  <si>
    <t>年</t>
    <rPh sb="0" eb="1">
      <t>ネン</t>
    </rPh>
    <phoneticPr fontId="106"/>
  </si>
  <si>
    <t>月</t>
    <rPh sb="0" eb="1">
      <t>ツキ</t>
    </rPh>
    <phoneticPr fontId="106"/>
  </si>
  <si>
    <t>日</t>
    <rPh sb="0" eb="1">
      <t>ニチ</t>
    </rPh>
    <phoneticPr fontId="106"/>
  </si>
  <si>
    <t>○</t>
  </si>
  <si>
    <t>１　事業者名等</t>
    <rPh sb="2" eb="5">
      <t>ジギョウシャ</t>
    </rPh>
    <rPh sb="5" eb="6">
      <t>メイ</t>
    </rPh>
    <rPh sb="6" eb="7">
      <t>トウ</t>
    </rPh>
    <phoneticPr fontId="106"/>
  </si>
  <si>
    <t>２　事業所類型</t>
    <rPh sb="2" eb="5">
      <t>ジギョウショ</t>
    </rPh>
    <rPh sb="5" eb="7">
      <t>ルイケイ</t>
    </rPh>
    <phoneticPr fontId="106"/>
  </si>
  <si>
    <t>法人名</t>
    <rPh sb="0" eb="2">
      <t>ホウジン</t>
    </rPh>
    <rPh sb="2" eb="3">
      <t>メイ</t>
    </rPh>
    <phoneticPr fontId="106"/>
  </si>
  <si>
    <t>介護サービス包括型</t>
    <rPh sb="0" eb="2">
      <t>カイゴ</t>
    </rPh>
    <rPh sb="6" eb="8">
      <t>ホウカツ</t>
    </rPh>
    <rPh sb="8" eb="9">
      <t>ガタ</t>
    </rPh>
    <phoneticPr fontId="106"/>
  </si>
  <si>
    <t>事業所名</t>
    <rPh sb="0" eb="3">
      <t>ジギョウショ</t>
    </rPh>
    <rPh sb="3" eb="4">
      <t>メイ</t>
    </rPh>
    <phoneticPr fontId="106"/>
  </si>
  <si>
    <t>外部サービス利用型</t>
    <rPh sb="0" eb="2">
      <t>ガイブ</t>
    </rPh>
    <rPh sb="6" eb="9">
      <t>リヨウガタ</t>
    </rPh>
    <phoneticPr fontId="106"/>
  </si>
  <si>
    <t>事業所番号</t>
    <rPh sb="0" eb="3">
      <t>ジギョウショ</t>
    </rPh>
    <rPh sb="3" eb="5">
      <t>バンゴウ</t>
    </rPh>
    <phoneticPr fontId="106"/>
  </si>
  <si>
    <t>定員</t>
    <rPh sb="0" eb="2">
      <t>テイイン</t>
    </rPh>
    <phoneticPr fontId="106"/>
  </si>
  <si>
    <t>名</t>
    <rPh sb="0" eb="1">
      <t>メイ</t>
    </rPh>
    <phoneticPr fontId="106"/>
  </si>
  <si>
    <t>※１　該当する類型の欄のプルダウンで○を選択する</t>
    <phoneticPr fontId="45"/>
  </si>
  <si>
    <t>３　運営状況</t>
    <rPh sb="2" eb="4">
      <t>ウンエイ</t>
    </rPh>
    <rPh sb="4" eb="6">
      <t>ジョウキョウ</t>
    </rPh>
    <phoneticPr fontId="106"/>
  </si>
  <si>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6"/>
  </si>
  <si>
    <t>①新設又は増改築等の時点から６か月未満</t>
    <phoneticPr fontId="106"/>
  </si>
  <si>
    <t>区分１以下</t>
    <rPh sb="0" eb="2">
      <t>クブン</t>
    </rPh>
    <rPh sb="3" eb="5">
      <t>イカ</t>
    </rPh>
    <phoneticPr fontId="106"/>
  </si>
  <si>
    <t>区分４</t>
    <rPh sb="0" eb="2">
      <t>クブン</t>
    </rPh>
    <phoneticPr fontId="106"/>
  </si>
  <si>
    <t>②新設又は増改築等の時点から６か月以上１年未満</t>
    <phoneticPr fontId="106"/>
  </si>
  <si>
    <t>区分２</t>
    <rPh sb="0" eb="2">
      <t>クブン</t>
    </rPh>
    <phoneticPr fontId="106"/>
  </si>
  <si>
    <t>区分５</t>
    <rPh sb="0" eb="2">
      <t>クブン</t>
    </rPh>
    <phoneticPr fontId="106"/>
  </si>
  <si>
    <t>③新設又は増改築等の時点から１年以上</t>
    <rPh sb="8" eb="9">
      <t>トウ</t>
    </rPh>
    <phoneticPr fontId="106"/>
  </si>
  <si>
    <t>区分３</t>
    <rPh sb="0" eb="2">
      <t>クブン</t>
    </rPh>
    <phoneticPr fontId="106"/>
  </si>
  <si>
    <t>区分６</t>
    <rPh sb="0" eb="2">
      <t>クブン</t>
    </rPh>
    <phoneticPr fontId="106"/>
  </si>
  <si>
    <t>※２　該当する欄のプルダウンで○を選択する</t>
    <phoneticPr fontId="45"/>
  </si>
  <si>
    <t>合計</t>
    <rPh sb="0" eb="2">
      <t>ゴウケイ</t>
    </rPh>
    <phoneticPr fontId="106"/>
  </si>
  <si>
    <t>※３　①の場合は４のみ入力、②又は③の場合は５のみ入力すること</t>
    <phoneticPr fontId="45"/>
  </si>
  <si>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6"/>
  </si>
  <si>
    <t>開所日数</t>
    <rPh sb="0" eb="2">
      <t>カイショ</t>
    </rPh>
    <rPh sb="2" eb="4">
      <t>ニッスウ</t>
    </rPh>
    <phoneticPr fontId="106"/>
  </si>
  <si>
    <t>延べ利用人数</t>
    <rPh sb="0" eb="1">
      <t>ノ</t>
    </rPh>
    <rPh sb="2" eb="4">
      <t>リヨウ</t>
    </rPh>
    <rPh sb="4" eb="6">
      <t>ニンズウ</t>
    </rPh>
    <phoneticPr fontId="106"/>
  </si>
  <si>
    <t>計</t>
    <rPh sb="0" eb="1">
      <t>ケイ</t>
    </rPh>
    <phoneticPr fontId="106"/>
  </si>
  <si>
    <t>４月</t>
    <rPh sb="1" eb="2">
      <t>ガツ</t>
    </rPh>
    <phoneticPr fontId="106"/>
  </si>
  <si>
    <t>５月</t>
    <rPh sb="1" eb="2">
      <t>ガツ</t>
    </rPh>
    <phoneticPr fontId="106"/>
  </si>
  <si>
    <t>６月</t>
    <rPh sb="1" eb="2">
      <t>ガツ</t>
    </rPh>
    <phoneticPr fontId="106"/>
  </si>
  <si>
    <t>７月</t>
    <rPh sb="1" eb="2">
      <t>ガツ</t>
    </rPh>
    <phoneticPr fontId="106"/>
  </si>
  <si>
    <t>８月</t>
    <rPh sb="1" eb="2">
      <t>ガツ</t>
    </rPh>
    <phoneticPr fontId="106"/>
  </si>
  <si>
    <t>９月</t>
    <rPh sb="1" eb="2">
      <t>ガツ</t>
    </rPh>
    <phoneticPr fontId="106"/>
  </si>
  <si>
    <t>10月</t>
    <rPh sb="2" eb="3">
      <t>ガツ</t>
    </rPh>
    <phoneticPr fontId="106"/>
  </si>
  <si>
    <t>11月</t>
    <rPh sb="2" eb="3">
      <t>ガツ</t>
    </rPh>
    <phoneticPr fontId="106"/>
  </si>
  <si>
    <t>12月</t>
    <rPh sb="2" eb="3">
      <t>ガツ</t>
    </rPh>
    <phoneticPr fontId="106"/>
  </si>
  <si>
    <t>１月</t>
    <rPh sb="1" eb="2">
      <t>ガツ</t>
    </rPh>
    <phoneticPr fontId="106"/>
  </si>
  <si>
    <t>２月</t>
    <rPh sb="1" eb="2">
      <t>ガツ</t>
    </rPh>
    <phoneticPr fontId="106"/>
  </si>
  <si>
    <t>３月</t>
    <rPh sb="1" eb="2">
      <t>ガツ</t>
    </rPh>
    <phoneticPr fontId="106"/>
  </si>
  <si>
    <t>平均利用者数</t>
    <rPh sb="0" eb="2">
      <t>ヘイキン</t>
    </rPh>
    <rPh sb="2" eb="4">
      <t>リヨウ</t>
    </rPh>
    <rPh sb="4" eb="5">
      <t>シャ</t>
    </rPh>
    <rPh sb="5" eb="6">
      <t>スウ</t>
    </rPh>
    <phoneticPr fontId="10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</si>
  <si>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</si>
  <si>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</si>
  <si>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</si>
  <si>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5"/>
  </si>
  <si>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6"/>
  </si>
  <si>
    <t>　　　で計算された必要配置数に基づいて人員を配置すること</t>
    <rPh sb="4" eb="6">
      <t>ケイサン</t>
    </rPh>
    <rPh sb="9" eb="11">
      <t>ヒツヨウ</t>
    </rPh>
    <rPh sb="11" eb="13">
      <t>ハイチ</t>
    </rPh>
    <rPh sb="13" eb="14">
      <t>スウ</t>
    </rPh>
    <rPh sb="15" eb="16">
      <t>モト</t>
    </rPh>
    <phoneticPr fontId="106"/>
  </si>
  <si>
    <t>６　必要なサービス管理責任者の人員配置</t>
    <rPh sb="2" eb="4">
      <t>ヒツヨウ</t>
    </rPh>
    <rPh sb="9" eb="14">
      <t>カンリセキニンシャ</t>
    </rPh>
    <rPh sb="15" eb="17">
      <t>ジンイン</t>
    </rPh>
    <rPh sb="17" eb="19">
      <t>ハイチ</t>
    </rPh>
    <phoneticPr fontId="45"/>
  </si>
  <si>
    <t>７　実際のサービス管理責任者の人員配置</t>
    <rPh sb="2" eb="4">
      <t>ジッサイ</t>
    </rPh>
    <rPh sb="9" eb="14">
      <t>カンリセキニンシャ</t>
    </rPh>
    <rPh sb="15" eb="17">
      <t>ジンイン</t>
    </rPh>
    <rPh sb="17" eb="19">
      <t>ハイチ</t>
    </rPh>
    <phoneticPr fontId="45"/>
  </si>
  <si>
    <t>人数</t>
    <rPh sb="0" eb="2">
      <t>ニンズウ</t>
    </rPh>
    <phoneticPr fontId="45"/>
  </si>
  <si>
    <t>サービス管理責任者</t>
    <rPh sb="4" eb="9">
      <t>カンリセキニンシャ</t>
    </rPh>
    <phoneticPr fontId="45"/>
  </si>
  <si>
    <t>名</t>
    <rPh sb="0" eb="1">
      <t>メイ</t>
    </rPh>
    <phoneticPr fontId="45"/>
  </si>
  <si>
    <t>８　移行支援住居におけるサービス管理責任者の配置要件の可否</t>
    <rPh sb="2" eb="8">
      <t>イコウシエンジュウキョ</t>
    </rPh>
    <rPh sb="27" eb="29">
      <t>カヒ</t>
    </rPh>
    <phoneticPr fontId="90"/>
  </si>
  <si>
    <t>年</t>
    <rPh sb="0" eb="1">
      <t>ネン</t>
    </rPh>
    <phoneticPr fontId="45"/>
  </si>
  <si>
    <t>月</t>
    <rPh sb="0" eb="1">
      <t>ゲツ</t>
    </rPh>
    <phoneticPr fontId="45"/>
  </si>
  <si>
    <t>日</t>
    <rPh sb="0" eb="1">
      <t>ニチ</t>
    </rPh>
    <phoneticPr fontId="45"/>
  </si>
  <si>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45"/>
  </si>
  <si>
    <t>1　事 業 所 名</t>
    <phoneticPr fontId="45"/>
  </si>
  <si>
    <t>2　異 動 区 分</t>
    <rPh sb="2" eb="3">
      <t>イ</t>
    </rPh>
    <rPh sb="4" eb="5">
      <t>ドウ</t>
    </rPh>
    <rPh sb="6" eb="7">
      <t>ク</t>
    </rPh>
    <rPh sb="8" eb="9">
      <t>ブン</t>
    </rPh>
    <phoneticPr fontId="45"/>
  </si>
  <si>
    <t>１　新規　　　　　　　　２　変更　　　　　　　　３　終了</t>
    <phoneticPr fontId="45"/>
  </si>
  <si>
    <t>3　サービスの種類</t>
    <rPh sb="7" eb="9">
      <t>シュルイ</t>
    </rPh>
    <phoneticPr fontId="45"/>
  </si>
  <si>
    <t>１　障害者支援施設</t>
    <rPh sb="2" eb="5">
      <t>ショウガイシャ</t>
    </rPh>
    <rPh sb="5" eb="7">
      <t>シエン</t>
    </rPh>
    <rPh sb="7" eb="9">
      <t>シセツ</t>
    </rPh>
    <phoneticPr fontId="45"/>
  </si>
  <si>
    <t>２　共同生活援助事業所</t>
    <rPh sb="2" eb="4">
      <t>キョウドウ</t>
    </rPh>
    <rPh sb="4" eb="6">
      <t>セイカツ</t>
    </rPh>
    <rPh sb="6" eb="8">
      <t>エンジョ</t>
    </rPh>
    <rPh sb="8" eb="11">
      <t>ジギョウショ</t>
    </rPh>
    <phoneticPr fontId="45"/>
  </si>
  <si>
    <t>３　（福祉型）障害児入所施設</t>
    <rPh sb="3" eb="6">
      <t>フクシガタ</t>
    </rPh>
    <rPh sb="7" eb="14">
      <t>ショウガイジニュウショシセツ</t>
    </rPh>
    <phoneticPr fontId="45"/>
  </si>
  <si>
    <t>4　届 出 項 目</t>
    <rPh sb="2" eb="3">
      <t>トド</t>
    </rPh>
    <rPh sb="4" eb="5">
      <t>デ</t>
    </rPh>
    <rPh sb="6" eb="7">
      <t>コウ</t>
    </rPh>
    <rPh sb="8" eb="9">
      <t>メ</t>
    </rPh>
    <phoneticPr fontId="45"/>
  </si>
  <si>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45"/>
  </si>
  <si>
    <t>２　障害者支援施設等感染対策向上加算（Ⅱ）</t>
    <phoneticPr fontId="45"/>
  </si>
  <si>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45"/>
  </si>
  <si>
    <t>連携している第二種協定指定医療機関</t>
    <rPh sb="0" eb="2">
      <t>レンケイ</t>
    </rPh>
    <rPh sb="6" eb="17">
      <t>ダイニシュキョウテイシテイイリョウキカン</t>
    </rPh>
    <phoneticPr fontId="45"/>
  </si>
  <si>
    <t>医療機関名</t>
    <rPh sb="0" eb="2">
      <t>イリョウキカンメイ</t>
    </rPh>
    <phoneticPr fontId="45"/>
  </si>
  <si>
    <t>医療機関コード</t>
    <rPh sb="0" eb="2">
      <t>イリョウ</t>
    </rPh>
    <rPh sb="2" eb="4">
      <t>キカン</t>
    </rPh>
    <phoneticPr fontId="4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</si>
  <si>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5"/>
  </si>
  <si>
    <t>　　　　医療機関名（※１）</t>
    <rPh sb="4" eb="6">
      <t>イリョウキカンメイ</t>
    </rPh>
    <phoneticPr fontId="45"/>
  </si>
  <si>
    <t>医療機関が届け出ている診療報酬</t>
    <rPh sb="0" eb="2">
      <t>イリョウ</t>
    </rPh>
    <rPh sb="2" eb="4">
      <t>キカン</t>
    </rPh>
    <rPh sb="5" eb="6">
      <t>トド</t>
    </rPh>
    <rPh sb="7" eb="8">
      <t>デ</t>
    </rPh>
    <rPh sb="11" eb="13">
      <t>シンリョウ</t>
    </rPh>
    <rPh sb="13" eb="15">
      <t>ホウシュウ</t>
    </rPh>
    <phoneticPr fontId="45"/>
  </si>
  <si>
    <t>１　感染対策向上加算１</t>
    <rPh sb="2" eb="4">
      <t>カンセン</t>
    </rPh>
    <rPh sb="4" eb="6">
      <t>タイサク</t>
    </rPh>
    <rPh sb="6" eb="8">
      <t>コウジョウ</t>
    </rPh>
    <rPh sb="8" eb="10">
      <t>カサン</t>
    </rPh>
    <phoneticPr fontId="45"/>
  </si>
  <si>
    <t>２　感染対策向上加算２</t>
    <rPh sb="2" eb="4">
      <t>カンセン</t>
    </rPh>
    <rPh sb="4" eb="6">
      <t>タイサク</t>
    </rPh>
    <rPh sb="6" eb="8">
      <t>コウジョウ</t>
    </rPh>
    <rPh sb="8" eb="10">
      <t>カサン</t>
    </rPh>
    <phoneticPr fontId="45"/>
  </si>
  <si>
    <t>３　感染対策向上加算３</t>
    <rPh sb="2" eb="4">
      <t>カンセン</t>
    </rPh>
    <rPh sb="4" eb="6">
      <t>タイサク</t>
    </rPh>
    <rPh sb="6" eb="8">
      <t>コウジョウ</t>
    </rPh>
    <rPh sb="8" eb="10">
      <t>カサン</t>
    </rPh>
    <phoneticPr fontId="45"/>
  </si>
  <si>
    <t>４　外来感染対策向上加算</t>
    <rPh sb="2" eb="4">
      <t>ガイライ</t>
    </rPh>
    <rPh sb="4" eb="6">
      <t>カンセン</t>
    </rPh>
    <rPh sb="6" eb="8">
      <t>タイサク</t>
    </rPh>
    <rPh sb="8" eb="10">
      <t>コウジョウ</t>
    </rPh>
    <rPh sb="10" eb="12">
      <t>カサン</t>
    </rPh>
    <phoneticPr fontId="45"/>
  </si>
  <si>
    <t>地域の医師会の名称（※１）</t>
    <rPh sb="0" eb="2">
      <t>チイキ</t>
    </rPh>
    <rPh sb="3" eb="6">
      <t>イシカイ</t>
    </rPh>
    <rPh sb="7" eb="9">
      <t>メイショウ</t>
    </rPh>
    <phoneticPr fontId="45"/>
  </si>
  <si>
    <t>院内感染対策に関する研修又は訓練に参加した日時
（※２）</t>
    <phoneticPr fontId="45"/>
  </si>
  <si>
    <t>月</t>
    <rPh sb="0" eb="1">
      <t>ツキ</t>
    </rPh>
    <phoneticPr fontId="45"/>
  </si>
  <si>
    <t>6　障害者支援施設等感染対策向上加算（Ⅱ）に係る届出</t>
    <rPh sb="2" eb="5">
      <t>ショウガイシャ</t>
    </rPh>
    <rPh sb="5" eb="7">
      <t>シエン</t>
    </rPh>
    <rPh sb="7" eb="9">
      <t>シセツ</t>
    </rPh>
    <rPh sb="22" eb="23">
      <t>カカ</t>
    </rPh>
    <rPh sb="24" eb="26">
      <t>トドケデ</t>
    </rPh>
    <phoneticPr fontId="4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</si>
  <si>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5"/>
  </si>
  <si>
    <t>１　 感染対策向上加算１</t>
    <rPh sb="3" eb="5">
      <t>カンセン</t>
    </rPh>
    <rPh sb="5" eb="7">
      <t>タイサク</t>
    </rPh>
    <rPh sb="7" eb="9">
      <t>コウジョウ</t>
    </rPh>
    <rPh sb="9" eb="11">
      <t>カサン</t>
    </rPh>
    <phoneticPr fontId="45"/>
  </si>
  <si>
    <t>３　 感染対策向上加算３</t>
    <rPh sb="3" eb="5">
      <t>カンセン</t>
    </rPh>
    <rPh sb="5" eb="7">
      <t>タイサク</t>
    </rPh>
    <rPh sb="7" eb="9">
      <t>コウジョウ</t>
    </rPh>
    <rPh sb="9" eb="11">
      <t>カサン</t>
    </rPh>
    <phoneticPr fontId="45"/>
  </si>
  <si>
    <t>実地指導を受けた日時</t>
    <rPh sb="0" eb="2">
      <t>ジッチ</t>
    </rPh>
    <rPh sb="2" eb="4">
      <t>シドウ</t>
    </rPh>
    <rPh sb="5" eb="6">
      <t>ウ</t>
    </rPh>
    <rPh sb="8" eb="10">
      <t>ニチジ</t>
    </rPh>
    <phoneticPr fontId="45"/>
  </si>
  <si>
    <t>注１</t>
    <rPh sb="0" eb="1">
      <t>チュウ</t>
    </rPh>
    <phoneticPr fontId="45"/>
  </si>
  <si>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45"/>
  </si>
  <si>
    <t>注２</t>
    <rPh sb="0" eb="1">
      <t>チュウ</t>
    </rPh>
    <phoneticPr fontId="45"/>
  </si>
  <si>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45"/>
  </si>
  <si>
    <t>注３</t>
    <rPh sb="0" eb="1">
      <t>チュウ</t>
    </rPh>
    <phoneticPr fontId="45"/>
  </si>
  <si>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45"/>
  </si>
  <si>
    <t>注４</t>
    <rPh sb="0" eb="1">
      <t>チュウ</t>
    </rPh>
    <phoneticPr fontId="45"/>
  </si>
  <si>
    <t>　「院内感染対策の研修または訓練を行った医療機関または地域の医師会」については、医療機関名又は地域の医師会の名称のいずれかを記載して</t>
    <phoneticPr fontId="45"/>
  </si>
  <si>
    <t>ください。医療機関名を記載する場合には、当該医療機関が届け出ている診療報酬の種類を併せて記載してください。</t>
    <phoneticPr fontId="45"/>
  </si>
  <si>
    <t>（※１）</t>
    <phoneticPr fontId="45"/>
  </si>
  <si>
    <t>　研修若しくは訓練を行った医療機関又は地域の医師会のいずれかを記載してください。</t>
    <rPh sb="3" eb="4">
      <t>モ</t>
    </rPh>
    <rPh sb="17" eb="18">
      <t>マタ</t>
    </rPh>
    <rPh sb="31" eb="33">
      <t>キサイ</t>
    </rPh>
    <phoneticPr fontId="45"/>
  </si>
  <si>
    <t>（※２）</t>
    <phoneticPr fontId="45"/>
  </si>
  <si>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45"/>
  </si>
  <si>
    <t>できる目処がある場合、その予定日を記載してください。</t>
  </si>
  <si>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45"/>
  </si>
  <si>
    <t>１　法人・事業所の名称</t>
    <rPh sb="2" eb="4">
      <t>ホウジン</t>
    </rPh>
    <rPh sb="5" eb="8">
      <t>ジギョウショ</t>
    </rPh>
    <rPh sb="9" eb="11">
      <t>メイショウ</t>
    </rPh>
    <phoneticPr fontId="45"/>
  </si>
  <si>
    <t>１　新規　　　　　　　　　２　変更　　　　　　　　　　３　終了</t>
    <rPh sb="2" eb="4">
      <t>シンキ</t>
    </rPh>
    <rPh sb="15" eb="17">
      <t>ヘンコウ</t>
    </rPh>
    <rPh sb="29" eb="31">
      <t>シュウリョウ</t>
    </rPh>
    <phoneticPr fontId="45"/>
  </si>
  <si>
    <t>３　サービス種別</t>
    <rPh sb="6" eb="8">
      <t>シュベツ</t>
    </rPh>
    <phoneticPr fontId="45"/>
  </si>
  <si>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45"/>
  </si>
  <si>
    <t>４　申請する加算区分</t>
    <rPh sb="2" eb="4">
      <t>シンセイ</t>
    </rPh>
    <rPh sb="6" eb="8">
      <t>カサン</t>
    </rPh>
    <rPh sb="8" eb="10">
      <t>クブン</t>
    </rPh>
    <phoneticPr fontId="45"/>
  </si>
  <si>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45"/>
  </si>
  <si>
    <t>５　利用者数</t>
    <rPh sb="2" eb="5">
      <t>リヨウシャ</t>
    </rPh>
    <rPh sb="5" eb="6">
      <t>スウ</t>
    </rPh>
    <phoneticPr fontId="45"/>
  </si>
  <si>
    <t>前年度の利用者数の
平均値</t>
    <rPh sb="0" eb="3">
      <t>ゼンネンド</t>
    </rPh>
    <rPh sb="4" eb="7">
      <t>リヨウシャ</t>
    </rPh>
    <rPh sb="7" eb="8">
      <t>スウ</t>
    </rPh>
    <rPh sb="10" eb="12">
      <t>ヘイキン</t>
    </rPh>
    <rPh sb="12" eb="13">
      <t>チ</t>
    </rPh>
    <phoneticPr fontId="45"/>
  </si>
  <si>
    <t>※　新設の場合は推定値</t>
    <rPh sb="2" eb="4">
      <t>シンセツ</t>
    </rPh>
    <rPh sb="5" eb="7">
      <t>バアイ</t>
    </rPh>
    <rPh sb="8" eb="11">
      <t>スイテイチ</t>
    </rPh>
    <phoneticPr fontId="45"/>
  </si>
  <si>
    <t>６　人員体制</t>
    <rPh sb="2" eb="4">
      <t>ジンイン</t>
    </rPh>
    <rPh sb="4" eb="6">
      <t>タイセイ</t>
    </rPh>
    <phoneticPr fontId="45"/>
  </si>
  <si>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45"/>
  </si>
  <si>
    <t>７　人員配置の状況</t>
    <rPh sb="2" eb="4">
      <t>ジンイン</t>
    </rPh>
    <rPh sb="4" eb="6">
      <t>ハイチ</t>
    </rPh>
    <rPh sb="7" eb="9">
      <t>ジョウキョウ</t>
    </rPh>
    <phoneticPr fontId="45"/>
  </si>
  <si>
    <t>○基準上置くべき従業者数</t>
    <phoneticPr fontId="90"/>
  </si>
  <si>
    <t>世話人</t>
    <rPh sb="0" eb="3">
      <t>セワニン</t>
    </rPh>
    <phoneticPr fontId="45"/>
  </si>
  <si>
    <t>生活支援員</t>
    <rPh sb="0" eb="2">
      <t>セイカツ</t>
    </rPh>
    <rPh sb="2" eb="5">
      <t>シエンイン</t>
    </rPh>
    <phoneticPr fontId="45"/>
  </si>
  <si>
    <t>合計（a）</t>
    <rPh sb="0" eb="2">
      <t>ゴウケイ</t>
    </rPh>
    <phoneticPr fontId="45"/>
  </si>
  <si>
    <t>人数</t>
    <rPh sb="0" eb="2">
      <t>ニンズウ</t>
    </rPh>
    <phoneticPr fontId="90"/>
  </si>
  <si>
    <t>勤務延べ
時間数</t>
    <rPh sb="0" eb="3">
      <t>キンムノ</t>
    </rPh>
    <rPh sb="5" eb="8">
      <t>ジカンスウ</t>
    </rPh>
    <phoneticPr fontId="90"/>
  </si>
  <si>
    <t>時間</t>
    <rPh sb="0" eb="2">
      <t>ジカン</t>
    </rPh>
    <phoneticPr fontId="45"/>
  </si>
  <si>
    <t>○人員配置体制加算の算定において必要な加配数</t>
    <rPh sb="16" eb="18">
      <t>ヒツヨウ</t>
    </rPh>
    <phoneticPr fontId="90"/>
  </si>
  <si>
    <t>世話人等（ｂ）</t>
    <rPh sb="0" eb="3">
      <t>セワニン</t>
    </rPh>
    <rPh sb="3" eb="4">
      <t>ナド</t>
    </rPh>
    <phoneticPr fontId="45"/>
  </si>
  <si>
    <t>調整数（c）</t>
    <rPh sb="0" eb="2">
      <t>チョウセイ</t>
    </rPh>
    <rPh sb="2" eb="3">
      <t>スウ</t>
    </rPh>
    <phoneticPr fontId="45"/>
  </si>
  <si>
    <t>○人員配置体制加算の算定において必要な特定従業者数の合計( a ＋ b ＋ c )</t>
    <rPh sb="16" eb="18">
      <t>ヒツヨウ</t>
    </rPh>
    <rPh sb="19" eb="24">
      <t>トクテイジュウギョウシャ</t>
    </rPh>
    <rPh sb="24" eb="25">
      <t>スウ</t>
    </rPh>
    <rPh sb="26" eb="28">
      <t>ゴウケイ</t>
    </rPh>
    <phoneticPr fontId="90"/>
  </si>
  <si>
    <t>世話人等</t>
    <rPh sb="0" eb="3">
      <t>セワニン</t>
    </rPh>
    <rPh sb="3" eb="4">
      <t>ナド</t>
    </rPh>
    <phoneticPr fontId="45"/>
  </si>
  <si>
    <t>○実際の特定従業者数</t>
    <rPh sb="1" eb="3">
      <t>ジッサイ</t>
    </rPh>
    <rPh sb="4" eb="6">
      <t>トクテイ</t>
    </rPh>
    <rPh sb="6" eb="9">
      <t>ジュウギョウシャ</t>
    </rPh>
    <rPh sb="9" eb="10">
      <t>スウ</t>
    </rPh>
    <phoneticPr fontId="90"/>
  </si>
  <si>
    <t>世話人等</t>
    <rPh sb="0" eb="3">
      <t>セワニン</t>
    </rPh>
    <rPh sb="3" eb="4">
      <t>トウ</t>
    </rPh>
    <phoneticPr fontId="45"/>
  </si>
  <si>
    <t>※当該事業所における基準上置くべき従業者＋加配している特定従業者数</t>
    <phoneticPr fontId="45"/>
  </si>
  <si>
    <t>人員配置体制加算　算定の可否</t>
    <rPh sb="0" eb="2">
      <t>ジンイン</t>
    </rPh>
    <rPh sb="2" eb="4">
      <t>ハイチ</t>
    </rPh>
    <rPh sb="4" eb="6">
      <t>タイセイ</t>
    </rPh>
    <rPh sb="6" eb="8">
      <t>カサン</t>
    </rPh>
    <rPh sb="9" eb="11">
      <t>サンテイ</t>
    </rPh>
    <rPh sb="12" eb="14">
      <t>カヒ</t>
    </rPh>
    <phoneticPr fontId="45"/>
  </si>
  <si>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45"/>
  </si>
  <si>
    <t>○</t>
    <phoneticPr fontId="45"/>
  </si>
  <si>
    <t>法人・事業所名</t>
    <rPh sb="0" eb="2">
      <t>ホウジン</t>
    </rPh>
    <rPh sb="3" eb="6">
      <t>ジギョウショ</t>
    </rPh>
    <rPh sb="6" eb="7">
      <t>メイ</t>
    </rPh>
    <phoneticPr fontId="106"/>
  </si>
  <si>
    <t>１　サービス類型</t>
    <rPh sb="6" eb="8">
      <t>ルイケイ</t>
    </rPh>
    <phoneticPr fontId="45"/>
  </si>
  <si>
    <t>３　利用者数</t>
    <rPh sb="2" eb="5">
      <t>リヨウシャ</t>
    </rPh>
    <rPh sb="5" eb="6">
      <t>スウ</t>
    </rPh>
    <phoneticPr fontId="45"/>
  </si>
  <si>
    <t>介護サービス包括型事業所</t>
    <rPh sb="0" eb="2">
      <t>カイゴ</t>
    </rPh>
    <rPh sb="9" eb="11">
      <t>ジギョウ</t>
    </rPh>
    <rPh sb="11" eb="12">
      <t>ショ</t>
    </rPh>
    <phoneticPr fontId="45"/>
  </si>
  <si>
    <t>区分１以下</t>
    <rPh sb="0" eb="2">
      <t>クブン</t>
    </rPh>
    <rPh sb="3" eb="5">
      <t>イカ</t>
    </rPh>
    <phoneticPr fontId="45"/>
  </si>
  <si>
    <t>区分２</t>
    <rPh sb="0" eb="2">
      <t>クブン</t>
    </rPh>
    <phoneticPr fontId="45"/>
  </si>
  <si>
    <t>区分３</t>
    <rPh sb="0" eb="2">
      <t>クブン</t>
    </rPh>
    <phoneticPr fontId="45"/>
  </si>
  <si>
    <t>区分４</t>
    <rPh sb="0" eb="2">
      <t>クブン</t>
    </rPh>
    <phoneticPr fontId="45"/>
  </si>
  <si>
    <t>区分５</t>
    <rPh sb="0" eb="2">
      <t>クブン</t>
    </rPh>
    <phoneticPr fontId="45"/>
  </si>
  <si>
    <t>区分６</t>
    <rPh sb="0" eb="2">
      <t>クブン</t>
    </rPh>
    <phoneticPr fontId="45"/>
  </si>
  <si>
    <t>計</t>
    <rPh sb="0" eb="1">
      <t>ケイ</t>
    </rPh>
    <phoneticPr fontId="45"/>
  </si>
  <si>
    <t>外部サービス利用型事業所</t>
    <rPh sb="0" eb="2">
      <t>ガイブ</t>
    </rPh>
    <rPh sb="6" eb="9">
      <t>リヨウガタ</t>
    </rPh>
    <rPh sb="9" eb="11">
      <t>ジギョウ</t>
    </rPh>
    <rPh sb="11" eb="12">
      <t>ショ</t>
    </rPh>
    <phoneticPr fontId="45"/>
  </si>
  <si>
    <t>利用者数（平均）</t>
    <rPh sb="0" eb="3">
      <t>リヨウシャ</t>
    </rPh>
    <rPh sb="3" eb="4">
      <t>スウ</t>
    </rPh>
    <rPh sb="5" eb="7">
      <t>ヘイキン</t>
    </rPh>
    <phoneticPr fontId="71"/>
  </si>
  <si>
    <t>日中サービス支援型事業所</t>
    <rPh sb="0" eb="2">
      <t>ニッチュウ</t>
    </rPh>
    <rPh sb="6" eb="8">
      <t>シエン</t>
    </rPh>
    <rPh sb="8" eb="9">
      <t>ガタ</t>
    </rPh>
    <rPh sb="9" eb="11">
      <t>ジギョウ</t>
    </rPh>
    <rPh sb="11" eb="12">
      <t>ショ</t>
    </rPh>
    <phoneticPr fontId="45"/>
  </si>
  <si>
    <t>　</t>
    <phoneticPr fontId="45"/>
  </si>
  <si>
    <t>個人居宅介護利用者（再掲）</t>
    <phoneticPr fontId="71"/>
  </si>
  <si>
    <t>定員増人数</t>
    <rPh sb="0" eb="2">
      <t>テイイン</t>
    </rPh>
    <rPh sb="2" eb="3">
      <t>ゾウ</t>
    </rPh>
    <rPh sb="3" eb="5">
      <t>ニンズウ</t>
    </rPh>
    <phoneticPr fontId="45"/>
  </si>
  <si>
    <t>２　運営状況</t>
    <rPh sb="2" eb="4">
      <t>ウンエイ</t>
    </rPh>
    <rPh sb="4" eb="6">
      <t>ジョウキョウ</t>
    </rPh>
    <phoneticPr fontId="106"/>
  </si>
  <si>
    <t>４　基準上置くべき従業者数</t>
    <rPh sb="2" eb="4">
      <t>キジュン</t>
    </rPh>
    <rPh sb="4" eb="5">
      <t>ジョウ</t>
    </rPh>
    <rPh sb="5" eb="6">
      <t>オ</t>
    </rPh>
    <rPh sb="9" eb="12">
      <t>ジュウギョウシャ</t>
    </rPh>
    <rPh sb="12" eb="13">
      <t>スウ</t>
    </rPh>
    <phoneticPr fontId="45"/>
  </si>
  <si>
    <t>５　当該事業所における基準上置くべき従業者数</t>
    <rPh sb="2" eb="4">
      <t>トウガイ</t>
    </rPh>
    <rPh sb="4" eb="7">
      <t>ジギョウショ</t>
    </rPh>
    <phoneticPr fontId="45"/>
  </si>
  <si>
    <t>６　加配している特定従業者数</t>
    <rPh sb="2" eb="4">
      <t>カハイ</t>
    </rPh>
    <rPh sb="8" eb="10">
      <t>トクテイ</t>
    </rPh>
    <rPh sb="10" eb="13">
      <t>ジュウギョウシャ</t>
    </rPh>
    <rPh sb="13" eb="14">
      <t>スウ</t>
    </rPh>
    <phoneticPr fontId="45"/>
  </si>
  <si>
    <t>①新設又は増改築等の時点から６か月未満</t>
    <phoneticPr fontId="45"/>
  </si>
  <si>
    <t>常勤換算数</t>
    <rPh sb="0" eb="4">
      <t>ジョウキンカンサン</t>
    </rPh>
    <rPh sb="4" eb="5">
      <t>スウ</t>
    </rPh>
    <phoneticPr fontId="45"/>
  </si>
  <si>
    <t>特定従業者用の勤務延べ時間数</t>
    <rPh sb="0" eb="2">
      <t>トクテイ</t>
    </rPh>
    <rPh sb="2" eb="5">
      <t>ジュウギョウシャ</t>
    </rPh>
    <rPh sb="5" eb="6">
      <t>ヨウ</t>
    </rPh>
    <rPh sb="7" eb="9">
      <t>キンム</t>
    </rPh>
    <phoneticPr fontId="45"/>
  </si>
  <si>
    <t>特定従業者数換算数</t>
    <rPh sb="0" eb="5">
      <t>トクテイジュウギョウシャ</t>
    </rPh>
    <rPh sb="5" eb="6">
      <t>スウ</t>
    </rPh>
    <rPh sb="6" eb="9">
      <t>カンサンスウ</t>
    </rPh>
    <phoneticPr fontId="45"/>
  </si>
  <si>
    <t>②新設又は増改築等の時点から６か月以上１年未満</t>
    <phoneticPr fontId="45"/>
  </si>
  <si>
    <t>常勤換算に
よる人数</t>
    <rPh sb="0" eb="2">
      <t>ジョウキン</t>
    </rPh>
    <rPh sb="2" eb="4">
      <t>カンサン</t>
    </rPh>
    <rPh sb="8" eb="10">
      <t>ニンズウ</t>
    </rPh>
    <phoneticPr fontId="45"/>
  </si>
  <si>
    <t>勤務延べ
時間</t>
    <rPh sb="0" eb="3">
      <t>キンムノ</t>
    </rPh>
    <rPh sb="5" eb="7">
      <t>ジカン</t>
    </rPh>
    <phoneticPr fontId="45"/>
  </si>
  <si>
    <t>特定従業者数換算による人数</t>
    <rPh sb="0" eb="6">
      <t>トクテイジュウギョウシャスウ</t>
    </rPh>
    <rPh sb="6" eb="8">
      <t>カンサン</t>
    </rPh>
    <rPh sb="11" eb="13">
      <t>ニンズウ</t>
    </rPh>
    <phoneticPr fontId="45"/>
  </si>
  <si>
    <t>勤務延べ
時間数</t>
    <rPh sb="0" eb="3">
      <t>キンムノ</t>
    </rPh>
    <rPh sb="5" eb="8">
      <t>ジカンスウ</t>
    </rPh>
    <phoneticPr fontId="45"/>
  </si>
  <si>
    <t>③新設又は増改築等の時点から１年以上</t>
    <phoneticPr fontId="45"/>
  </si>
  <si>
    <t>世話人６：１</t>
    <phoneticPr fontId="45"/>
  </si>
  <si>
    <t>世話人等</t>
    <rPh sb="3" eb="4">
      <t>ナド</t>
    </rPh>
    <phoneticPr fontId="45"/>
  </si>
  <si>
    <t>世話人５：１</t>
    <phoneticPr fontId="45"/>
  </si>
  <si>
    <t>生活支援員</t>
    <rPh sb="0" eb="2">
      <t>セイカツ</t>
    </rPh>
    <rPh sb="2" eb="4">
      <t>シエン</t>
    </rPh>
    <rPh sb="4" eb="5">
      <t>イン</t>
    </rPh>
    <phoneticPr fontId="45"/>
  </si>
  <si>
    <t>７　人員配置体制加算の算定における必要加配数</t>
    <rPh sb="2" eb="10">
      <t>ジンインハイチタイセイカサン</t>
    </rPh>
    <rPh sb="11" eb="13">
      <t>サンテイ</t>
    </rPh>
    <rPh sb="17" eb="19">
      <t>ヒツヨウ</t>
    </rPh>
    <rPh sb="19" eb="21">
      <t>カハイ</t>
    </rPh>
    <rPh sb="21" eb="22">
      <t>スウ</t>
    </rPh>
    <phoneticPr fontId="45"/>
  </si>
  <si>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45"/>
  </si>
  <si>
    <t>調整数：</t>
    <rPh sb="0" eb="2">
      <t>チョウセイ</t>
    </rPh>
    <rPh sb="2" eb="3">
      <t>スウ</t>
    </rPh>
    <phoneticPr fontId="45"/>
  </si>
  <si>
    <t>介護包括サービス型・外部サービス利用型</t>
    <rPh sb="0" eb="4">
      <t>カイゴホウカツ</t>
    </rPh>
    <rPh sb="8" eb="9">
      <t>ガタ</t>
    </rPh>
    <rPh sb="10" eb="12">
      <t>ガイブ</t>
    </rPh>
    <rPh sb="16" eb="19">
      <t>リヨウガタ</t>
    </rPh>
    <phoneticPr fontId="45"/>
  </si>
  <si>
    <t>日中サービス支援型</t>
    <rPh sb="0" eb="2">
      <t>ニッチュウ</t>
    </rPh>
    <rPh sb="6" eb="9">
      <t>シエンガタ</t>
    </rPh>
    <phoneticPr fontId="45"/>
  </si>
  <si>
    <t>12:1の場合</t>
    <rPh sb="5" eb="7">
      <t>バアイ</t>
    </rPh>
    <phoneticPr fontId="45"/>
  </si>
  <si>
    <t>特定従業者数</t>
    <rPh sb="0" eb="5">
      <t>トクテイジュウギョウシャ</t>
    </rPh>
    <rPh sb="5" eb="6">
      <t>スウ</t>
    </rPh>
    <phoneticPr fontId="45"/>
  </si>
  <si>
    <t>勤務延べ時間</t>
    <rPh sb="0" eb="3">
      <t>キンムノ</t>
    </rPh>
    <rPh sb="4" eb="6">
      <t>ジカン</t>
    </rPh>
    <phoneticPr fontId="45"/>
  </si>
  <si>
    <t>30:1の場合</t>
    <rPh sb="5" eb="7">
      <t>バアイ</t>
    </rPh>
    <phoneticPr fontId="45"/>
  </si>
  <si>
    <t>7.5:1の場合</t>
    <rPh sb="6" eb="8">
      <t>バアイ</t>
    </rPh>
    <phoneticPr fontId="45"/>
  </si>
  <si>
    <t>20:1の場合</t>
    <rPh sb="5" eb="7">
      <t>バアイ</t>
    </rPh>
    <phoneticPr fontId="45"/>
  </si>
  <si>
    <t>不足加配数</t>
    <rPh sb="0" eb="2">
      <t>フソク</t>
    </rPh>
    <rPh sb="2" eb="4">
      <t>カハイ</t>
    </rPh>
    <rPh sb="4" eb="5">
      <t>スウ</t>
    </rPh>
    <phoneticPr fontId="45"/>
  </si>
  <si>
    <t>不足調整数</t>
    <rPh sb="0" eb="2">
      <t>フソク</t>
    </rPh>
    <rPh sb="2" eb="4">
      <t>チョウセイ</t>
    </rPh>
    <rPh sb="4" eb="5">
      <t>スウ</t>
    </rPh>
    <phoneticPr fontId="45"/>
  </si>
  <si>
    <t>加配状況</t>
    <rPh sb="0" eb="2">
      <t>カハイ</t>
    </rPh>
    <rPh sb="2" eb="4">
      <t>ジョウキョウ</t>
    </rPh>
    <phoneticPr fontId="45"/>
  </si>
  <si>
    <t>算定要件に対しての加配状況</t>
    <rPh sb="0" eb="4">
      <t>サンテイヨウケン</t>
    </rPh>
    <rPh sb="5" eb="6">
      <t>タイ</t>
    </rPh>
    <rPh sb="9" eb="11">
      <t>カハイ</t>
    </rPh>
    <rPh sb="11" eb="13">
      <t>ジョウキョウ</t>
    </rPh>
    <phoneticPr fontId="45"/>
  </si>
  <si>
    <t>算定要件に対しての加配状況</t>
    <phoneticPr fontId="45"/>
  </si>
  <si>
    <t>12:1</t>
    <phoneticPr fontId="45"/>
  </si>
  <si>
    <t>30:1</t>
    <phoneticPr fontId="45"/>
  </si>
  <si>
    <t>7.5:1</t>
    <phoneticPr fontId="45"/>
  </si>
  <si>
    <t>20:1</t>
    <phoneticPr fontId="45"/>
  </si>
  <si>
    <t>従業者の勤務体制一覧表</t>
    <phoneticPr fontId="71"/>
  </si>
  <si>
    <t>勤務形態</t>
    <rPh sb="0" eb="2">
      <t>キンム</t>
    </rPh>
    <rPh sb="2" eb="4">
      <t>ケイタイ</t>
    </rPh>
    <phoneticPr fontId="45"/>
  </si>
  <si>
    <t>第１週</t>
    <rPh sb="0" eb="1">
      <t>ダイ</t>
    </rPh>
    <rPh sb="2" eb="3">
      <t>シュウ</t>
    </rPh>
    <phoneticPr fontId="45"/>
  </si>
  <si>
    <t>第２週</t>
    <rPh sb="0" eb="1">
      <t>ダイ</t>
    </rPh>
    <rPh sb="2" eb="3">
      <t>シュウ</t>
    </rPh>
    <phoneticPr fontId="45"/>
  </si>
  <si>
    <t>第３週</t>
    <rPh sb="0" eb="1">
      <t>ダイ</t>
    </rPh>
    <rPh sb="2" eb="3">
      <t>シュウ</t>
    </rPh>
    <phoneticPr fontId="45"/>
  </si>
  <si>
    <t>第４週</t>
    <rPh sb="0" eb="1">
      <t>ダイ</t>
    </rPh>
    <rPh sb="2" eb="3">
      <t>シュウ</t>
    </rPh>
    <phoneticPr fontId="45"/>
  </si>
  <si>
    <t>4週の合計</t>
    <rPh sb="1" eb="2">
      <t>シュウ</t>
    </rPh>
    <rPh sb="3" eb="5">
      <t>ゴウケイ</t>
    </rPh>
    <phoneticPr fontId="45"/>
  </si>
  <si>
    <t>週平均の勤務時間</t>
    <rPh sb="0" eb="3">
      <t>シュウヘイキン</t>
    </rPh>
    <rPh sb="4" eb="6">
      <t>キンム</t>
    </rPh>
    <rPh sb="6" eb="8">
      <t>ジカン</t>
    </rPh>
    <phoneticPr fontId="45"/>
  </si>
  <si>
    <t>常勤換算後の人数</t>
    <rPh sb="0" eb="2">
      <t>ジョウキン</t>
    </rPh>
    <rPh sb="2" eb="4">
      <t>カンザン</t>
    </rPh>
    <rPh sb="4" eb="5">
      <t>ゴ</t>
    </rPh>
    <rPh sb="6" eb="8">
      <t>ニンズウ</t>
    </rPh>
    <phoneticPr fontId="45"/>
  </si>
  <si>
    <t>特定従業者換算後の人数</t>
    <rPh sb="0" eb="2">
      <t>トクテイ</t>
    </rPh>
    <rPh sb="2" eb="5">
      <t>ジュウギョウシャ</t>
    </rPh>
    <rPh sb="5" eb="7">
      <t>カンザン</t>
    </rPh>
    <rPh sb="7" eb="8">
      <t>ゴ</t>
    </rPh>
    <rPh sb="9" eb="11">
      <t>ニンズウ</t>
    </rPh>
    <phoneticPr fontId="45"/>
  </si>
  <si>
    <t>兼務先</t>
    <rPh sb="0" eb="2">
      <t>ケンム</t>
    </rPh>
    <rPh sb="2" eb="3">
      <t>サキ</t>
    </rPh>
    <phoneticPr fontId="71"/>
  </si>
  <si>
    <t>火</t>
    <rPh sb="0" eb="1">
      <t>カ</t>
    </rPh>
    <phoneticPr fontId="45"/>
  </si>
  <si>
    <t>水</t>
    <rPh sb="0" eb="1">
      <t>スイ</t>
    </rPh>
    <phoneticPr fontId="45"/>
  </si>
  <si>
    <t>木</t>
    <rPh sb="0" eb="1">
      <t>モク</t>
    </rPh>
    <phoneticPr fontId="45"/>
  </si>
  <si>
    <t>金</t>
    <rPh sb="0" eb="1">
      <t>キン</t>
    </rPh>
    <phoneticPr fontId="45"/>
  </si>
  <si>
    <t>土</t>
    <rPh sb="0" eb="1">
      <t>ド</t>
    </rPh>
    <phoneticPr fontId="45"/>
  </si>
  <si>
    <t>夜間及び深夜の時間帯以外の時間帯</t>
    <rPh sb="10" eb="12">
      <t>イガイ</t>
    </rPh>
    <rPh sb="13" eb="15">
      <t>ジカン</t>
    </rPh>
    <rPh sb="15" eb="16">
      <t>タイ</t>
    </rPh>
    <phoneticPr fontId="71"/>
  </si>
  <si>
    <t>サービス管理
責任者</t>
    <phoneticPr fontId="45"/>
  </si>
  <si>
    <t>世話人・生活支援員の合計</t>
    <rPh sb="0" eb="3">
      <t>セワニン</t>
    </rPh>
    <rPh sb="4" eb="6">
      <t>セイカツ</t>
    </rPh>
    <rPh sb="6" eb="9">
      <t>シエンイン</t>
    </rPh>
    <rPh sb="10" eb="12">
      <t>ゴウケイ</t>
    </rPh>
    <phoneticPr fontId="45"/>
  </si>
  <si>
    <t>総合計</t>
    <rPh sb="0" eb="1">
      <t>ソウ</t>
    </rPh>
    <rPh sb="1" eb="3">
      <t>ゴウケイ</t>
    </rPh>
    <phoneticPr fontId="45"/>
  </si>
  <si>
    <t>1週間に当該事業所における常勤職員の勤務すべき時間数（就業規則上に定める時間数）</t>
    <phoneticPr fontId="71"/>
  </si>
  <si>
    <t>加配する特定従業者（世話人等）の勤務体制一覧表</t>
    <rPh sb="0" eb="2">
      <t>カハイ</t>
    </rPh>
    <rPh sb="4" eb="6">
      <t>トクテイ</t>
    </rPh>
    <rPh sb="6" eb="9">
      <t>ジュウギョウシャ</t>
    </rPh>
    <rPh sb="10" eb="12">
      <t>セワ</t>
    </rPh>
    <rPh sb="12" eb="14">
      <t>ニンナド</t>
    </rPh>
    <phoneticPr fontId="71"/>
  </si>
  <si>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45"/>
  </si>
  <si>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45"/>
  </si>
  <si>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45"/>
  </si>
  <si>
    <t>管理者</t>
    <rPh sb="0" eb="3">
      <t>カンリシャ</t>
    </rPh>
    <phoneticPr fontId="45"/>
  </si>
  <si>
    <t>サービス管理責任者</t>
    <rPh sb="4" eb="6">
      <t>カンリ</t>
    </rPh>
    <rPh sb="6" eb="9">
      <t>セキニンシャ</t>
    </rPh>
    <phoneticPr fontId="45"/>
  </si>
  <si>
    <t>世話人A</t>
    <rPh sb="0" eb="2">
      <t>セワ</t>
    </rPh>
    <rPh sb="2" eb="3">
      <t>ニン</t>
    </rPh>
    <phoneticPr fontId="71"/>
  </si>
  <si>
    <t>世話人B</t>
    <rPh sb="0" eb="2">
      <t>セワ</t>
    </rPh>
    <rPh sb="2" eb="3">
      <t>ニン</t>
    </rPh>
    <phoneticPr fontId="71"/>
  </si>
  <si>
    <t>世話人C</t>
    <rPh sb="0" eb="2">
      <t>セワ</t>
    </rPh>
    <rPh sb="2" eb="3">
      <t>ニン</t>
    </rPh>
    <phoneticPr fontId="71"/>
  </si>
  <si>
    <t>世話人D</t>
    <rPh sb="0" eb="2">
      <t>セワ</t>
    </rPh>
    <rPh sb="2" eb="3">
      <t>ニン</t>
    </rPh>
    <phoneticPr fontId="71"/>
  </si>
  <si>
    <t>世話人E</t>
    <rPh sb="0" eb="2">
      <t>セワ</t>
    </rPh>
    <rPh sb="2" eb="3">
      <t>ニン</t>
    </rPh>
    <phoneticPr fontId="71"/>
  </si>
  <si>
    <t>生活支援員A</t>
    <rPh sb="0" eb="2">
      <t>セイカツ</t>
    </rPh>
    <rPh sb="2" eb="4">
      <t>シエン</t>
    </rPh>
    <rPh sb="4" eb="5">
      <t>イン</t>
    </rPh>
    <phoneticPr fontId="71"/>
  </si>
  <si>
    <t>生活支援員B</t>
    <rPh sb="0" eb="2">
      <t>セイカツ</t>
    </rPh>
    <rPh sb="2" eb="4">
      <t>シエン</t>
    </rPh>
    <rPh sb="4" eb="5">
      <t>イン</t>
    </rPh>
    <phoneticPr fontId="71"/>
  </si>
  <si>
    <t>生活支援員C</t>
    <rPh sb="0" eb="2">
      <t>セイカツ</t>
    </rPh>
    <rPh sb="2" eb="4">
      <t>シエン</t>
    </rPh>
    <rPh sb="4" eb="5">
      <t>イン</t>
    </rPh>
    <phoneticPr fontId="71"/>
  </si>
  <si>
    <t>生活支援員D</t>
    <rPh sb="0" eb="2">
      <t>セイカツ</t>
    </rPh>
    <rPh sb="2" eb="4">
      <t>シエン</t>
    </rPh>
    <rPh sb="4" eb="5">
      <t>イン</t>
    </rPh>
    <phoneticPr fontId="71"/>
  </si>
  <si>
    <t>生活支援員E</t>
    <rPh sb="0" eb="2">
      <t>セイカツ</t>
    </rPh>
    <rPh sb="2" eb="4">
      <t>シエン</t>
    </rPh>
    <rPh sb="4" eb="5">
      <t>イン</t>
    </rPh>
    <phoneticPr fontId="71"/>
  </si>
  <si>
    <t>世話人A</t>
    <rPh sb="0" eb="3">
      <t>セワニン</t>
    </rPh>
    <phoneticPr fontId="71"/>
  </si>
  <si>
    <t>（参考表）</t>
    <rPh sb="3" eb="4">
      <t>ヒョウ</t>
    </rPh>
    <phoneticPr fontId="45"/>
  </si>
  <si>
    <t>日中サービス支援型</t>
    <rPh sb="0" eb="2">
      <t>ニッチュウ</t>
    </rPh>
    <rPh sb="6" eb="9">
      <t>シエンガタ</t>
    </rPh>
    <phoneticPr fontId="106"/>
  </si>
  <si>
    <t>５　前年度の平均利用者数</t>
    <rPh sb="2" eb="5">
      <t>ゼンネンド</t>
    </rPh>
    <rPh sb="6" eb="8">
      <t>ヘイキン</t>
    </rPh>
    <rPh sb="8" eb="10">
      <t>リヨウ</t>
    </rPh>
    <rPh sb="10" eb="11">
      <t>シャ</t>
    </rPh>
    <rPh sb="11" eb="12">
      <t>スウ</t>
    </rPh>
    <phoneticPr fontId="106"/>
  </si>
  <si>
    <t>延べ利用人数</t>
    <phoneticPr fontId="45"/>
  </si>
  <si>
    <t>利用者数</t>
    <rPh sb="0" eb="3">
      <t>リヨウシャ</t>
    </rPh>
    <rPh sb="3" eb="4">
      <t>スウ</t>
    </rPh>
    <phoneticPr fontId="45"/>
  </si>
  <si>
    <t>定員増人数</t>
  </si>
  <si>
    <t>定員増人数</t>
    <phoneticPr fontId="45"/>
  </si>
  <si>
    <t>個人居宅介護等利用者</t>
    <rPh sb="6" eb="7">
      <t>ナド</t>
    </rPh>
    <phoneticPr fontId="45"/>
  </si>
  <si>
    <t>項目毎
平均利用者数</t>
    <rPh sb="0" eb="2">
      <t>コウモク</t>
    </rPh>
    <rPh sb="2" eb="3">
      <t>ゴト</t>
    </rPh>
    <rPh sb="4" eb="6">
      <t>ヘイキン</t>
    </rPh>
    <rPh sb="6" eb="8">
      <t>リヨウ</t>
    </rPh>
    <rPh sb="8" eb="9">
      <t>シャ</t>
    </rPh>
    <rPh sb="9" eb="10">
      <t>スウ</t>
    </rPh>
    <phoneticPr fontId="106"/>
  </si>
  <si>
    <t>区分毎平均利用者総数</t>
    <rPh sb="0" eb="2">
      <t>クブン</t>
    </rPh>
    <rPh sb="2" eb="3">
      <t>ゴト</t>
    </rPh>
    <rPh sb="3" eb="5">
      <t>ヘイキン</t>
    </rPh>
    <rPh sb="5" eb="8">
      <t>リヨウシャ</t>
    </rPh>
    <rPh sb="8" eb="10">
      <t>ソウスウ</t>
    </rPh>
    <phoneticPr fontId="45"/>
  </si>
  <si>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3"/>
  </si>
  <si>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3"/>
  </si>
  <si>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3"/>
  </si>
  <si>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45"/>
  </si>
  <si>
    <t>年　　月　　日</t>
    <rPh sb="0" eb="1">
      <t>ネン</t>
    </rPh>
    <rPh sb="3" eb="4">
      <t>ツキ</t>
    </rPh>
    <rPh sb="6" eb="7">
      <t>ヒ</t>
    </rPh>
    <phoneticPr fontId="4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</si>
  <si>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</si>
  <si>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5"/>
  </si>
  <si>
    <t>１　届出区分</t>
    <rPh sb="2" eb="4">
      <t>トドケデ</t>
    </rPh>
    <rPh sb="4" eb="6">
      <t>クブン</t>
    </rPh>
    <phoneticPr fontId="136"/>
  </si>
  <si>
    <t>１　新規　　　　　２　変更　　　　　３　終了</t>
    <rPh sb="2" eb="4">
      <t>シンキ</t>
    </rPh>
    <rPh sb="11" eb="13">
      <t>ヘンコウ</t>
    </rPh>
    <rPh sb="20" eb="22">
      <t>シュウリョウ</t>
    </rPh>
    <phoneticPr fontId="136"/>
  </si>
  <si>
    <t>２　事業所の名称</t>
    <rPh sb="2" eb="4">
      <t>ジギョウ</t>
    </rPh>
    <rPh sb="4" eb="5">
      <t>ジョ</t>
    </rPh>
    <rPh sb="6" eb="8">
      <t>メイショウ</t>
    </rPh>
    <phoneticPr fontId="136"/>
  </si>
  <si>
    <t>３　地域生活支援拠点等
　としての位置付け</t>
    <rPh sb="2" eb="11">
      <t>チイキセイカツシエンキョテントウ</t>
    </rPh>
    <rPh sb="17" eb="20">
      <t>イチヅ</t>
    </rPh>
    <phoneticPr fontId="136"/>
  </si>
  <si>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84"/>
  </si>
  <si>
    <t>有　　　・　　　無</t>
    <rPh sb="0" eb="1">
      <t>ア</t>
    </rPh>
    <rPh sb="8" eb="9">
      <t>ナ</t>
    </rPh>
    <phoneticPr fontId="84"/>
  </si>
  <si>
    <t>市町村により地域生活支援拠点等として位置付けられた日付</t>
    <rPh sb="25" eb="27">
      <t>ヒヅケ</t>
    </rPh>
    <phoneticPr fontId="84"/>
  </si>
  <si>
    <t>年</t>
    <rPh sb="0" eb="1">
      <t>ネン</t>
    </rPh>
    <phoneticPr fontId="84"/>
  </si>
  <si>
    <t>月</t>
    <rPh sb="0" eb="1">
      <t>ツキ</t>
    </rPh>
    <phoneticPr fontId="84"/>
  </si>
  <si>
    <t>日</t>
    <rPh sb="0" eb="1">
      <t>ヒ</t>
    </rPh>
    <phoneticPr fontId="8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</si>
  <si>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84"/>
  </si>
  <si>
    <t>※該当者が複数名いる場合は、各々の氏名を記載すること。</t>
    <phoneticPr fontId="84"/>
  </si>
  <si>
    <t>５　当該届出により算定する加算</t>
    <rPh sb="2" eb="4">
      <t>トウガイ</t>
    </rPh>
    <rPh sb="4" eb="6">
      <t>トドケデ</t>
    </rPh>
    <rPh sb="9" eb="11">
      <t>サンテイ</t>
    </rPh>
    <rPh sb="13" eb="15">
      <t>カサン</t>
    </rPh>
    <phoneticPr fontId="84"/>
  </si>
  <si>
    <t>≪緊急時対応加算　地域生活支援拠点等の場合≫</t>
    <rPh sb="9" eb="18">
      <t>チイキセイカツシエンキョテントウ</t>
    </rPh>
    <rPh sb="19" eb="21">
      <t>バアイ</t>
    </rPh>
    <phoneticPr fontId="136"/>
  </si>
  <si>
    <t>対象：訪問系サービス※、
　　　重度障害者等包括支援（訪問系サービスのみ対象）</t>
    <rPh sb="3" eb="5">
      <t>ホウモン</t>
    </rPh>
    <rPh sb="5" eb="6">
      <t>ケイ</t>
    </rPh>
    <rPh sb="27" eb="29">
      <t>ホウモン</t>
    </rPh>
    <rPh sb="29" eb="30">
      <t>ケイ</t>
    </rPh>
    <rPh sb="36" eb="38">
      <t>タイショウ</t>
    </rPh>
    <phoneticPr fontId="84"/>
  </si>
  <si>
    <t>≪緊急時支援加算　地域生活支援拠点等の場合≫</t>
    <phoneticPr fontId="136"/>
  </si>
  <si>
    <t>対象：自立生活援助、地域定着支援、
　　　重度障害者等包括支援（自立生活援助のみ対象）</t>
    <rPh sb="32" eb="38">
      <t>ジリツセイカツエンジョ</t>
    </rPh>
    <rPh sb="40" eb="42">
      <t>タイショウ</t>
    </rPh>
    <phoneticPr fontId="8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</si>
  <si>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6"/>
  </si>
  <si>
    <t>対象：短期入所、重度障害者等包括支援</t>
    <phoneticPr fontId="84"/>
  </si>
  <si>
    <t>≪緊急時受入加算≫</t>
    <rPh sb="1" eb="8">
      <t>キンキュウジウケイレカサン</t>
    </rPh>
    <phoneticPr fontId="136"/>
  </si>
  <si>
    <t>対象：日中系サービス※</t>
    <phoneticPr fontId="84"/>
  </si>
  <si>
    <t>≪障害福祉サービスの体験利用加算≫</t>
    <rPh sb="14" eb="16">
      <t>カサン</t>
    </rPh>
    <phoneticPr fontId="136"/>
  </si>
  <si>
    <t>≪体験利用支援加算・体験宿泊加算≫</t>
    <phoneticPr fontId="136"/>
  </si>
  <si>
    <t>対象：地域移行支援</t>
    <phoneticPr fontId="84"/>
  </si>
  <si>
    <t>≪地域移行促進加算（Ⅱ）≫</t>
    <rPh sb="1" eb="3">
      <t>チイキ</t>
    </rPh>
    <rPh sb="3" eb="5">
      <t>イコウ</t>
    </rPh>
    <rPh sb="5" eb="7">
      <t>ソクシン</t>
    </rPh>
    <rPh sb="7" eb="9">
      <t>カサン</t>
    </rPh>
    <phoneticPr fontId="136"/>
  </si>
  <si>
    <t>対象：施設入所支援</t>
    <phoneticPr fontId="84"/>
  </si>
  <si>
    <t>≪地域生活支援拠点等相談強化加算≫</t>
    <phoneticPr fontId="136"/>
  </si>
  <si>
    <t>対象：計画相談支援、障害児相談支援</t>
    <phoneticPr fontId="8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</si>
  <si>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84"/>
  </si>
  <si>
    <t>通院支援加算に関する届出書</t>
    <rPh sb="0" eb="2">
      <t>ツウイン</t>
    </rPh>
    <rPh sb="2" eb="4">
      <t>シエン</t>
    </rPh>
    <rPh sb="4" eb="6">
      <t>カサン</t>
    </rPh>
    <rPh sb="7" eb="8">
      <t>カン</t>
    </rPh>
    <rPh sb="10" eb="11">
      <t>トドケ</t>
    </rPh>
    <rPh sb="11" eb="12">
      <t>デ</t>
    </rPh>
    <rPh sb="12" eb="13">
      <t>ショ</t>
    </rPh>
    <phoneticPr fontId="45"/>
  </si>
  <si>
    <t>２　異動区分</t>
    <rPh sb="2" eb="4">
      <t>イドウ</t>
    </rPh>
    <rPh sb="4" eb="6">
      <t>クブン</t>
    </rPh>
    <phoneticPr fontId="90"/>
  </si>
  <si>
    <t>１　新規　　　　　　　　２　変更　　　　　　　　３　終了</t>
    <phoneticPr fontId="90"/>
  </si>
  <si>
    <t>３　入所定員</t>
    <rPh sb="2" eb="4">
      <t>ニュウショ</t>
    </rPh>
    <rPh sb="4" eb="6">
      <t>テイイン</t>
    </rPh>
    <phoneticPr fontId="45"/>
  </si>
  <si>
    <t>算定要件</t>
    <rPh sb="0" eb="2">
      <t>サンテイ</t>
    </rPh>
    <rPh sb="2" eb="4">
      <t>ヨウケン</t>
    </rPh>
    <phoneticPr fontId="90"/>
  </si>
  <si>
    <t>通院支援を行える人員体制を
（　　　　有している　　　　・　　　　有していない　　　　）</t>
    <phoneticPr fontId="90"/>
  </si>
  <si>
    <t>　年　　月　　日</t>
    <phoneticPr fontId="45"/>
  </si>
  <si>
    <t>日中活動支援加算に関する届出書</t>
  </si>
  <si>
    <t>報酬区分</t>
  </si>
  <si>
    <t>1　 医療型短期入所　　　　　　　　２　 医療型特定短期入所</t>
  </si>
  <si>
    <t>異　動　区　分</t>
    <phoneticPr fontId="45"/>
  </si>
  <si>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</si>
  <si>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</si>
  <si>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45"/>
  </si>
  <si>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</si>
  <si>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</si>
  <si>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</si>
  <si>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</si>
  <si>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</si>
  <si>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</si>
  <si>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</si>
  <si>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福祉専門職員配置等加算に関する届出書</t>
    <phoneticPr fontId="48"/>
  </si>
  <si>
    <t>居住支援連携体制加算に関する届出書</t>
    <rPh sb="0" eb="2">
      <t>キョジュウ</t>
    </rPh>
    <rPh sb="2" eb="4">
      <t>シエン</t>
    </rPh>
    <rPh sb="4" eb="6">
      <t>レンケイ</t>
    </rPh>
    <rPh sb="6" eb="8">
      <t>タイセイ</t>
    </rPh>
    <rPh sb="8" eb="10">
      <t>カサン</t>
    </rPh>
    <phoneticPr fontId="45"/>
  </si>
  <si>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5"/>
  </si>
  <si>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5"/>
  </si>
  <si>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5"/>
  </si>
  <si>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5"/>
  </si>
  <si>
    <t>夜間看護体制加算に関する届出書</t>
    <rPh sb="0" eb="6">
      <t>ヤカンカンゴタイセイ</t>
    </rPh>
    <rPh sb="6" eb="8">
      <t>カサン</t>
    </rPh>
    <rPh sb="9" eb="10">
      <t>カン</t>
    </rPh>
    <rPh sb="12" eb="13">
      <t>トド</t>
    </rPh>
    <rPh sb="13" eb="14">
      <t>デ</t>
    </rPh>
    <phoneticPr fontId="48"/>
  </si>
  <si>
    <t>看護職員配置加算に関する届出書</t>
    <rPh sb="0" eb="8">
      <t>カンゴショクインハイチカサン</t>
    </rPh>
    <rPh sb="9" eb="10">
      <t>カン</t>
    </rPh>
    <rPh sb="12" eb="13">
      <t>トド</t>
    </rPh>
    <rPh sb="13" eb="15">
      <t>デショ</t>
    </rPh>
    <phoneticPr fontId="45"/>
  </si>
  <si>
    <t>年　　月　　日</t>
    <rPh sb="0" eb="1">
      <t>ネン</t>
    </rPh>
    <rPh sb="3" eb="4">
      <t>ツキ</t>
    </rPh>
    <rPh sb="6" eb="7">
      <t>ニチ</t>
    </rPh>
    <phoneticPr fontId="90"/>
  </si>
  <si>
    <t>高次脳機能障害者支援体制加算に関する届出書</t>
    <rPh sb="0" eb="5">
      <t>コウジノウキノウ</t>
    </rPh>
    <phoneticPr fontId="90"/>
  </si>
  <si>
    <r>
      <t>多機能型の実施　</t>
    </r>
    <r>
      <rPr>
        <sz val="8"/>
        <rFont val="HGｺﾞｼｯｸM"/>
        <family val="3"/>
        <charset val="128"/>
      </rPr>
      <t>※1</t>
    </r>
    <phoneticPr fontId="71"/>
  </si>
  <si>
    <t>有・無</t>
    <phoneticPr fontId="90"/>
  </si>
  <si>
    <r>
      <t xml:space="preserve">異　動　区　分 </t>
    </r>
    <r>
      <rPr>
        <sz val="8"/>
        <rFont val="HGｺﾞｼｯｸM"/>
        <family val="3"/>
        <charset val="128"/>
      </rPr>
      <t>※2</t>
    </r>
    <phoneticPr fontId="71"/>
  </si>
  <si>
    <t>１　新規　　　　２　変更　　　　３　終了</t>
    <phoneticPr fontId="71"/>
  </si>
  <si>
    <t>当該事業所の前年度の平均実利用者数　(A)</t>
  </si>
  <si>
    <t>うち３０％　　　　　(B)＝ (A)×0.3</t>
    <phoneticPr fontId="90"/>
  </si>
  <si>
    <t>加算要件に該当する利用者の数 (C)＝(E)／(D)</t>
    <phoneticPr fontId="90"/>
  </si>
  <si>
    <t>(C)＞＝(B)</t>
    <phoneticPr fontId="90"/>
  </si>
  <si>
    <t xml:space="preserve"> 加算要件に該当する利用者の前年度利用日の合計 (E)</t>
    <rPh sb="10" eb="13">
      <t>リヨウシャ</t>
    </rPh>
    <rPh sb="21" eb="23">
      <t>ゴウケイ</t>
    </rPh>
    <phoneticPr fontId="90"/>
  </si>
  <si>
    <t xml:space="preserve"> 前年度の当該サービスの開所日数　　　　の合計 (D)</t>
    <rPh sb="5" eb="7">
      <t>トウガイ</t>
    </rPh>
    <rPh sb="21" eb="23">
      <t>ゴウケイ</t>
    </rPh>
    <phoneticPr fontId="90"/>
  </si>
  <si>
    <t>２　加配される従業者の配置状況</t>
    <rPh sb="11" eb="13">
      <t>ハイチ</t>
    </rPh>
    <phoneticPr fontId="90"/>
  </si>
  <si>
    <t>利用者数 (A)　÷　50　＝ (F)</t>
    <phoneticPr fontId="90"/>
  </si>
  <si>
    <t>加配される従業者の数 (G)</t>
    <phoneticPr fontId="90"/>
  </si>
  <si>
    <t>(G)＞＝(F)</t>
    <phoneticPr fontId="90"/>
  </si>
  <si>
    <t>３　加配される従業者の要件</t>
    <rPh sb="11" eb="13">
      <t>ヨウケン</t>
    </rPh>
    <phoneticPr fontId="90"/>
  </si>
  <si>
    <t>加配される従業者の氏名</t>
    <phoneticPr fontId="90"/>
  </si>
  <si>
    <t>加配される従業者の研修の受講状況</t>
    <rPh sb="9" eb="11">
      <t>ケンシュウ</t>
    </rPh>
    <rPh sb="12" eb="14">
      <t>ジュコウ</t>
    </rPh>
    <rPh sb="14" eb="16">
      <t>ジョウキョウ</t>
    </rPh>
    <phoneticPr fontId="90"/>
  </si>
  <si>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90"/>
  </si>
  <si>
    <t>従業者の勤務体制一覧表</t>
    <rPh sb="0" eb="3">
      <t>ジュウギョウシャ</t>
    </rPh>
    <phoneticPr fontId="7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</si>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</sst>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quot;人&quot;"/>
    <numFmt numFmtId="177" formatCode="##########.###&quot;人&quot;"/>
    <numFmt numFmtId="178" formatCode="0.0_ "/>
    <numFmt numFmtId="179" formatCode="0.0000_ "/>
    <numFmt numFmtId="180" formatCode="0_ "/>
    <numFmt numFmtId="181" formatCode="#,##0_ "/>
    <numFmt numFmtId="182" formatCode="#,##0.0_ "/>
    <numFmt numFmtId="183" formatCode="[&lt;=999]000;[&lt;=9999]000\-00;000\-0000"/>
    <numFmt numFmtId="184" formatCode="0.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s>
  <fonts count="142" x14ac:knownFonts="1">
    <font>
      <sz val="11"/>
      <name val="ＭＳ Ｐゴシック"/>
      <family val="3"/>
      <charset val="128"/>
    </font>
    <font>
      <sz val="11"/>
      <color theme="1"/>
      <name val="ＭＳ Ｐゴシック"/>
      <family val="2"/>
      <charset val="128"/>
      <scheme val="minor"/>
    </font>
    <font>
      <sz val="12"/>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sz val="9"/>
      <color indexed="8"/>
      <name val="ＭＳ Ｐゴシック"/>
      <family val="3"/>
      <charset val="128"/>
    </font>
    <font>
      <sz val="10"/>
      <color indexed="8"/>
      <name val="ＭＳ Ｐゴシック"/>
      <family val="3"/>
      <charset val="128"/>
    </font>
    <font>
      <sz val="9"/>
      <name val="ＭＳ Ｐゴシック"/>
      <family val="3"/>
      <charset val="128"/>
    </font>
    <font>
      <sz val="10"/>
      <name val="ＭＳ Ｐゴシック"/>
      <family val="3"/>
      <charset val="128"/>
    </font>
    <font>
      <sz val="10"/>
      <color indexed="8"/>
      <name val="ＭＳ ゴシック"/>
      <family val="3"/>
      <charset val="128"/>
    </font>
    <font>
      <sz val="12"/>
      <color indexed="8"/>
      <name val="ＭＳ ゴシック"/>
      <family val="3"/>
      <charset val="128"/>
    </font>
    <font>
      <sz val="10"/>
      <color indexed="10"/>
      <name val="ＭＳ ゴシック"/>
      <family val="3"/>
      <charset val="128"/>
    </font>
    <font>
      <sz val="11"/>
      <color indexed="10"/>
      <name val="ＭＳ Ｐゴシック"/>
      <family val="3"/>
      <charset val="128"/>
    </font>
    <font>
      <sz val="11"/>
      <color indexed="8"/>
      <name val="ＭＳ Ｐゴシック"/>
      <family val="3"/>
      <charset val="128"/>
    </font>
    <font>
      <sz val="11"/>
      <name val="ＭＳ Ｐ明朝"/>
      <family val="1"/>
      <charset val="128"/>
    </font>
    <font>
      <b/>
      <sz val="11"/>
      <color indexed="56"/>
      <name val="ＭＳ Ｐゴシック"/>
      <family val="3"/>
      <charset val="128"/>
    </font>
    <font>
      <sz val="11"/>
      <color indexed="9"/>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2"/>
      <name val="ＭＳ Ｐゴシック"/>
      <family val="3"/>
      <charset val="128"/>
    </font>
    <font>
      <sz val="10"/>
      <name val="ＭＳ ゴシック"/>
      <family val="3"/>
      <charset val="128"/>
    </font>
    <font>
      <sz val="8"/>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u/>
      <sz val="11"/>
      <name val="ＭＳ Ｐ明朝"/>
      <family val="1"/>
      <charset val="128"/>
    </font>
    <font>
      <sz val="9"/>
      <name val="ＭＳ ゴシック"/>
      <family val="3"/>
      <charset val="128"/>
    </font>
    <font>
      <sz val="14"/>
      <name val="ＭＳ ゴシック"/>
      <family val="3"/>
      <charset val="128"/>
    </font>
    <font>
      <sz val="12"/>
      <color indexed="8"/>
      <name val="ＭＳ Ｐゴシック"/>
      <family val="3"/>
      <charset val="128"/>
    </font>
    <font>
      <sz val="10"/>
      <color indexed="10"/>
      <name val="ＭＳ Ｐゴシック"/>
      <family val="3"/>
      <charset val="128"/>
    </font>
    <font>
      <sz val="16"/>
      <color indexed="8"/>
      <name val="ＭＳ Ｐゴシック"/>
      <family val="3"/>
      <charset val="128"/>
    </font>
    <font>
      <sz val="14"/>
      <name val="ＭＳ Ｐ明朝"/>
      <family val="1"/>
      <charset val="128"/>
    </font>
    <font>
      <b/>
      <sz val="12"/>
      <name val="ＭＳ 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color rgb="FFFF0000"/>
      <name val="ＭＳ ゴシック"/>
      <family val="3"/>
      <charset val="128"/>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2"/>
      <color theme="1"/>
      <name val="ＭＳ ゴシック"/>
      <family val="3"/>
      <charset val="128"/>
    </font>
    <font>
      <sz val="11"/>
      <color theme="1"/>
      <name val="ＭＳ ゴシック"/>
      <family val="3"/>
      <charset val="128"/>
    </font>
    <font>
      <sz val="14"/>
      <color theme="1"/>
      <name val="ＭＳ Ｐ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1"/>
      <name val="HGｺﾞｼｯｸM"/>
      <family val="3"/>
      <charset val="128"/>
    </font>
    <font>
      <sz val="14"/>
      <name val="HGｺﾞｼｯｸM"/>
      <family val="3"/>
      <charset val="128"/>
    </font>
    <font>
      <b/>
      <sz val="14"/>
      <name val="HGｺﾞｼｯｸM"/>
      <family val="3"/>
      <charset val="128"/>
    </font>
    <font>
      <sz val="9"/>
      <name val="HGｺﾞｼｯｸM"/>
      <family val="3"/>
      <charset val="128"/>
    </font>
    <font>
      <sz val="6"/>
      <name val="ＭＳ Ｐゴシック"/>
      <family val="3"/>
      <charset val="128"/>
      <scheme val="minor"/>
    </font>
    <font>
      <sz val="10"/>
      <name val="HGｺﾞｼｯｸM"/>
      <family val="3"/>
      <charset val="128"/>
    </font>
    <font>
      <sz val="11"/>
      <color theme="1"/>
      <name val="HGｺﾞｼｯｸM"/>
      <family val="3"/>
      <charset val="128"/>
    </font>
    <font>
      <u/>
      <sz val="11"/>
      <color rgb="FFFF0000"/>
      <name val="HGｺﾞｼｯｸM"/>
      <family val="3"/>
      <charset val="128"/>
    </font>
    <font>
      <sz val="11"/>
      <color rgb="FFFF0000"/>
      <name val="HGｺﾞｼｯｸM"/>
      <family val="3"/>
      <charset val="128"/>
    </font>
    <font>
      <sz val="10"/>
      <color rgb="FFFF0000"/>
      <name val="HGｺﾞｼｯｸM"/>
      <family val="3"/>
      <charset val="128"/>
    </font>
    <font>
      <sz val="6"/>
      <name val="ＭＳ Ｐゴシック"/>
      <family val="2"/>
      <charset val="128"/>
      <scheme val="minor"/>
    </font>
    <font>
      <sz val="12"/>
      <color theme="1"/>
      <name val="HGｺﾞｼｯｸM"/>
      <family val="3"/>
      <charset val="128"/>
    </font>
    <font>
      <b/>
      <sz val="14"/>
      <color theme="1"/>
      <name val="HGｺﾞｼｯｸM"/>
      <family val="3"/>
      <charset val="128"/>
    </font>
    <font>
      <sz val="9"/>
      <color theme="1"/>
      <name val="HGｺﾞｼｯｸM"/>
      <family val="3"/>
      <charset val="128"/>
    </font>
    <font>
      <sz val="12"/>
      <name val="HGｺﾞｼｯｸM"/>
      <family val="3"/>
      <charset val="128"/>
    </font>
    <font>
      <sz val="10"/>
      <color theme="1"/>
      <name val="HGｺﾞｼｯｸM"/>
      <family val="3"/>
      <charset val="128"/>
    </font>
    <font>
      <sz val="11"/>
      <name val="HGSｺﾞｼｯｸM"/>
      <family val="3"/>
      <charset val="128"/>
    </font>
    <font>
      <sz val="12"/>
      <color theme="1"/>
      <name val="HGSｺﾞｼｯｸM"/>
      <family val="3"/>
      <charset val="128"/>
    </font>
    <font>
      <sz val="11"/>
      <color theme="1"/>
      <name val="HGSｺﾞｼｯｸM"/>
      <family val="3"/>
      <charset val="128"/>
    </font>
    <font>
      <b/>
      <sz val="14"/>
      <name val="HGSｺﾞｼｯｸM"/>
      <family val="3"/>
      <charset val="128"/>
    </font>
    <font>
      <sz val="12"/>
      <name val="HGSｺﾞｼｯｸM"/>
      <family val="3"/>
      <charset val="128"/>
    </font>
    <font>
      <sz val="10"/>
      <name val="HGSｺﾞｼｯｸM"/>
      <family val="3"/>
      <charset val="128"/>
    </font>
    <font>
      <b/>
      <sz val="12"/>
      <name val="HGSｺﾞｼｯｸM"/>
      <family val="3"/>
      <charset val="128"/>
    </font>
    <font>
      <sz val="11"/>
      <color theme="1"/>
      <name val="ＭＳ ゴシック"/>
      <family val="2"/>
      <charset val="128"/>
    </font>
    <font>
      <b/>
      <sz val="12"/>
      <color rgb="FFFF0000"/>
      <name val="HGSｺﾞｼｯｸM"/>
      <family val="3"/>
      <charset val="128"/>
    </font>
    <font>
      <sz val="10"/>
      <color theme="1"/>
      <name val="ＭＳ 明朝"/>
      <family val="1"/>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b/>
      <sz val="11"/>
      <color rgb="FFFF0000"/>
      <name val="ＭＳ ゴシック"/>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name val="ＭＳ 明朝"/>
      <family val="1"/>
      <charset val="128"/>
    </font>
    <font>
      <sz val="8"/>
      <name val="HGｺﾞｼｯｸM"/>
      <family val="3"/>
      <charset val="128"/>
    </font>
    <font>
      <sz val="16"/>
      <name val="HGｺﾞｼｯｸM"/>
      <family val="3"/>
      <charset val="128"/>
    </font>
    <font>
      <sz val="12"/>
      <color theme="1"/>
      <name val="ＭＳ 明朝"/>
      <family val="1"/>
      <charset val="128"/>
    </font>
    <font>
      <b/>
      <sz val="12"/>
      <name val="ＭＳ Ｐ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sz val="8"/>
      <color theme="1"/>
      <name val="ＭＳ 明朝"/>
      <family val="1"/>
      <charset val="128"/>
    </font>
    <font>
      <sz val="9"/>
      <color theme="1"/>
      <name val="ＭＳ 明朝"/>
      <family val="1"/>
      <charset val="128"/>
    </font>
    <font>
      <b/>
      <u/>
      <sz val="9"/>
      <color theme="1"/>
      <name val="ＭＳ ゴシック"/>
      <family val="3"/>
      <charset val="128"/>
    </font>
    <font>
      <sz val="6"/>
      <name val="ＭＳ 明朝"/>
      <family val="1"/>
      <charset val="128"/>
    </font>
    <font>
      <b/>
      <sz val="11"/>
      <color theme="1"/>
      <name val="HGSｺﾞｼｯｸM"/>
      <family val="3"/>
      <charset val="128"/>
    </font>
    <font>
      <b/>
      <sz val="11"/>
      <name val="HGSｺﾞｼｯｸM"/>
      <family val="3"/>
      <charset val="128"/>
    </font>
    <font>
      <b/>
      <sz val="11"/>
      <name val="ＭＳ Ｐゴシック"/>
      <family val="3"/>
      <charset val="128"/>
    </font>
    <font>
      <sz val="11"/>
      <color rgb="FF000000"/>
      <name val="ＭＳ Ｐゴシック"/>
      <family val="3"/>
      <charset val="128"/>
    </font>
    <font>
      <sz val="14"/>
      <color theme="1"/>
      <name val="HGｺﾞｼｯｸM"/>
      <family val="3"/>
      <charset val="128"/>
    </font>
  </fonts>
  <fills count="33">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top/>
      <bottom style="medium">
        <color indexed="64"/>
      </bottom>
      <diagonal/>
    </border>
    <border>
      <left/>
      <right style="thick">
        <color indexed="64"/>
      </right>
      <top/>
      <bottom style="medium">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double">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double">
        <color indexed="64"/>
      </right>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right style="medium">
        <color indexed="64"/>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style="thin">
        <color indexed="64"/>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s>
  <cellStyleXfs count="63">
    <xf numFmtId="0" fontId="0" fillId="0" borderId="0"/>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20" fillId="20" borderId="1" applyNumberFormat="0" applyAlignment="0" applyProtection="0">
      <alignment vertical="center"/>
    </xf>
    <xf numFmtId="0" fontId="18" fillId="21" borderId="0" applyNumberFormat="0" applyBorder="0" applyAlignment="0" applyProtection="0">
      <alignment vertical="center"/>
    </xf>
    <xf numFmtId="0" fontId="44" fillId="22" borderId="2" applyNumberFormat="0" applyFont="0" applyAlignment="0" applyProtection="0">
      <alignment vertical="center"/>
    </xf>
    <xf numFmtId="0" fontId="23" fillId="0" borderId="3" applyNumberFormat="0" applyFill="0" applyAlignment="0" applyProtection="0">
      <alignment vertical="center"/>
    </xf>
    <xf numFmtId="0" fontId="21" fillId="3" borderId="0" applyNumberFormat="0" applyBorder="0" applyAlignment="0" applyProtection="0">
      <alignment vertical="center"/>
    </xf>
    <xf numFmtId="0" fontId="30" fillId="23" borderId="4" applyNumberFormat="0" applyAlignment="0" applyProtection="0">
      <alignment vertical="center"/>
    </xf>
    <xf numFmtId="0" fontId="13" fillId="0" borderId="0" applyNumberFormat="0" applyFill="0" applyBorder="0" applyAlignment="0" applyProtection="0">
      <alignment vertical="center"/>
    </xf>
    <xf numFmtId="38" fontId="44"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25" fillId="0" borderId="8" applyNumberFormat="0" applyFill="0" applyAlignment="0" applyProtection="0">
      <alignment vertical="center"/>
    </xf>
    <xf numFmtId="0" fontId="27" fillId="23" borderId="9" applyNumberFormat="0" applyAlignment="0" applyProtection="0">
      <alignment vertical="center"/>
    </xf>
    <xf numFmtId="0" fontId="22" fillId="0" borderId="0" applyNumberFormat="0" applyFill="0" applyBorder="0" applyAlignment="0" applyProtection="0">
      <alignment vertical="center"/>
    </xf>
    <xf numFmtId="0" fontId="19" fillId="7" borderId="4" applyNumberFormat="0" applyAlignment="0" applyProtection="0">
      <alignment vertical="center"/>
    </xf>
    <xf numFmtId="0" fontId="44" fillId="0" borderId="0"/>
    <xf numFmtId="0" fontId="46" fillId="0" borderId="0"/>
    <xf numFmtId="0" fontId="44" fillId="0" borderId="0">
      <alignment vertical="center"/>
    </xf>
    <xf numFmtId="0" fontId="46" fillId="0" borderId="0">
      <alignment vertical="center"/>
    </xf>
    <xf numFmtId="0" fontId="14" fillId="0" borderId="0">
      <alignment vertical="center"/>
    </xf>
    <xf numFmtId="0" fontId="49" fillId="0" borderId="0">
      <alignment vertical="center"/>
    </xf>
    <xf numFmtId="0" fontId="44" fillId="0" borderId="0">
      <alignment vertical="center"/>
    </xf>
    <xf numFmtId="0" fontId="44" fillId="0" borderId="0">
      <alignment vertical="center"/>
    </xf>
    <xf numFmtId="0" fontId="44" fillId="0" borderId="0">
      <alignment vertical="center"/>
    </xf>
    <xf numFmtId="0" fontId="44" fillId="0" borderId="0">
      <alignment vertical="center"/>
    </xf>
    <xf numFmtId="0" fontId="26" fillId="4" borderId="0" applyNumberFormat="0" applyBorder="0" applyAlignment="0" applyProtection="0">
      <alignment vertical="center"/>
    </xf>
    <xf numFmtId="38" fontId="77" fillId="0" borderId="0" applyFont="0" applyFill="0" applyBorder="0" applyAlignment="0" applyProtection="0"/>
    <xf numFmtId="0" fontId="49" fillId="0" borderId="0">
      <alignment vertical="center"/>
    </xf>
    <xf numFmtId="0" fontId="1" fillId="0" borderId="0">
      <alignment vertical="center"/>
    </xf>
    <xf numFmtId="0" fontId="44" fillId="0" borderId="0">
      <alignment vertical="center"/>
    </xf>
    <xf numFmtId="0" fontId="44" fillId="0" borderId="0"/>
    <xf numFmtId="0" fontId="103" fillId="0" borderId="0">
      <alignment vertical="center"/>
    </xf>
    <xf numFmtId="0" fontId="44" fillId="0" borderId="0">
      <alignment vertical="center"/>
    </xf>
    <xf numFmtId="0" fontId="44" fillId="0" borderId="0">
      <alignment vertical="center"/>
    </xf>
    <xf numFmtId="0" fontId="140" fillId="0" borderId="0">
      <alignment vertical="center"/>
    </xf>
    <xf numFmtId="38" fontId="77" fillId="0" borderId="0" applyFont="0" applyFill="0" applyBorder="0" applyAlignment="0" applyProtection="0"/>
  </cellStyleXfs>
  <cellXfs count="2415">
    <xf numFmtId="0" fontId="0" fillId="0" borderId="0" xfId="0"/>
    <xf numFmtId="0" fontId="2" fillId="0" borderId="0" xfId="49" applyFont="1">
      <alignment vertical="center"/>
    </xf>
    <xf numFmtId="0" fontId="2" fillId="0" borderId="10" xfId="49" applyFont="1" applyFill="1" applyBorder="1">
      <alignment vertical="center"/>
    </xf>
    <xf numFmtId="0" fontId="2" fillId="0" borderId="11" xfId="49" applyFont="1" applyFill="1" applyBorder="1" applyAlignment="1">
      <alignment horizontal="center" vertical="center"/>
    </xf>
    <xf numFmtId="0" fontId="2" fillId="0" borderId="14" xfId="49" applyFont="1" applyFill="1" applyBorder="1" applyAlignment="1">
      <alignment horizontal="center" vertical="center"/>
    </xf>
    <xf numFmtId="0" fontId="2" fillId="0" borderId="15" xfId="49" applyFont="1" applyFill="1" applyBorder="1" applyAlignment="1">
      <alignment horizontal="center" vertical="center"/>
    </xf>
    <xf numFmtId="0" fontId="2" fillId="0" borderId="15" xfId="49" applyFont="1" applyFill="1" applyBorder="1" applyAlignment="1">
      <alignment vertical="center"/>
    </xf>
    <xf numFmtId="0" fontId="2" fillId="0" borderId="15" xfId="49" applyFont="1" applyFill="1" applyBorder="1" applyAlignment="1">
      <alignment horizontal="right" vertical="center"/>
    </xf>
    <xf numFmtId="0" fontId="2" fillId="0" borderId="16" xfId="49" applyFont="1" applyFill="1" applyBorder="1" applyAlignment="1">
      <alignment horizontal="center" vertical="center"/>
    </xf>
    <xf numFmtId="0" fontId="2" fillId="0" borderId="11" xfId="49" applyFont="1" applyFill="1" applyBorder="1" applyAlignment="1">
      <alignment vertical="center"/>
    </xf>
    <xf numFmtId="0" fontId="2" fillId="0" borderId="11" xfId="49" applyFont="1" applyFill="1" applyBorder="1" applyAlignment="1">
      <alignment horizontal="right" vertical="center"/>
    </xf>
    <xf numFmtId="0" fontId="2" fillId="0" borderId="17" xfId="49" applyFont="1" applyFill="1" applyBorder="1" applyAlignment="1">
      <alignment horizontal="center" vertical="center"/>
    </xf>
    <xf numFmtId="0" fontId="2" fillId="0" borderId="14" xfId="49" applyFont="1" applyFill="1" applyBorder="1" applyAlignment="1">
      <alignment vertical="center"/>
    </xf>
    <xf numFmtId="0" fontId="2" fillId="0" borderId="14" xfId="49" applyFont="1" applyFill="1" applyBorder="1" applyAlignment="1">
      <alignment horizontal="right" vertical="center"/>
    </xf>
    <xf numFmtId="0" fontId="2" fillId="0" borderId="18" xfId="49" applyFont="1" applyFill="1" applyBorder="1" applyAlignment="1">
      <alignment horizontal="center" vertical="center"/>
    </xf>
    <xf numFmtId="0" fontId="2" fillId="0" borderId="19" xfId="49" applyFont="1" applyFill="1" applyBorder="1">
      <alignment vertical="center"/>
    </xf>
    <xf numFmtId="0" fontId="2" fillId="0" borderId="11" xfId="49" applyFont="1" applyFill="1" applyBorder="1">
      <alignment vertical="center"/>
    </xf>
    <xf numFmtId="0" fontId="2" fillId="0" borderId="17" xfId="49" applyFont="1" applyFill="1" applyBorder="1">
      <alignment vertical="center"/>
    </xf>
    <xf numFmtId="0" fontId="2" fillId="0" borderId="20" xfId="49" applyFont="1" applyFill="1" applyBorder="1" applyAlignment="1">
      <alignment vertical="center" wrapText="1"/>
    </xf>
    <xf numFmtId="0" fontId="2" fillId="0" borderId="21" xfId="49" applyFont="1" applyFill="1" applyBorder="1" applyAlignment="1">
      <alignment vertical="center" wrapText="1"/>
    </xf>
    <xf numFmtId="0" fontId="31" fillId="0" borderId="0" xfId="49" applyFont="1" applyFill="1" applyBorder="1" applyAlignment="1"/>
    <xf numFmtId="0" fontId="2" fillId="0" borderId="0" xfId="49" applyFont="1" applyFill="1" applyBorder="1">
      <alignment vertical="center"/>
    </xf>
    <xf numFmtId="0" fontId="31" fillId="0" borderId="0" xfId="49" applyFont="1" applyBorder="1">
      <alignment vertical="center"/>
    </xf>
    <xf numFmtId="0" fontId="2" fillId="0" borderId="0" xfId="49" applyFont="1" applyBorder="1">
      <alignment vertical="center"/>
    </xf>
    <xf numFmtId="0" fontId="11" fillId="0" borderId="0" xfId="49" applyFont="1">
      <alignment vertical="center"/>
    </xf>
    <xf numFmtId="0" fontId="44" fillId="0" borderId="0" xfId="48" applyBorder="1">
      <alignment vertical="center"/>
    </xf>
    <xf numFmtId="0" fontId="44" fillId="0" borderId="0" xfId="48" applyBorder="1" applyAlignment="1">
      <alignment horizontal="left" vertical="center"/>
    </xf>
    <xf numFmtId="0" fontId="5" fillId="0" borderId="0" xfId="48" applyFont="1" applyAlignment="1">
      <alignment horizontal="left" vertical="center"/>
    </xf>
    <xf numFmtId="0" fontId="33" fillId="0" borderId="0" xfId="48" applyFont="1">
      <alignment vertical="center"/>
    </xf>
    <xf numFmtId="0" fontId="44" fillId="0" borderId="0" xfId="48">
      <alignment vertical="center"/>
    </xf>
    <xf numFmtId="0" fontId="33" fillId="0" borderId="0" xfId="48" applyFont="1" applyBorder="1" applyAlignment="1">
      <alignment horizontal="center" vertical="center"/>
    </xf>
    <xf numFmtId="0" fontId="0" fillId="0" borderId="19" xfId="48" applyFont="1" applyBorder="1" applyAlignment="1">
      <alignment horizontal="center" vertical="center"/>
    </xf>
    <xf numFmtId="0" fontId="33" fillId="0" borderId="19" xfId="48" applyFont="1" applyBorder="1" applyAlignment="1">
      <alignment horizontal="center" vertical="center"/>
    </xf>
    <xf numFmtId="0" fontId="33" fillId="0" borderId="11" xfId="48" applyFont="1" applyBorder="1" applyAlignment="1">
      <alignment horizontal="center" vertical="center"/>
    </xf>
    <xf numFmtId="0" fontId="33" fillId="0" borderId="10" xfId="48" applyFont="1" applyBorder="1" applyAlignment="1">
      <alignment horizontal="center" vertical="center"/>
    </xf>
    <xf numFmtId="0" fontId="44" fillId="0" borderId="22" xfId="48" applyBorder="1" applyAlignment="1">
      <alignment horizontal="left" vertical="center" indent="1"/>
    </xf>
    <xf numFmtId="0" fontId="44" fillId="0" borderId="11" xfId="48" applyBorder="1">
      <alignment vertical="center"/>
    </xf>
    <xf numFmtId="0" fontId="44" fillId="0" borderId="10" xfId="48" applyBorder="1">
      <alignment vertical="center"/>
    </xf>
    <xf numFmtId="0" fontId="44" fillId="0" borderId="23" xfId="48" applyBorder="1">
      <alignment vertical="center"/>
    </xf>
    <xf numFmtId="0" fontId="44" fillId="0" borderId="24" xfId="48" applyBorder="1">
      <alignment vertical="center"/>
    </xf>
    <xf numFmtId="0" fontId="44" fillId="0" borderId="25" xfId="48" applyBorder="1" applyAlignment="1">
      <alignment horizontal="right" vertical="center" indent="1"/>
    </xf>
    <xf numFmtId="0" fontId="44" fillId="0" borderId="23" xfId="48" applyBorder="1" applyAlignment="1">
      <alignment horizontal="right" vertical="center"/>
    </xf>
    <xf numFmtId="0" fontId="44" fillId="0" borderId="26" xfId="48" applyBorder="1">
      <alignment vertical="center"/>
    </xf>
    <xf numFmtId="0" fontId="44" fillId="0" borderId="14" xfId="48" applyBorder="1">
      <alignment vertical="center"/>
    </xf>
    <xf numFmtId="0" fontId="44" fillId="0" borderId="27" xfId="48" applyBorder="1">
      <alignment vertical="center"/>
    </xf>
    <xf numFmtId="0" fontId="44" fillId="0" borderId="28" xfId="48" applyBorder="1">
      <alignment vertical="center"/>
    </xf>
    <xf numFmtId="0" fontId="44" fillId="0" borderId="29" xfId="48" applyBorder="1">
      <alignment vertical="center"/>
    </xf>
    <xf numFmtId="0" fontId="44" fillId="0" borderId="20" xfId="48" applyBorder="1" applyAlignment="1">
      <alignment horizontal="left" vertical="center" indent="1"/>
    </xf>
    <xf numFmtId="0" fontId="44" fillId="0" borderId="25" xfId="48" applyBorder="1" applyAlignment="1">
      <alignment horizontal="center" vertical="center"/>
    </xf>
    <xf numFmtId="0" fontId="44" fillId="0" borderId="21" xfId="48" applyBorder="1" applyAlignment="1">
      <alignment horizontal="left" vertical="center" indent="1"/>
    </xf>
    <xf numFmtId="0" fontId="5" fillId="0" borderId="0" xfId="48" applyFont="1">
      <alignment vertical="center"/>
    </xf>
    <xf numFmtId="0" fontId="34" fillId="0" borderId="19" xfId="48" applyFont="1" applyBorder="1" applyAlignment="1">
      <alignment horizontal="center" vertical="center"/>
    </xf>
    <xf numFmtId="0" fontId="44" fillId="0" borderId="25" xfId="48" applyBorder="1" applyAlignment="1">
      <alignment horizontal="left" vertical="center"/>
    </xf>
    <xf numFmtId="0" fontId="44" fillId="0" borderId="30" xfId="48" applyBorder="1">
      <alignment vertical="center"/>
    </xf>
    <xf numFmtId="0" fontId="44" fillId="0" borderId="20" xfId="48" applyBorder="1" applyAlignment="1">
      <alignment horizontal="left" vertical="center"/>
    </xf>
    <xf numFmtId="0" fontId="44" fillId="0" borderId="14" xfId="48" applyBorder="1" applyAlignment="1">
      <alignment horizontal="center" vertical="center"/>
    </xf>
    <xf numFmtId="0" fontId="44" fillId="0" borderId="25" xfId="48" applyBorder="1" applyAlignment="1">
      <alignment horizontal="distributed" vertical="center"/>
    </xf>
    <xf numFmtId="0" fontId="44" fillId="0" borderId="22" xfId="48" applyBorder="1" applyAlignment="1">
      <alignment horizontal="center" vertical="center"/>
    </xf>
    <xf numFmtId="0" fontId="44" fillId="0" borderId="20" xfId="48" applyBorder="1">
      <alignment vertical="center"/>
    </xf>
    <xf numFmtId="0" fontId="44" fillId="0" borderId="25" xfId="48" applyBorder="1">
      <alignment vertical="center"/>
    </xf>
    <xf numFmtId="0" fontId="44" fillId="0" borderId="21" xfId="48" applyBorder="1">
      <alignment vertical="center"/>
    </xf>
    <xf numFmtId="0" fontId="44" fillId="0" borderId="0" xfId="48" applyAlignment="1">
      <alignment horizontal="left" vertical="center" indent="3"/>
    </xf>
    <xf numFmtId="49" fontId="35" fillId="0" borderId="0" xfId="48" applyNumberFormat="1" applyFont="1">
      <alignment vertical="center"/>
    </xf>
    <xf numFmtId="0" fontId="44" fillId="0" borderId="19" xfId="48" applyBorder="1" applyAlignment="1">
      <alignment horizontal="right" vertical="center"/>
    </xf>
    <xf numFmtId="0" fontId="44" fillId="0" borderId="11" xfId="48" applyBorder="1" applyAlignment="1">
      <alignment horizontal="left" vertical="center" indent="1"/>
    </xf>
    <xf numFmtId="0" fontId="44" fillId="0" borderId="26" xfId="48" applyBorder="1" applyAlignment="1">
      <alignment horizontal="right" vertical="center"/>
    </xf>
    <xf numFmtId="0" fontId="44" fillId="0" borderId="14" xfId="48" applyBorder="1" applyAlignment="1">
      <alignment horizontal="left" vertical="center" indent="1"/>
    </xf>
    <xf numFmtId="0" fontId="44" fillId="0" borderId="0" xfId="48" applyBorder="1" applyAlignment="1">
      <alignment horizontal="right" vertical="center"/>
    </xf>
    <xf numFmtId="0" fontId="44" fillId="0" borderId="0" xfId="48" applyAlignment="1">
      <alignment horizontal="left" vertical="center"/>
    </xf>
    <xf numFmtId="0" fontId="44" fillId="0" borderId="20" xfId="48" applyBorder="1" applyAlignment="1">
      <alignment horizontal="center" vertical="center"/>
    </xf>
    <xf numFmtId="0" fontId="44" fillId="0" borderId="0" xfId="48" applyBorder="1" applyAlignment="1">
      <alignment horizontal="center" vertical="center"/>
    </xf>
    <xf numFmtId="0" fontId="44" fillId="0" borderId="25" xfId="48" applyBorder="1" applyAlignment="1">
      <alignment horizontal="right" vertical="center"/>
    </xf>
    <xf numFmtId="0" fontId="44" fillId="0" borderId="0" xfId="48" applyBorder="1" applyAlignment="1">
      <alignment horizontal="right" vertical="center" indent="1"/>
    </xf>
    <xf numFmtId="0" fontId="5" fillId="0" borderId="0" xfId="48" applyFont="1" applyAlignment="1">
      <alignment horizontal="left" vertical="center" indent="3"/>
    </xf>
    <xf numFmtId="0" fontId="44" fillId="0" borderId="0" xfId="50">
      <alignment vertical="center"/>
    </xf>
    <xf numFmtId="0" fontId="15" fillId="0" borderId="0" xfId="50" applyFont="1">
      <alignment vertical="center"/>
    </xf>
    <xf numFmtId="0" fontId="15" fillId="0" borderId="0" xfId="50" applyFont="1" applyAlignment="1">
      <alignment vertical="center"/>
    </xf>
    <xf numFmtId="0" fontId="15" fillId="0" borderId="31" xfId="50" applyFont="1" applyBorder="1">
      <alignment vertical="center"/>
    </xf>
    <xf numFmtId="0" fontId="15" fillId="0" borderId="32" xfId="50" applyFont="1" applyBorder="1">
      <alignment vertical="center"/>
    </xf>
    <xf numFmtId="0" fontId="15" fillId="0" borderId="33" xfId="50" applyFont="1" applyBorder="1">
      <alignment vertical="center"/>
    </xf>
    <xf numFmtId="0" fontId="15" fillId="0" borderId="11" xfId="50" applyFont="1" applyBorder="1" applyAlignment="1">
      <alignment vertical="center"/>
    </xf>
    <xf numFmtId="0" fontId="15" fillId="0" borderId="19" xfId="50" applyFont="1" applyBorder="1">
      <alignment vertical="center"/>
    </xf>
    <xf numFmtId="0" fontId="15" fillId="0" borderId="11" xfId="50" applyFont="1" applyBorder="1">
      <alignment vertical="center"/>
    </xf>
    <xf numFmtId="0" fontId="15" fillId="0" borderId="10" xfId="50" applyFont="1" applyBorder="1">
      <alignment vertical="center"/>
    </xf>
    <xf numFmtId="0" fontId="15" fillId="0" borderId="10" xfId="50" applyFont="1" applyBorder="1" applyAlignment="1">
      <alignment vertical="center"/>
    </xf>
    <xf numFmtId="0" fontId="36" fillId="0" borderId="11" xfId="50" applyFont="1" applyBorder="1" applyAlignment="1">
      <alignment vertical="center"/>
    </xf>
    <xf numFmtId="0" fontId="15" fillId="0" borderId="28" xfId="50" applyFont="1" applyBorder="1">
      <alignment vertical="center"/>
    </xf>
    <xf numFmtId="0" fontId="15" fillId="0" borderId="28" xfId="50" applyFont="1" applyBorder="1" applyAlignment="1">
      <alignment vertical="center"/>
    </xf>
    <xf numFmtId="0" fontId="15" fillId="0" borderId="29" xfId="50" applyFont="1" applyBorder="1" applyAlignment="1">
      <alignment vertical="center"/>
    </xf>
    <xf numFmtId="0" fontId="15" fillId="0" borderId="26" xfId="50" applyFont="1" applyBorder="1" applyAlignment="1">
      <alignment vertical="center"/>
    </xf>
    <xf numFmtId="0" fontId="15" fillId="0" borderId="14" xfId="50" applyFont="1" applyBorder="1" applyAlignment="1">
      <alignment vertical="center"/>
    </xf>
    <xf numFmtId="0" fontId="15" fillId="0" borderId="27" xfId="50" applyFont="1" applyBorder="1" applyAlignment="1">
      <alignment vertical="center"/>
    </xf>
    <xf numFmtId="0" fontId="15" fillId="0" borderId="0" xfId="50" applyFont="1" applyAlignment="1">
      <alignment vertical="center" wrapText="1"/>
    </xf>
    <xf numFmtId="0" fontId="33" fillId="0" borderId="0" xfId="44" applyFont="1">
      <alignment vertical="center"/>
    </xf>
    <xf numFmtId="0" fontId="44" fillId="0" borderId="0" xfId="44">
      <alignment vertical="center"/>
    </xf>
    <xf numFmtId="0" fontId="44" fillId="0" borderId="0" xfId="44" applyAlignment="1">
      <alignment horizontal="right" vertical="center"/>
    </xf>
    <xf numFmtId="0" fontId="33" fillId="0" borderId="0" xfId="44" applyFont="1" applyBorder="1" applyAlignment="1">
      <alignment horizontal="center" vertical="center"/>
    </xf>
    <xf numFmtId="0" fontId="0" fillId="0" borderId="19" xfId="44" applyFont="1" applyBorder="1" applyAlignment="1">
      <alignment horizontal="center" vertical="center"/>
    </xf>
    <xf numFmtId="0" fontId="33" fillId="0" borderId="19" xfId="44" applyFont="1" applyBorder="1" applyAlignment="1">
      <alignment horizontal="center" vertical="center"/>
    </xf>
    <xf numFmtId="0" fontId="33" fillId="0" borderId="11" xfId="44" applyFont="1" applyBorder="1" applyAlignment="1">
      <alignment horizontal="center" vertical="center"/>
    </xf>
    <xf numFmtId="0" fontId="33" fillId="0" borderId="10" xfId="44" applyFont="1" applyBorder="1" applyAlignment="1">
      <alignment horizontal="center" vertical="center"/>
    </xf>
    <xf numFmtId="0" fontId="44" fillId="0" borderId="22" xfId="44" applyBorder="1" applyAlignment="1">
      <alignment horizontal="left" vertical="center" indent="1"/>
    </xf>
    <xf numFmtId="0" fontId="44" fillId="0" borderId="19" xfId="44" applyBorder="1" applyAlignment="1">
      <alignment horizontal="left" vertical="center" indent="1"/>
    </xf>
    <xf numFmtId="0" fontId="44" fillId="0" borderId="19" xfId="44" applyBorder="1">
      <alignment vertical="center"/>
    </xf>
    <xf numFmtId="0" fontId="44" fillId="0" borderId="11" xfId="44" applyBorder="1">
      <alignment vertical="center"/>
    </xf>
    <xf numFmtId="0" fontId="44" fillId="0" borderId="10" xfId="44" applyBorder="1">
      <alignment vertical="center"/>
    </xf>
    <xf numFmtId="0" fontId="44" fillId="0" borderId="23" xfId="44" applyBorder="1">
      <alignment vertical="center"/>
    </xf>
    <xf numFmtId="0" fontId="44" fillId="0" borderId="0" xfId="44" applyBorder="1">
      <alignment vertical="center"/>
    </xf>
    <xf numFmtId="0" fontId="44" fillId="0" borderId="24" xfId="44" applyBorder="1">
      <alignment vertical="center"/>
    </xf>
    <xf numFmtId="0" fontId="44" fillId="0" borderId="25" xfId="44" applyBorder="1" applyAlignment="1">
      <alignment horizontal="distributed" vertical="center" wrapText="1"/>
    </xf>
    <xf numFmtId="0" fontId="44" fillId="0" borderId="25" xfId="44" applyBorder="1" applyAlignment="1">
      <alignment horizontal="right" vertical="center" indent="1"/>
    </xf>
    <xf numFmtId="0" fontId="44" fillId="0" borderId="23" xfId="44" applyBorder="1" applyAlignment="1">
      <alignment horizontal="right" vertical="center"/>
    </xf>
    <xf numFmtId="0" fontId="44" fillId="0" borderId="26" xfId="44" applyBorder="1">
      <alignment vertical="center"/>
    </xf>
    <xf numFmtId="0" fontId="44" fillId="0" borderId="14" xfId="44" applyBorder="1">
      <alignment vertical="center"/>
    </xf>
    <xf numFmtId="0" fontId="44" fillId="0" borderId="27" xfId="44" applyBorder="1">
      <alignment vertical="center"/>
    </xf>
    <xf numFmtId="0" fontId="44" fillId="0" borderId="28" xfId="44" applyBorder="1">
      <alignment vertical="center"/>
    </xf>
    <xf numFmtId="0" fontId="44" fillId="0" borderId="29" xfId="44" applyBorder="1">
      <alignment vertical="center"/>
    </xf>
    <xf numFmtId="0" fontId="44" fillId="0" borderId="20" xfId="44" applyBorder="1" applyAlignment="1">
      <alignment horizontal="left" vertical="center" indent="1"/>
    </xf>
    <xf numFmtId="0" fontId="44" fillId="0" borderId="25" xfId="44" applyBorder="1" applyAlignment="1">
      <alignment horizontal="center" vertical="center"/>
    </xf>
    <xf numFmtId="0" fontId="44" fillId="0" borderId="21" xfId="44" applyBorder="1" applyAlignment="1">
      <alignment horizontal="left" vertical="center" indent="1"/>
    </xf>
    <xf numFmtId="0" fontId="44" fillId="0" borderId="25" xfId="44" applyBorder="1" applyAlignment="1">
      <alignment horizontal="left" vertical="center" indent="1"/>
    </xf>
    <xf numFmtId="0" fontId="5" fillId="0" borderId="0" xfId="44" applyFont="1">
      <alignment vertical="center"/>
    </xf>
    <xf numFmtId="0" fontId="5" fillId="0" borderId="0" xfId="44" applyFont="1" applyAlignment="1">
      <alignment horizontal="left" vertical="center"/>
    </xf>
    <xf numFmtId="0" fontId="5" fillId="0" borderId="0" xfId="44" applyFont="1" applyAlignment="1">
      <alignment vertical="center"/>
    </xf>
    <xf numFmtId="0" fontId="0" fillId="0" borderId="0" xfId="44" applyFont="1" applyAlignment="1">
      <alignment vertical="center"/>
    </xf>
    <xf numFmtId="0" fontId="44" fillId="0" borderId="22" xfId="44" applyBorder="1" applyAlignment="1">
      <alignment horizontal="center" vertical="center"/>
    </xf>
    <xf numFmtId="0" fontId="34" fillId="0" borderId="0" xfId="44" applyFont="1">
      <alignment vertical="center"/>
    </xf>
    <xf numFmtId="0" fontId="37" fillId="0" borderId="0" xfId="44" applyFont="1">
      <alignment vertical="center"/>
    </xf>
    <xf numFmtId="0" fontId="44" fillId="0" borderId="0" xfId="44" applyBorder="1" applyAlignment="1">
      <alignment vertical="center"/>
    </xf>
    <xf numFmtId="0" fontId="0" fillId="0" borderId="0" xfId="48" applyFont="1">
      <alignment vertical="center"/>
    </xf>
    <xf numFmtId="0" fontId="5" fillId="0" borderId="0" xfId="49" applyFont="1">
      <alignment vertical="center"/>
    </xf>
    <xf numFmtId="0" fontId="5" fillId="0" borderId="0" xfId="46" applyFont="1" applyFill="1" applyAlignment="1">
      <alignment horizontal="left" vertical="center"/>
    </xf>
    <xf numFmtId="0" fontId="38" fillId="0" borderId="0" xfId="46" applyFont="1">
      <alignment vertical="center"/>
    </xf>
    <xf numFmtId="0" fontId="5" fillId="0" borderId="0" xfId="46" applyFont="1">
      <alignment vertical="center"/>
    </xf>
    <xf numFmtId="0" fontId="38" fillId="0" borderId="0" xfId="46" applyFont="1" applyBorder="1" applyAlignment="1">
      <alignment horizontal="center" vertical="center"/>
    </xf>
    <xf numFmtId="0" fontId="5" fillId="0" borderId="19" xfId="46" applyFont="1" applyBorder="1" applyAlignment="1">
      <alignment horizontal="left" vertical="center"/>
    </xf>
    <xf numFmtId="0" fontId="5" fillId="0" borderId="22" xfId="46" applyFont="1" applyBorder="1" applyAlignment="1">
      <alignment horizontal="left" vertical="center" indent="1"/>
    </xf>
    <xf numFmtId="0" fontId="5" fillId="0" borderId="25" xfId="46" applyFont="1" applyBorder="1" applyAlignment="1">
      <alignment horizontal="left" vertical="center" indent="1"/>
    </xf>
    <xf numFmtId="0" fontId="5" fillId="0" borderId="14" xfId="46" applyFont="1" applyBorder="1" applyAlignment="1">
      <alignment horizontal="left" vertical="center" indent="1"/>
    </xf>
    <xf numFmtId="0" fontId="5" fillId="0" borderId="14" xfId="46" applyFont="1" applyBorder="1">
      <alignment vertical="center"/>
    </xf>
    <xf numFmtId="0" fontId="5" fillId="0" borderId="0" xfId="46" applyFont="1" applyBorder="1">
      <alignment vertical="center"/>
    </xf>
    <xf numFmtId="0" fontId="5" fillId="0" borderId="30" xfId="46" applyFont="1" applyBorder="1">
      <alignment vertical="center"/>
    </xf>
    <xf numFmtId="0" fontId="5" fillId="0" borderId="28" xfId="46" applyFont="1" applyBorder="1">
      <alignment vertical="center"/>
    </xf>
    <xf numFmtId="0" fontId="5" fillId="0" borderId="23" xfId="46" applyFont="1" applyBorder="1">
      <alignment vertical="center"/>
    </xf>
    <xf numFmtId="0" fontId="5" fillId="0" borderId="25" xfId="46" applyFont="1" applyBorder="1" applyAlignment="1">
      <alignment horizontal="center" vertical="center"/>
    </xf>
    <xf numFmtId="0" fontId="5" fillId="0" borderId="25" xfId="46" applyFont="1" applyBorder="1" applyAlignment="1">
      <alignment vertical="center" wrapText="1"/>
    </xf>
    <xf numFmtId="0" fontId="5" fillId="0" borderId="25" xfId="46" applyFont="1" applyBorder="1" applyAlignment="1">
      <alignment horizontal="right" vertical="center"/>
    </xf>
    <xf numFmtId="0" fontId="5" fillId="0" borderId="0" xfId="46" applyFont="1" applyBorder="1" applyAlignment="1">
      <alignment horizontal="right" vertical="center"/>
    </xf>
    <xf numFmtId="0" fontId="5" fillId="0" borderId="0" xfId="46" applyFont="1" applyBorder="1" applyAlignment="1">
      <alignment vertical="center" wrapText="1"/>
    </xf>
    <xf numFmtId="0" fontId="5" fillId="0" borderId="26" xfId="46" applyFont="1" applyBorder="1">
      <alignment vertical="center"/>
    </xf>
    <xf numFmtId="0" fontId="5" fillId="0" borderId="29" xfId="46" applyFont="1" applyBorder="1">
      <alignment vertical="center"/>
    </xf>
    <xf numFmtId="0" fontId="5" fillId="0" borderId="24" xfId="46" applyFont="1" applyBorder="1">
      <alignment vertical="center"/>
    </xf>
    <xf numFmtId="0" fontId="5" fillId="0" borderId="24" xfId="46" applyFont="1" applyBorder="1" applyAlignment="1">
      <alignment vertical="center" wrapText="1"/>
    </xf>
    <xf numFmtId="0" fontId="5" fillId="0" borderId="35" xfId="46" applyFont="1" applyBorder="1">
      <alignment vertical="center"/>
    </xf>
    <xf numFmtId="0" fontId="5" fillId="0" borderId="36" xfId="46" applyFont="1" applyBorder="1">
      <alignment vertical="center"/>
    </xf>
    <xf numFmtId="0" fontId="5" fillId="0" borderId="37" xfId="46" applyFont="1" applyBorder="1">
      <alignment vertical="center"/>
    </xf>
    <xf numFmtId="0" fontId="14" fillId="0" borderId="0" xfId="51" applyFont="1">
      <alignment vertical="center"/>
    </xf>
    <xf numFmtId="0" fontId="14" fillId="0" borderId="0" xfId="51" applyFont="1" applyFill="1" applyBorder="1">
      <alignment vertical="center"/>
    </xf>
    <xf numFmtId="0" fontId="39" fillId="0" borderId="0" xfId="44" applyFont="1" applyAlignment="1">
      <alignment horizontal="right" vertical="center"/>
    </xf>
    <xf numFmtId="0" fontId="14" fillId="0" borderId="0" xfId="44" applyFont="1" applyAlignment="1">
      <alignment vertical="center"/>
    </xf>
    <xf numFmtId="0" fontId="10" fillId="0" borderId="21" xfId="49" applyFont="1" applyFill="1" applyBorder="1" applyAlignment="1">
      <alignment horizontal="distributed" vertical="center"/>
    </xf>
    <xf numFmtId="0" fontId="10" fillId="0" borderId="38" xfId="49" applyFont="1" applyFill="1" applyBorder="1" applyAlignment="1">
      <alignment horizontal="distributed" vertical="center"/>
    </xf>
    <xf numFmtId="0" fontId="7" fillId="0" borderId="39" xfId="51" applyFont="1" applyBorder="1" applyAlignment="1">
      <alignment horizontal="center" vertical="center" wrapText="1"/>
    </xf>
    <xf numFmtId="0" fontId="7" fillId="0" borderId="40" xfId="51" applyFont="1" applyBorder="1" applyAlignment="1">
      <alignment horizontal="center" vertical="center" wrapText="1"/>
    </xf>
    <xf numFmtId="0" fontId="14" fillId="0" borderId="0" xfId="51" applyFont="1" applyBorder="1">
      <alignment vertical="center"/>
    </xf>
    <xf numFmtId="0" fontId="6" fillId="0" borderId="41" xfId="51" applyFont="1" applyBorder="1" applyAlignment="1">
      <alignment horizontal="center" vertical="center" wrapText="1"/>
    </xf>
    <xf numFmtId="0" fontId="6" fillId="0" borderId="42" xfId="51" applyFont="1" applyBorder="1" applyAlignment="1">
      <alignment horizontal="center" vertical="center" wrapText="1"/>
    </xf>
    <xf numFmtId="0" fontId="6" fillId="0" borderId="11" xfId="51" applyFont="1" applyBorder="1" applyAlignment="1">
      <alignment horizontal="center" vertical="center" wrapText="1"/>
    </xf>
    <xf numFmtId="0" fontId="13" fillId="0" borderId="13" xfId="51" applyFont="1" applyBorder="1" applyAlignment="1">
      <alignment horizontal="center" vertical="center" shrinkToFit="1"/>
    </xf>
    <xf numFmtId="0" fontId="13" fillId="0" borderId="43" xfId="51" applyFont="1" applyBorder="1" applyAlignment="1">
      <alignment horizontal="center" vertical="center" shrinkToFit="1"/>
    </xf>
    <xf numFmtId="0" fontId="13" fillId="0" borderId="44" xfId="51" applyFont="1" applyBorder="1" applyAlignment="1">
      <alignment horizontal="center" vertical="center" shrinkToFit="1"/>
    </xf>
    <xf numFmtId="0" fontId="13" fillId="0" borderId="45" xfId="51" applyFont="1" applyBorder="1" applyAlignment="1">
      <alignment horizontal="center" vertical="center" shrinkToFit="1"/>
    </xf>
    <xf numFmtId="0" fontId="13" fillId="0" borderId="46" xfId="51" applyFont="1" applyBorder="1" applyAlignment="1">
      <alignment horizontal="center" vertical="center" shrinkToFit="1"/>
    </xf>
    <xf numFmtId="0" fontId="7" fillId="0" borderId="47" xfId="51" applyFont="1" applyBorder="1" applyAlignment="1">
      <alignment horizontal="center" vertical="center" wrapText="1"/>
    </xf>
    <xf numFmtId="0" fontId="7" fillId="0" borderId="25" xfId="51" applyFont="1" applyBorder="1" applyAlignment="1">
      <alignment horizontal="center" vertical="center" wrapText="1"/>
    </xf>
    <xf numFmtId="0" fontId="7" fillId="0" borderId="34" xfId="51" applyFont="1" applyBorder="1" applyAlignment="1">
      <alignment horizontal="center" vertical="center" wrapText="1"/>
    </xf>
    <xf numFmtId="0" fontId="7" fillId="0" borderId="47" xfId="51" applyFont="1" applyFill="1" applyBorder="1" applyAlignment="1">
      <alignment horizontal="center" vertical="center" wrapText="1"/>
    </xf>
    <xf numFmtId="0" fontId="7" fillId="0" borderId="25" xfId="51" applyFont="1" applyFill="1" applyBorder="1" applyAlignment="1">
      <alignment horizontal="center" vertical="center" wrapText="1"/>
    </xf>
    <xf numFmtId="0" fontId="13" fillId="0" borderId="48" xfId="51" applyFont="1" applyBorder="1" applyAlignment="1">
      <alignment horizontal="center" vertical="center" shrinkToFit="1"/>
    </xf>
    <xf numFmtId="0" fontId="9" fillId="0" borderId="34" xfId="51" applyFont="1" applyBorder="1" applyAlignment="1">
      <alignment horizontal="center" vertical="center" wrapText="1"/>
    </xf>
    <xf numFmtId="0" fontId="32" fillId="0" borderId="25" xfId="51" applyFont="1" applyBorder="1" applyAlignment="1">
      <alignment horizontal="center" vertical="center" wrapText="1"/>
    </xf>
    <xf numFmtId="0" fontId="9" fillId="0" borderId="25" xfId="51" applyFont="1" applyBorder="1" applyAlignment="1">
      <alignment horizontal="center" vertical="center" wrapText="1"/>
    </xf>
    <xf numFmtId="0" fontId="9" fillId="0" borderId="47" xfId="51" applyFont="1" applyBorder="1" applyAlignment="1">
      <alignment horizontal="center" vertical="center" wrapText="1"/>
    </xf>
    <xf numFmtId="0" fontId="14" fillId="0" borderId="0" xfId="46">
      <alignment vertical="center"/>
    </xf>
    <xf numFmtId="0" fontId="38" fillId="0" borderId="0" xfId="46" applyFont="1" applyAlignment="1">
      <alignment horizontal="left" vertical="center"/>
    </xf>
    <xf numFmtId="0" fontId="49" fillId="0" borderId="0" xfId="47">
      <alignment vertical="center"/>
    </xf>
    <xf numFmtId="0" fontId="46" fillId="0" borderId="0" xfId="45">
      <alignment vertical="center"/>
    </xf>
    <xf numFmtId="0" fontId="47" fillId="0" borderId="0" xfId="45" applyFont="1" applyBorder="1" applyAlignment="1">
      <alignment horizontal="center" vertical="center"/>
    </xf>
    <xf numFmtId="0" fontId="46" fillId="0" borderId="19" xfId="45" applyFont="1" applyBorder="1" applyAlignment="1">
      <alignment horizontal="center" vertical="center"/>
    </xf>
    <xf numFmtId="0" fontId="46" fillId="0" borderId="22" xfId="45" applyBorder="1" applyAlignment="1">
      <alignment horizontal="left" vertical="center" indent="1"/>
    </xf>
    <xf numFmtId="0" fontId="46" fillId="0" borderId="28" xfId="45" applyBorder="1" applyAlignment="1">
      <alignment horizontal="center" vertical="center"/>
    </xf>
    <xf numFmtId="0" fontId="46" fillId="0" borderId="22" xfId="45" applyBorder="1" applyAlignment="1">
      <alignment horizontal="left" vertical="center" wrapText="1" indent="1"/>
    </xf>
    <xf numFmtId="0" fontId="46" fillId="0" borderId="19" xfId="45" applyBorder="1" applyAlignment="1">
      <alignment horizontal="center" vertical="center"/>
    </xf>
    <xf numFmtId="0" fontId="46" fillId="0" borderId="14" xfId="45" applyBorder="1" applyAlignment="1">
      <alignment horizontal="center" vertical="center"/>
    </xf>
    <xf numFmtId="0" fontId="46" fillId="0" borderId="14" xfId="45" applyBorder="1" applyAlignment="1">
      <alignment horizontal="left" vertical="center"/>
    </xf>
    <xf numFmtId="0" fontId="46" fillId="0" borderId="27" xfId="45" applyBorder="1">
      <alignment vertical="center"/>
    </xf>
    <xf numFmtId="0" fontId="46" fillId="0" borderId="0" xfId="45" applyAlignment="1">
      <alignment horizontal="right" vertical="center"/>
    </xf>
    <xf numFmtId="0" fontId="31" fillId="0" borderId="0" xfId="47" applyFont="1" applyAlignment="1">
      <alignment vertical="center"/>
    </xf>
    <xf numFmtId="0" fontId="31" fillId="0" borderId="0" xfId="47" applyFont="1" applyAlignment="1">
      <alignment vertical="center" wrapText="1"/>
    </xf>
    <xf numFmtId="0" fontId="33" fillId="0" borderId="0" xfId="47" applyFont="1" applyBorder="1" applyAlignment="1">
      <alignment horizontal="center" vertical="center"/>
    </xf>
    <xf numFmtId="0" fontId="0" fillId="0" borderId="0" xfId="0" applyAlignment="1">
      <alignment wrapText="1"/>
    </xf>
    <xf numFmtId="0" fontId="49" fillId="0" borderId="0" xfId="47">
      <alignment vertical="center"/>
    </xf>
    <xf numFmtId="0" fontId="33" fillId="0" borderId="0" xfId="47" applyFont="1">
      <alignment vertical="center"/>
    </xf>
    <xf numFmtId="0" fontId="49" fillId="0" borderId="0" xfId="47" applyAlignment="1">
      <alignment horizontal="right" vertical="center"/>
    </xf>
    <xf numFmtId="0" fontId="49" fillId="0" borderId="0" xfId="47" applyBorder="1">
      <alignment vertical="center"/>
    </xf>
    <xf numFmtId="0" fontId="44" fillId="0" borderId="19" xfId="47" applyFont="1" applyBorder="1" applyAlignment="1">
      <alignment horizontal="center" vertical="center"/>
    </xf>
    <xf numFmtId="0" fontId="49" fillId="0" borderId="22" xfId="47" applyBorder="1" applyAlignment="1">
      <alignment horizontal="left" vertical="center" indent="1"/>
    </xf>
    <xf numFmtId="0" fontId="49" fillId="0" borderId="19" xfId="47" applyBorder="1" applyAlignment="1">
      <alignment horizontal="left" vertical="center" wrapText="1" indent="1"/>
    </xf>
    <xf numFmtId="0" fontId="9" fillId="0" borderId="0" xfId="47" applyFont="1">
      <alignment vertical="center"/>
    </xf>
    <xf numFmtId="0" fontId="49" fillId="0" borderId="0" xfId="47">
      <alignment vertical="center"/>
    </xf>
    <xf numFmtId="0" fontId="50" fillId="0" borderId="25" xfId="49" applyFont="1" applyFill="1" applyBorder="1" applyAlignment="1">
      <alignment horizontal="center" vertical="center" shrinkToFit="1"/>
    </xf>
    <xf numFmtId="0" fontId="50" fillId="0" borderId="51" xfId="49" applyFont="1" applyFill="1" applyBorder="1" applyAlignment="1">
      <alignment horizontal="center" vertical="center" shrinkToFit="1"/>
    </xf>
    <xf numFmtId="0" fontId="50" fillId="0" borderId="17" xfId="49" applyFont="1" applyFill="1" applyBorder="1" applyAlignment="1">
      <alignment horizontal="center" vertical="center" shrinkToFit="1"/>
    </xf>
    <xf numFmtId="0" fontId="51" fillId="0" borderId="25" xfId="49" applyFont="1" applyFill="1" applyBorder="1" applyAlignment="1">
      <alignment horizontal="center" vertical="center" shrinkToFit="1"/>
    </xf>
    <xf numFmtId="0" fontId="51" fillId="0" borderId="17" xfId="49" applyFont="1" applyFill="1" applyBorder="1" applyAlignment="1">
      <alignment horizontal="center" vertical="center" shrinkToFit="1"/>
    </xf>
    <xf numFmtId="0" fontId="51" fillId="0" borderId="34" xfId="49" applyFont="1" applyFill="1" applyBorder="1" applyAlignment="1">
      <alignment horizontal="center" vertical="center" shrinkToFit="1"/>
    </xf>
    <xf numFmtId="0" fontId="51" fillId="0" borderId="52" xfId="49" applyFont="1" applyFill="1" applyBorder="1" applyAlignment="1">
      <alignment horizontal="center" vertical="center" shrinkToFit="1"/>
    </xf>
    <xf numFmtId="0" fontId="51" fillId="0" borderId="0" xfId="49" applyFont="1" applyFill="1" applyBorder="1" applyAlignment="1">
      <alignment horizontal="center" vertical="center" shrinkToFit="1"/>
    </xf>
    <xf numFmtId="0" fontId="51" fillId="0" borderId="53" xfId="49" applyFont="1" applyFill="1" applyBorder="1" applyAlignment="1">
      <alignment horizontal="center" vertical="center" wrapText="1"/>
    </xf>
    <xf numFmtId="0" fontId="51" fillId="0" borderId="51" xfId="49" applyFont="1" applyFill="1" applyBorder="1" applyAlignment="1">
      <alignment horizontal="center" vertical="center" wrapText="1"/>
    </xf>
    <xf numFmtId="0" fontId="51" fillId="0" borderId="45" xfId="49" applyFont="1" applyFill="1" applyBorder="1" applyAlignment="1">
      <alignment horizontal="center" vertical="center" wrapText="1" shrinkToFit="1"/>
    </xf>
    <xf numFmtId="0" fontId="51" fillId="0" borderId="46" xfId="49" applyFont="1" applyFill="1" applyBorder="1" applyAlignment="1">
      <alignment horizontal="center" vertical="center" wrapText="1" shrinkToFit="1"/>
    </xf>
    <xf numFmtId="0" fontId="51" fillId="0" borderId="0" xfId="47" applyFont="1" applyBorder="1" applyAlignment="1">
      <alignment horizontal="center" vertical="center" shrinkToFit="1"/>
    </xf>
    <xf numFmtId="0" fontId="51" fillId="0" borderId="0" xfId="49" applyFont="1" applyFill="1" applyBorder="1" applyAlignment="1">
      <alignment horizontal="center" vertical="center" wrapText="1" shrinkToFit="1"/>
    </xf>
    <xf numFmtId="0" fontId="52" fillId="0" borderId="0" xfId="49" applyFont="1" applyFill="1" applyAlignment="1">
      <alignment horizontal="left" vertical="center" wrapText="1"/>
    </xf>
    <xf numFmtId="0" fontId="49" fillId="0" borderId="0" xfId="47">
      <alignment vertical="center"/>
    </xf>
    <xf numFmtId="0" fontId="49" fillId="0" borderId="0" xfId="47" applyAlignment="1">
      <alignment vertical="center"/>
    </xf>
    <xf numFmtId="0" fontId="49" fillId="0" borderId="30" xfId="47" applyBorder="1" applyAlignment="1">
      <alignment horizontal="left" vertical="center" wrapText="1"/>
    </xf>
    <xf numFmtId="0" fontId="49" fillId="0" borderId="11" xfId="47" applyBorder="1" applyAlignment="1">
      <alignment horizontal="left" vertical="center"/>
    </xf>
    <xf numFmtId="0" fontId="49" fillId="0" borderId="29" xfId="47" applyBorder="1" applyAlignment="1">
      <alignment horizontal="left" vertical="center"/>
    </xf>
    <xf numFmtId="0" fontId="49" fillId="0" borderId="20" xfId="47" applyBorder="1" applyAlignment="1">
      <alignment horizontal="left" vertical="center" wrapText="1"/>
    </xf>
    <xf numFmtId="0" fontId="49" fillId="0" borderId="25" xfId="47" applyBorder="1" applyAlignment="1">
      <alignment horizontal="center" vertical="center"/>
    </xf>
    <xf numFmtId="0" fontId="49" fillId="0" borderId="20" xfId="47" applyBorder="1" applyAlignment="1">
      <alignment horizontal="left" vertical="center"/>
    </xf>
    <xf numFmtId="0" fontId="49" fillId="0" borderId="25" xfId="47" applyBorder="1" applyAlignment="1">
      <alignment horizontal="right" vertical="center"/>
    </xf>
    <xf numFmtId="0" fontId="49" fillId="0" borderId="22" xfId="47" applyBorder="1" applyAlignment="1">
      <alignment horizontal="right" vertical="center"/>
    </xf>
    <xf numFmtId="0" fontId="49" fillId="0" borderId="23" xfId="47" applyBorder="1" applyAlignment="1">
      <alignment horizontal="left" vertical="center" wrapText="1"/>
    </xf>
    <xf numFmtId="0" fontId="49" fillId="0" borderId="25" xfId="47" applyBorder="1" applyAlignment="1">
      <alignment horizontal="center" vertical="center" wrapText="1"/>
    </xf>
    <xf numFmtId="0" fontId="49" fillId="0" borderId="19" xfId="47" applyBorder="1" applyAlignment="1">
      <alignment horizontal="right" vertical="center"/>
    </xf>
    <xf numFmtId="0" fontId="49" fillId="0" borderId="54" xfId="47" applyBorder="1" applyAlignment="1">
      <alignment horizontal="right" vertical="center"/>
    </xf>
    <xf numFmtId="0" fontId="49" fillId="0" borderId="24" xfId="47" applyBorder="1" applyAlignment="1">
      <alignment horizontal="left" vertical="center"/>
    </xf>
    <xf numFmtId="0" fontId="49" fillId="0" borderId="26" xfId="47" applyBorder="1" applyAlignment="1">
      <alignment horizontal="left" vertical="center" wrapText="1"/>
    </xf>
    <xf numFmtId="0" fontId="49" fillId="0" borderId="14" xfId="47" applyBorder="1" applyAlignment="1">
      <alignment horizontal="left" vertical="center"/>
    </xf>
    <xf numFmtId="0" fontId="49" fillId="0" borderId="27" xfId="47" applyBorder="1" applyAlignment="1">
      <alignment horizontal="left" vertical="center"/>
    </xf>
    <xf numFmtId="0" fontId="49" fillId="0" borderId="28" xfId="47" applyBorder="1" applyAlignment="1">
      <alignment vertical="center"/>
    </xf>
    <xf numFmtId="0" fontId="49" fillId="0" borderId="29" xfId="47" applyBorder="1" applyAlignment="1">
      <alignment vertical="center"/>
    </xf>
    <xf numFmtId="0" fontId="49" fillId="0" borderId="23" xfId="47" applyBorder="1" applyAlignment="1">
      <alignment horizontal="left" vertical="center"/>
    </xf>
    <xf numFmtId="0" fontId="49" fillId="0" borderId="25" xfId="47" applyBorder="1" applyAlignment="1">
      <alignment vertical="center"/>
    </xf>
    <xf numFmtId="0" fontId="49" fillId="0" borderId="24" xfId="47" applyBorder="1" applyAlignment="1">
      <alignment vertical="center"/>
    </xf>
    <xf numFmtId="0" fontId="49" fillId="0" borderId="26" xfId="47" applyBorder="1" applyAlignment="1">
      <alignment vertical="center"/>
    </xf>
    <xf numFmtId="0" fontId="49" fillId="0" borderId="14" xfId="47" applyBorder="1" applyAlignment="1">
      <alignment vertical="center"/>
    </xf>
    <xf numFmtId="0" fontId="49" fillId="0" borderId="27" xfId="47" applyBorder="1" applyAlignment="1">
      <alignment vertical="center"/>
    </xf>
    <xf numFmtId="0" fontId="49" fillId="0" borderId="54" xfId="47" applyBorder="1" applyAlignment="1">
      <alignment vertical="center"/>
    </xf>
    <xf numFmtId="0" fontId="49" fillId="0" borderId="22" xfId="47" applyBorder="1" applyAlignment="1">
      <alignment horizontal="left" vertical="center" wrapText="1"/>
    </xf>
    <xf numFmtId="0" fontId="44" fillId="0" borderId="19" xfId="47" applyFont="1" applyBorder="1" applyAlignment="1">
      <alignment horizontal="center" vertical="center" wrapText="1"/>
    </xf>
    <xf numFmtId="0" fontId="33" fillId="0" borderId="0" xfId="47" applyFont="1" applyBorder="1" applyAlignment="1">
      <alignment horizontal="center" vertical="center" wrapText="1"/>
    </xf>
    <xf numFmtId="0" fontId="49" fillId="0" borderId="0" xfId="47">
      <alignment vertical="center"/>
    </xf>
    <xf numFmtId="0" fontId="49" fillId="0" borderId="22" xfId="47" applyBorder="1" applyAlignment="1">
      <alignment horizontal="left" vertical="center" indent="1"/>
    </xf>
    <xf numFmtId="0" fontId="49" fillId="0" borderId="30" xfId="47" applyBorder="1" applyAlignment="1">
      <alignment horizontal="left" vertical="center" wrapText="1"/>
    </xf>
    <xf numFmtId="0" fontId="49" fillId="0" borderId="11" xfId="47" applyBorder="1" applyAlignment="1">
      <alignment horizontal="left" vertical="center"/>
    </xf>
    <xf numFmtId="0" fontId="49" fillId="0" borderId="29" xfId="47" applyBorder="1" applyAlignment="1">
      <alignment horizontal="left" vertical="center"/>
    </xf>
    <xf numFmtId="0" fontId="49" fillId="0" borderId="20" xfId="47" applyBorder="1" applyAlignment="1">
      <alignment horizontal="left" vertical="center" wrapText="1"/>
    </xf>
    <xf numFmtId="0" fontId="49" fillId="0" borderId="25" xfId="47" applyBorder="1" applyAlignment="1">
      <alignment horizontal="center" vertical="center"/>
    </xf>
    <xf numFmtId="0" fontId="49" fillId="0" borderId="20" xfId="47" applyBorder="1" applyAlignment="1">
      <alignment horizontal="left" vertical="center"/>
    </xf>
    <xf numFmtId="0" fontId="49" fillId="0" borderId="26" xfId="47" applyBorder="1" applyAlignment="1">
      <alignment horizontal="left" vertical="center" wrapText="1"/>
    </xf>
    <xf numFmtId="0" fontId="49" fillId="0" borderId="27" xfId="47" applyBorder="1" applyAlignment="1">
      <alignment horizontal="left" vertical="center"/>
    </xf>
    <xf numFmtId="0" fontId="49" fillId="0" borderId="0" xfId="47" applyAlignment="1">
      <alignment vertical="center" wrapText="1"/>
    </xf>
    <xf numFmtId="0" fontId="31" fillId="0" borderId="0" xfId="47" applyFont="1">
      <alignment vertical="center"/>
    </xf>
    <xf numFmtId="0" fontId="49" fillId="0" borderId="25" xfId="47" applyBorder="1" applyAlignment="1">
      <alignment horizontal="left" vertical="center"/>
    </xf>
    <xf numFmtId="0" fontId="49" fillId="0" borderId="0" xfId="47">
      <alignment vertical="center"/>
    </xf>
    <xf numFmtId="0" fontId="5" fillId="0" borderId="14" xfId="47" applyFont="1" applyBorder="1">
      <alignment vertical="center"/>
    </xf>
    <xf numFmtId="0" fontId="5" fillId="0" borderId="0" xfId="47" applyFont="1" applyBorder="1">
      <alignment vertical="center"/>
    </xf>
    <xf numFmtId="0" fontId="5" fillId="0" borderId="30" xfId="47" applyFont="1" applyBorder="1">
      <alignment vertical="center"/>
    </xf>
    <xf numFmtId="0" fontId="5" fillId="0" borderId="28" xfId="47" applyFont="1" applyBorder="1">
      <alignment vertical="center"/>
    </xf>
    <xf numFmtId="0" fontId="5" fillId="0" borderId="23" xfId="47" applyFont="1" applyBorder="1">
      <alignment vertical="center"/>
    </xf>
    <xf numFmtId="0" fontId="5" fillId="0" borderId="25" xfId="47" applyFont="1" applyBorder="1" applyAlignment="1">
      <alignment horizontal="center" vertical="center"/>
    </xf>
    <xf numFmtId="0" fontId="5" fillId="0" borderId="25" xfId="47" applyFont="1" applyBorder="1" applyAlignment="1">
      <alignment vertical="center" wrapText="1"/>
    </xf>
    <xf numFmtId="0" fontId="5" fillId="0" borderId="25" xfId="47" applyFont="1" applyBorder="1" applyAlignment="1">
      <alignment horizontal="right" vertical="center"/>
    </xf>
    <xf numFmtId="0" fontId="5" fillId="0" borderId="0" xfId="47" applyFont="1" applyBorder="1" applyAlignment="1">
      <alignment horizontal="right" vertical="center"/>
    </xf>
    <xf numFmtId="0" fontId="5" fillId="0" borderId="0" xfId="47" applyFont="1" applyBorder="1" applyAlignment="1">
      <alignment vertical="center" wrapText="1"/>
    </xf>
    <xf numFmtId="0" fontId="5" fillId="0" borderId="26" xfId="47" applyFont="1" applyBorder="1">
      <alignment vertical="center"/>
    </xf>
    <xf numFmtId="0" fontId="5" fillId="0" borderId="29" xfId="47" applyFont="1" applyBorder="1">
      <alignment vertical="center"/>
    </xf>
    <xf numFmtId="0" fontId="5" fillId="0" borderId="24" xfId="47" applyFont="1" applyBorder="1">
      <alignment vertical="center"/>
    </xf>
    <xf numFmtId="0" fontId="5" fillId="0" borderId="24" xfId="47" applyFont="1" applyBorder="1" applyAlignment="1">
      <alignment vertical="center" wrapText="1"/>
    </xf>
    <xf numFmtId="0" fontId="5" fillId="0" borderId="0" xfId="47" applyFont="1" applyBorder="1" applyAlignment="1">
      <alignment horizontal="center" vertical="center"/>
    </xf>
    <xf numFmtId="0" fontId="5" fillId="0" borderId="27" xfId="47" applyFont="1" applyBorder="1">
      <alignment vertical="center"/>
    </xf>
    <xf numFmtId="0" fontId="5" fillId="0" borderId="22" xfId="47" applyFont="1" applyBorder="1" applyAlignment="1">
      <alignment horizontal="left" vertical="center" wrapText="1"/>
    </xf>
    <xf numFmtId="0" fontId="5" fillId="0" borderId="19" xfId="47" applyFont="1" applyBorder="1" applyAlignment="1">
      <alignment horizontal="left" vertical="center" wrapText="1"/>
    </xf>
    <xf numFmtId="0" fontId="38" fillId="0" borderId="0" xfId="47" applyFont="1" applyAlignment="1">
      <alignment vertical="center" wrapText="1"/>
    </xf>
    <xf numFmtId="0" fontId="5" fillId="0" borderId="25" xfId="47" applyFont="1" applyBorder="1" applyAlignment="1">
      <alignment horizontal="left" vertical="center" wrapText="1"/>
    </xf>
    <xf numFmtId="0" fontId="5" fillId="0" borderId="0" xfId="47" applyFont="1" applyAlignment="1">
      <alignment vertical="top" wrapText="1"/>
    </xf>
    <xf numFmtId="0" fontId="50" fillId="0" borderId="25" xfId="49" applyFont="1" applyFill="1" applyBorder="1" applyAlignment="1">
      <alignment horizontal="center" vertical="center" shrinkToFit="1"/>
    </xf>
    <xf numFmtId="0" fontId="51" fillId="0" borderId="25" xfId="49" applyFont="1" applyFill="1" applyBorder="1" applyAlignment="1">
      <alignment horizontal="center" vertical="center" shrinkToFit="1"/>
    </xf>
    <xf numFmtId="0" fontId="51" fillId="0" borderId="34" xfId="49" applyFont="1" applyFill="1" applyBorder="1" applyAlignment="1">
      <alignment horizontal="center" vertical="center" shrinkToFit="1"/>
    </xf>
    <xf numFmtId="0" fontId="53" fillId="0" borderId="0" xfId="49" applyFont="1" applyFill="1" applyBorder="1" applyAlignment="1">
      <alignment horizontal="left" vertical="center" wrapText="1"/>
    </xf>
    <xf numFmtId="0" fontId="57" fillId="0" borderId="0" xfId="51" applyFont="1">
      <alignment vertical="center"/>
    </xf>
    <xf numFmtId="0" fontId="61" fillId="0" borderId="26" xfId="49" applyFont="1" applyFill="1" applyBorder="1" applyAlignment="1">
      <alignment horizontal="distributed" vertical="center"/>
    </xf>
    <xf numFmtId="0" fontId="62" fillId="0" borderId="115" xfId="49" applyFont="1" applyFill="1" applyBorder="1" applyAlignment="1">
      <alignment horizontal="distributed" vertical="center"/>
    </xf>
    <xf numFmtId="0" fontId="59" fillId="0" borderId="39" xfId="51" applyFont="1" applyBorder="1" applyAlignment="1">
      <alignment horizontal="center" vertical="center" wrapText="1"/>
    </xf>
    <xf numFmtId="0" fontId="63" fillId="0" borderId="40" xfId="51" applyFont="1" applyBorder="1" applyAlignment="1">
      <alignment horizontal="center" vertical="center" wrapText="1"/>
    </xf>
    <xf numFmtId="0" fontId="63" fillId="0" borderId="41" xfId="51" applyFont="1" applyBorder="1" applyAlignment="1">
      <alignment horizontal="center" vertical="center" wrapText="1"/>
    </xf>
    <xf numFmtId="0" fontId="63" fillId="0" borderId="42" xfId="51" applyFont="1" applyBorder="1" applyAlignment="1">
      <alignment horizontal="center" vertical="center" wrapText="1"/>
    </xf>
    <xf numFmtId="0" fontId="63" fillId="0" borderId="134" xfId="51" applyFont="1" applyBorder="1" applyAlignment="1">
      <alignment horizontal="center" vertical="center" wrapText="1"/>
    </xf>
    <xf numFmtId="0" fontId="63" fillId="0" borderId="135" xfId="51" applyFont="1" applyBorder="1" applyAlignment="1">
      <alignment horizontal="center" vertical="center" wrapText="1"/>
    </xf>
    <xf numFmtId="0" fontId="63" fillId="0" borderId="136" xfId="51" applyFont="1" applyBorder="1" applyAlignment="1">
      <alignment horizontal="center" vertical="center" wrapText="1"/>
    </xf>
    <xf numFmtId="0" fontId="50" fillId="0" borderId="25" xfId="51" applyFont="1" applyBorder="1" applyAlignment="1">
      <alignment horizontal="center" vertical="center" wrapText="1"/>
    </xf>
    <xf numFmtId="0" fontId="50" fillId="0" borderId="41" xfId="51" applyFont="1" applyBorder="1" applyAlignment="1">
      <alignment horizontal="center" vertical="center" wrapText="1"/>
    </xf>
    <xf numFmtId="0" fontId="50" fillId="0" borderId="42" xfId="51" applyFont="1" applyBorder="1" applyAlignment="1">
      <alignment horizontal="center" vertical="center" wrapText="1"/>
    </xf>
    <xf numFmtId="0" fontId="50" fillId="0" borderId="134" xfId="51" applyFont="1" applyBorder="1" applyAlignment="1">
      <alignment horizontal="center" vertical="center" wrapText="1"/>
    </xf>
    <xf numFmtId="0" fontId="50" fillId="0" borderId="137" xfId="51" applyFont="1" applyBorder="1" applyAlignment="1">
      <alignment vertical="center" wrapText="1"/>
    </xf>
    <xf numFmtId="0" fontId="50" fillId="0" borderId="138" xfId="51" applyFont="1" applyBorder="1" applyAlignment="1">
      <alignment vertical="center" wrapText="1"/>
    </xf>
    <xf numFmtId="0" fontId="50" fillId="0" borderId="17" xfId="51" applyFont="1" applyBorder="1" applyAlignment="1">
      <alignment horizontal="center" vertical="center" wrapText="1"/>
    </xf>
    <xf numFmtId="0" fontId="50" fillId="0" borderId="22" xfId="51" applyFont="1" applyBorder="1" applyAlignment="1">
      <alignment horizontal="center" vertical="center" wrapText="1"/>
    </xf>
    <xf numFmtId="0" fontId="50" fillId="0" borderId="139" xfId="51" applyFont="1" applyBorder="1" applyAlignment="1">
      <alignment horizontal="center" vertical="center" wrapText="1"/>
    </xf>
    <xf numFmtId="0" fontId="50" fillId="0" borderId="140" xfId="51" applyFont="1" applyBorder="1" applyAlignment="1">
      <alignment horizontal="center" vertical="center" wrapText="1"/>
    </xf>
    <xf numFmtId="0" fontId="50" fillId="0" borderId="141" xfId="51" applyFont="1" applyBorder="1" applyAlignment="1">
      <alignment horizontal="center" vertical="center" wrapText="1"/>
    </xf>
    <xf numFmtId="0" fontId="50" fillId="0" borderId="137" xfId="51" applyFont="1" applyBorder="1" applyAlignment="1">
      <alignment horizontal="center" vertical="center" wrapText="1"/>
    </xf>
    <xf numFmtId="0" fontId="50" fillId="0" borderId="138" xfId="51" applyFont="1" applyBorder="1" applyAlignment="1">
      <alignment horizontal="center" vertical="center" wrapText="1"/>
    </xf>
    <xf numFmtId="0" fontId="50" fillId="0" borderId="34" xfId="51" applyFont="1" applyBorder="1" applyAlignment="1">
      <alignment horizontal="center" vertical="center" wrapText="1"/>
    </xf>
    <xf numFmtId="0" fontId="50" fillId="0" borderId="43" xfId="51" applyFont="1" applyBorder="1" applyAlignment="1">
      <alignment horizontal="center" vertical="center" wrapText="1"/>
    </xf>
    <xf numFmtId="0" fontId="50" fillId="0" borderId="44" xfId="51" applyFont="1" applyBorder="1" applyAlignment="1">
      <alignment horizontal="center" vertical="center" wrapText="1"/>
    </xf>
    <xf numFmtId="0" fontId="50" fillId="0" borderId="142" xfId="51" applyFont="1" applyBorder="1" applyAlignment="1">
      <alignment horizontal="center" vertical="center" wrapText="1"/>
    </xf>
    <xf numFmtId="0" fontId="50" fillId="0" borderId="143" xfId="51" applyFont="1" applyBorder="1" applyAlignment="1">
      <alignment horizontal="center" vertical="center" wrapText="1"/>
    </xf>
    <xf numFmtId="0" fontId="50" fillId="0" borderId="144" xfId="51" applyFont="1" applyBorder="1" applyAlignment="1">
      <alignment horizontal="center" vertical="center" wrapText="1"/>
    </xf>
    <xf numFmtId="0" fontId="54" fillId="0" borderId="145" xfId="51" applyFont="1" applyBorder="1" applyAlignment="1">
      <alignment vertical="center" wrapText="1"/>
    </xf>
    <xf numFmtId="0" fontId="59" fillId="0" borderId="25" xfId="51" applyFont="1" applyBorder="1" applyAlignment="1">
      <alignment horizontal="center" vertical="center" wrapText="1"/>
    </xf>
    <xf numFmtId="0" fontId="53" fillId="0" borderId="47" xfId="51" applyFont="1" applyBorder="1" applyAlignment="1">
      <alignment horizontal="center" vertical="center" wrapText="1"/>
    </xf>
    <xf numFmtId="0" fontId="59" fillId="0" borderId="132" xfId="51" applyFont="1" applyBorder="1" applyAlignment="1">
      <alignment horizontal="center" vertical="center" wrapText="1"/>
    </xf>
    <xf numFmtId="0" fontId="59" fillId="0" borderId="47" xfId="51" applyFont="1" applyBorder="1" applyAlignment="1">
      <alignment horizontal="center" vertical="center" wrapText="1"/>
    </xf>
    <xf numFmtId="0" fontId="59" fillId="0" borderId="71" xfId="51" applyFont="1" applyBorder="1" applyAlignment="1">
      <alignment horizontal="center" vertical="center" wrapText="1"/>
    </xf>
    <xf numFmtId="0" fontId="65" fillId="0" borderId="70" xfId="51" applyFont="1" applyBorder="1" applyAlignment="1">
      <alignment horizontal="center" vertical="center" wrapText="1"/>
    </xf>
    <xf numFmtId="0" fontId="60" fillId="0" borderId="25" xfId="51" applyFont="1" applyBorder="1" applyAlignment="1">
      <alignment horizontal="center" vertical="center" wrapText="1"/>
    </xf>
    <xf numFmtId="0" fontId="60" fillId="0" borderId="19" xfId="51" applyFont="1" applyBorder="1" applyAlignment="1">
      <alignment horizontal="center" vertical="center" wrapText="1"/>
    </xf>
    <xf numFmtId="0" fontId="59" fillId="0" borderId="19" xfId="51" applyFont="1" applyBorder="1" applyAlignment="1">
      <alignment vertical="center" wrapText="1"/>
    </xf>
    <xf numFmtId="0" fontId="59" fillId="0" borderId="21" xfId="51" applyFont="1" applyBorder="1" applyAlignment="1">
      <alignment horizontal="center" vertical="center" wrapText="1"/>
    </xf>
    <xf numFmtId="0" fontId="59" fillId="0" borderId="22" xfId="51" applyFont="1" applyBorder="1" applyAlignment="1">
      <alignment horizontal="center" vertical="center" wrapText="1"/>
    </xf>
    <xf numFmtId="0" fontId="59" fillId="0" borderId="34" xfId="51" applyFont="1" applyBorder="1" applyAlignment="1">
      <alignment horizontal="center" vertical="center" wrapText="1"/>
    </xf>
    <xf numFmtId="0" fontId="59" fillId="0" borderId="0" xfId="51" applyFont="1">
      <alignment vertical="center"/>
    </xf>
    <xf numFmtId="0" fontId="67" fillId="0" borderId="0" xfId="49" applyFont="1">
      <alignment vertical="center"/>
    </xf>
    <xf numFmtId="0" fontId="68" fillId="0" borderId="0" xfId="49" applyFont="1">
      <alignment vertical="center"/>
    </xf>
    <xf numFmtId="0" fontId="33" fillId="0" borderId="0" xfId="42" applyFont="1" applyAlignment="1">
      <alignment vertical="center"/>
    </xf>
    <xf numFmtId="0" fontId="44" fillId="0" borderId="0" xfId="42" applyAlignment="1">
      <alignment vertical="center"/>
    </xf>
    <xf numFmtId="0" fontId="33" fillId="0" borderId="0" xfId="42" applyFont="1" applyBorder="1" applyAlignment="1">
      <alignment horizontal="center" vertical="center"/>
    </xf>
    <xf numFmtId="0" fontId="44" fillId="0" borderId="19" xfId="42" applyFont="1" applyBorder="1" applyAlignment="1">
      <alignment horizontal="center" vertical="center"/>
    </xf>
    <xf numFmtId="0" fontId="44" fillId="0" borderId="22" xfId="42" applyBorder="1" applyAlignment="1">
      <alignment horizontal="left" vertical="center" indent="1"/>
    </xf>
    <xf numFmtId="0" fontId="44" fillId="0" borderId="30" xfId="42" applyBorder="1" applyAlignment="1">
      <alignment horizontal="left" vertical="center" wrapText="1"/>
    </xf>
    <xf numFmtId="0" fontId="44" fillId="0" borderId="11" xfId="42" applyBorder="1" applyAlignment="1">
      <alignment horizontal="left" vertical="center"/>
    </xf>
    <xf numFmtId="0" fontId="44" fillId="0" borderId="29" xfId="42" applyBorder="1" applyAlignment="1">
      <alignment horizontal="left" vertical="center"/>
    </xf>
    <xf numFmtId="0" fontId="44" fillId="0" borderId="20" xfId="42" applyBorder="1" applyAlignment="1">
      <alignment horizontal="left" vertical="center" wrapText="1"/>
    </xf>
    <xf numFmtId="0" fontId="44" fillId="0" borderId="25" xfId="42" applyBorder="1" applyAlignment="1">
      <alignment horizontal="center" vertical="center"/>
    </xf>
    <xf numFmtId="0" fontId="44" fillId="0" borderId="20" xfId="42" applyBorder="1" applyAlignment="1">
      <alignment horizontal="left" vertical="center"/>
    </xf>
    <xf numFmtId="0" fontId="44" fillId="0" borderId="25" xfId="42" applyBorder="1" applyAlignment="1">
      <alignment horizontal="right" vertical="center"/>
    </xf>
    <xf numFmtId="0" fontId="44" fillId="0" borderId="22" xfId="42" applyBorder="1" applyAlignment="1">
      <alignment horizontal="right" vertical="center"/>
    </xf>
    <xf numFmtId="0" fontId="44" fillId="0" borderId="23" xfId="42" applyBorder="1" applyAlignment="1">
      <alignment horizontal="left" vertical="center" wrapText="1"/>
    </xf>
    <xf numFmtId="0" fontId="44" fillId="0" borderId="25" xfId="42" applyBorder="1" applyAlignment="1">
      <alignment horizontal="center" vertical="center" wrapText="1"/>
    </xf>
    <xf numFmtId="0" fontId="44" fillId="0" borderId="19" xfId="42" applyBorder="1" applyAlignment="1">
      <alignment horizontal="right" vertical="center"/>
    </xf>
    <xf numFmtId="0" fontId="44" fillId="0" borderId="54" xfId="42" applyBorder="1" applyAlignment="1">
      <alignment horizontal="right" vertical="center"/>
    </xf>
    <xf numFmtId="0" fontId="44" fillId="0" borderId="24" xfId="42" applyBorder="1" applyAlignment="1">
      <alignment horizontal="left" vertical="center"/>
    </xf>
    <xf numFmtId="0" fontId="44" fillId="0" borderId="26" xfId="42" applyBorder="1" applyAlignment="1">
      <alignment horizontal="left" vertical="center" wrapText="1"/>
    </xf>
    <xf numFmtId="0" fontId="44" fillId="0" borderId="14" xfId="42" applyBorder="1" applyAlignment="1">
      <alignment horizontal="left" vertical="center"/>
    </xf>
    <xf numFmtId="0" fontId="44" fillId="0" borderId="27" xfId="42" applyBorder="1" applyAlignment="1">
      <alignment horizontal="left" vertical="center"/>
    </xf>
    <xf numFmtId="0" fontId="44" fillId="0" borderId="28" xfId="42" applyBorder="1" applyAlignment="1">
      <alignment vertical="center"/>
    </xf>
    <xf numFmtId="0" fontId="44" fillId="0" borderId="29" xfId="42" applyBorder="1" applyAlignment="1">
      <alignment vertical="center"/>
    </xf>
    <xf numFmtId="0" fontId="44" fillId="0" borderId="23" xfId="42" applyBorder="1" applyAlignment="1">
      <alignment horizontal="left" vertical="center"/>
    </xf>
    <xf numFmtId="0" fontId="44" fillId="0" borderId="25" xfId="42" applyBorder="1" applyAlignment="1">
      <alignment vertical="center"/>
    </xf>
    <xf numFmtId="0" fontId="44" fillId="0" borderId="24" xfId="42" applyBorder="1" applyAlignment="1">
      <alignment vertical="center"/>
    </xf>
    <xf numFmtId="0" fontId="44" fillId="0" borderId="26" xfId="42" applyBorder="1" applyAlignment="1">
      <alignment vertical="center"/>
    </xf>
    <xf numFmtId="0" fontId="44" fillId="0" borderId="14" xfId="42" applyBorder="1" applyAlignment="1">
      <alignment vertical="center"/>
    </xf>
    <xf numFmtId="0" fontId="44" fillId="0" borderId="27" xfId="42" applyBorder="1" applyAlignment="1">
      <alignment vertical="center"/>
    </xf>
    <xf numFmtId="0" fontId="31" fillId="0" borderId="0" xfId="42" applyFont="1" applyAlignment="1">
      <alignment vertical="center"/>
    </xf>
    <xf numFmtId="0" fontId="9" fillId="0" borderId="0" xfId="42" applyFont="1" applyAlignment="1">
      <alignment vertical="center"/>
    </xf>
    <xf numFmtId="0" fontId="51" fillId="0" borderId="0" xfId="42" applyFont="1" applyBorder="1" applyAlignment="1">
      <alignment horizontal="center" vertical="center" shrinkToFit="1"/>
    </xf>
    <xf numFmtId="0" fontId="51" fillId="0" borderId="0" xfId="42" applyFont="1" applyAlignment="1">
      <alignment horizontal="left" vertical="center" wrapText="1"/>
    </xf>
    <xf numFmtId="0" fontId="33" fillId="0" borderId="0" xfId="44" applyFont="1" applyBorder="1" applyAlignment="1">
      <alignment vertical="center"/>
    </xf>
    <xf numFmtId="0" fontId="44" fillId="0" borderId="25" xfId="44" applyFont="1" applyBorder="1" applyAlignment="1">
      <alignment horizontal="center" vertical="center"/>
    </xf>
    <xf numFmtId="0" fontId="57" fillId="24" borderId="25" xfId="44" applyFont="1" applyFill="1" applyBorder="1" applyAlignment="1">
      <alignment horizontal="center" vertical="center"/>
    </xf>
    <xf numFmtId="0" fontId="49" fillId="0" borderId="0" xfId="47" applyAlignment="1">
      <alignment vertical="center" wrapText="1"/>
    </xf>
    <xf numFmtId="0" fontId="70" fillId="0" borderId="0" xfId="49" applyFont="1">
      <alignment vertical="center"/>
    </xf>
    <xf numFmtId="0" fontId="73" fillId="0" borderId="0" xfId="44" applyFont="1" applyAlignment="1">
      <alignment horizontal="center" vertical="center"/>
    </xf>
    <xf numFmtId="0" fontId="74" fillId="0" borderId="0" xfId="44" applyFont="1">
      <alignment vertical="center"/>
    </xf>
    <xf numFmtId="178" fontId="70" fillId="0" borderId="153" xfId="49" applyNumberFormat="1" applyFont="1" applyBorder="1">
      <alignment vertical="center"/>
    </xf>
    <xf numFmtId="178" fontId="70" fillId="0" borderId="154" xfId="49" applyNumberFormat="1" applyFont="1" applyBorder="1">
      <alignment vertical="center"/>
    </xf>
    <xf numFmtId="179" fontId="70" fillId="0" borderId="0" xfId="49" applyNumberFormat="1" applyFont="1">
      <alignment vertical="center"/>
    </xf>
    <xf numFmtId="0" fontId="70" fillId="0" borderId="152" xfId="49" applyFont="1" applyBorder="1">
      <alignment vertical="center"/>
    </xf>
    <xf numFmtId="176" fontId="70" fillId="0" borderId="158" xfId="49" applyNumberFormat="1" applyFont="1" applyBorder="1">
      <alignment vertical="center"/>
    </xf>
    <xf numFmtId="176" fontId="70" fillId="0" borderId="162" xfId="49" applyNumberFormat="1" applyFont="1" applyBorder="1">
      <alignment vertical="center"/>
    </xf>
    <xf numFmtId="0" fontId="70" fillId="0" borderId="151" xfId="49" applyFont="1" applyBorder="1" applyAlignment="1">
      <alignment vertical="center" shrinkToFit="1"/>
    </xf>
    <xf numFmtId="0" fontId="70" fillId="0" borderId="0" xfId="49" applyFont="1" applyAlignment="1">
      <alignment vertical="center" shrinkToFit="1"/>
    </xf>
    <xf numFmtId="0" fontId="70" fillId="0" borderId="0" xfId="49" applyFont="1" applyAlignment="1">
      <alignment horizontal="center" vertical="center"/>
    </xf>
    <xf numFmtId="177" fontId="70" fillId="0" borderId="165" xfId="49" applyNumberFormat="1" applyFont="1" applyBorder="1">
      <alignment vertical="center"/>
    </xf>
    <xf numFmtId="177" fontId="70" fillId="0" borderId="166" xfId="49" applyNumberFormat="1" applyFont="1" applyBorder="1">
      <alignment vertical="center"/>
    </xf>
    <xf numFmtId="177" fontId="70" fillId="0" borderId="162" xfId="49" applyNumberFormat="1" applyFont="1" applyBorder="1">
      <alignment vertical="center"/>
    </xf>
    <xf numFmtId="177" fontId="70" fillId="0" borderId="167" xfId="49" applyNumberFormat="1" applyFont="1" applyBorder="1">
      <alignment vertical="center"/>
    </xf>
    <xf numFmtId="0" fontId="78" fillId="0" borderId="0" xfId="49" applyFont="1" applyAlignment="1">
      <alignment vertical="center" wrapText="1"/>
    </xf>
    <xf numFmtId="0" fontId="78" fillId="0" borderId="0" xfId="49" applyFont="1">
      <alignment vertical="center"/>
    </xf>
    <xf numFmtId="0" fontId="78" fillId="0" borderId="0" xfId="49" applyFont="1" applyAlignment="1">
      <alignment horizontal="right" vertical="center"/>
    </xf>
    <xf numFmtId="0" fontId="14" fillId="0" borderId="0" xfId="44" applyFont="1">
      <alignment vertical="center"/>
    </xf>
    <xf numFmtId="179" fontId="11" fillId="0" borderId="0" xfId="49" applyNumberFormat="1" applyFont="1">
      <alignment vertical="center"/>
    </xf>
    <xf numFmtId="0" fontId="79" fillId="0" borderId="0" xfId="49" applyFont="1" applyAlignment="1">
      <alignment vertical="center" wrapText="1"/>
    </xf>
    <xf numFmtId="0" fontId="79" fillId="0" borderId="0" xfId="49" applyFont="1">
      <alignment vertical="center"/>
    </xf>
    <xf numFmtId="0" fontId="79" fillId="0" borderId="0" xfId="49" applyFont="1" applyAlignment="1">
      <alignment horizontal="right" vertical="center"/>
    </xf>
    <xf numFmtId="0" fontId="80" fillId="0" borderId="0" xfId="47" applyFont="1" applyAlignment="1">
      <alignment horizontal="right" vertical="center"/>
    </xf>
    <xf numFmtId="0" fontId="81" fillId="0" borderId="0" xfId="47" applyFont="1" applyAlignment="1">
      <alignment horizontal="center" vertical="center"/>
    </xf>
    <xf numFmtId="0" fontId="86" fillId="0" borderId="0" xfId="47" applyFont="1">
      <alignment vertical="center"/>
    </xf>
    <xf numFmtId="0" fontId="86" fillId="0" borderId="0" xfId="47" applyFont="1" applyAlignment="1">
      <alignment horizontal="right" vertical="center"/>
    </xf>
    <xf numFmtId="0" fontId="91" fillId="0" borderId="0" xfId="49" applyFont="1">
      <alignment vertical="center"/>
    </xf>
    <xf numFmtId="0" fontId="92" fillId="0" borderId="0" xfId="49" applyFont="1">
      <alignment vertical="center"/>
    </xf>
    <xf numFmtId="0" fontId="86" fillId="0" borderId="0" xfId="49" applyFont="1">
      <alignment vertical="center"/>
    </xf>
    <xf numFmtId="0" fontId="91" fillId="0" borderId="0" xfId="49" applyFont="1" applyAlignment="1">
      <alignment horizontal="center" vertical="center" shrinkToFit="1"/>
    </xf>
    <xf numFmtId="0" fontId="91" fillId="0" borderId="0" xfId="49" applyFont="1" applyAlignment="1">
      <alignment horizontal="center" vertical="center"/>
    </xf>
    <xf numFmtId="0" fontId="91" fillId="0" borderId="0" xfId="49" applyFont="1" applyAlignment="1">
      <alignment horizontal="distributed" vertical="center" indent="1"/>
    </xf>
    <xf numFmtId="0" fontId="86" fillId="0" borderId="25" xfId="47" applyFont="1" applyBorder="1" applyAlignment="1">
      <alignment horizontal="center" vertical="center" wrapText="1"/>
    </xf>
    <xf numFmtId="0" fontId="86" fillId="0" borderId="11" xfId="47" applyFont="1" applyBorder="1" applyAlignment="1">
      <alignment horizontal="center" vertical="center"/>
    </xf>
    <xf numFmtId="0" fontId="86" fillId="0" borderId="11" xfId="47" applyFont="1" applyBorder="1" applyAlignment="1">
      <alignment horizontal="center" vertical="center" wrapText="1"/>
    </xf>
    <xf numFmtId="0" fontId="80" fillId="0" borderId="22" xfId="44" applyFont="1" applyBorder="1" applyAlignment="1">
      <alignment horizontal="center" vertical="center"/>
    </xf>
    <xf numFmtId="0" fontId="80" fillId="0" borderId="19" xfId="47" applyFont="1" applyBorder="1" applyAlignment="1">
      <alignment horizontal="center" vertical="center"/>
    </xf>
    <xf numFmtId="0" fontId="80" fillId="0" borderId="0" xfId="44" applyFont="1">
      <alignment vertical="center"/>
    </xf>
    <xf numFmtId="0" fontId="80" fillId="0" borderId="117" xfId="44" applyFont="1" applyBorder="1">
      <alignment vertical="center"/>
    </xf>
    <xf numFmtId="0" fontId="80" fillId="0" borderId="16" xfId="44" applyFont="1" applyBorder="1">
      <alignment vertical="center"/>
    </xf>
    <xf numFmtId="0" fontId="80" fillId="0" borderId="11" xfId="44" applyFont="1" applyBorder="1">
      <alignment vertical="center"/>
    </xf>
    <xf numFmtId="0" fontId="80" fillId="0" borderId="25" xfId="44" applyFont="1" applyBorder="1" applyAlignment="1">
      <alignment horizontal="center" vertical="center"/>
    </xf>
    <xf numFmtId="0" fontId="80" fillId="0" borderId="34" xfId="44" applyFont="1" applyBorder="1" applyAlignment="1">
      <alignment horizontal="center" vertical="center"/>
    </xf>
    <xf numFmtId="0" fontId="83" fillId="0" borderId="0" xfId="44" applyFont="1">
      <alignment vertical="center"/>
    </xf>
    <xf numFmtId="0" fontId="86" fillId="0" borderId="0" xfId="54" applyFont="1">
      <alignment vertical="center"/>
    </xf>
    <xf numFmtId="0" fontId="86" fillId="0" borderId="0" xfId="54" applyFont="1" applyAlignment="1">
      <alignment horizontal="right" vertical="center"/>
    </xf>
    <xf numFmtId="0" fontId="81" fillId="0" borderId="0" xfId="54" applyFont="1" applyAlignment="1">
      <alignment horizontal="center" vertical="center"/>
    </xf>
    <xf numFmtId="0" fontId="80" fillId="0" borderId="19" xfId="54" applyFont="1" applyBorder="1" applyAlignment="1">
      <alignment horizontal="left" vertical="center" wrapText="1"/>
    </xf>
    <xf numFmtId="0" fontId="86" fillId="0" borderId="22" xfId="55" applyFont="1" applyBorder="1">
      <alignment vertical="center"/>
    </xf>
    <xf numFmtId="0" fontId="86" fillId="0" borderId="25" xfId="54" applyFont="1" applyBorder="1" applyAlignment="1">
      <alignment horizontal="center" vertical="center"/>
    </xf>
    <xf numFmtId="0" fontId="86" fillId="0" borderId="10" xfId="54" applyFont="1" applyBorder="1" applyAlignment="1">
      <alignment horizontal="center" vertical="center" wrapText="1"/>
    </xf>
    <xf numFmtId="0" fontId="85" fillId="0" borderId="0" xfId="54" applyFont="1">
      <alignment vertical="center"/>
    </xf>
    <xf numFmtId="0" fontId="86" fillId="0" borderId="0" xfId="54" applyFont="1" applyAlignment="1">
      <alignment horizontal="right" vertical="center"/>
    </xf>
    <xf numFmtId="0" fontId="81" fillId="0" borderId="0" xfId="54" applyFont="1">
      <alignment vertical="center"/>
    </xf>
    <xf numFmtId="0" fontId="83" fillId="0" borderId="0" xfId="54" applyFont="1">
      <alignment vertical="center"/>
    </xf>
    <xf numFmtId="0" fontId="80" fillId="0" borderId="0" xfId="54" applyFont="1">
      <alignment vertical="center"/>
    </xf>
    <xf numFmtId="0" fontId="57" fillId="0" borderId="0" xfId="54" applyFont="1">
      <alignment vertical="center"/>
    </xf>
    <xf numFmtId="0" fontId="80" fillId="0" borderId="0" xfId="54" applyFont="1" applyAlignment="1">
      <alignment horizontal="right" vertical="center"/>
    </xf>
    <xf numFmtId="0" fontId="80" fillId="0" borderId="19" xfId="54" applyFont="1" applyBorder="1">
      <alignment vertical="center"/>
    </xf>
    <xf numFmtId="0" fontId="80" fillId="0" borderId="22" xfId="54" applyFont="1" applyBorder="1">
      <alignment vertical="center"/>
    </xf>
    <xf numFmtId="0" fontId="57" fillId="0" borderId="23" xfId="54" applyFont="1" applyBorder="1">
      <alignment vertical="center"/>
    </xf>
    <xf numFmtId="0" fontId="80" fillId="0" borderId="25" xfId="54" applyFont="1" applyBorder="1" applyAlignment="1">
      <alignment horizontal="center" vertical="center" wrapText="1"/>
    </xf>
    <xf numFmtId="0" fontId="85" fillId="0" borderId="25" xfId="54" applyFont="1" applyBorder="1" applyAlignment="1">
      <alignment horizontal="center" vertical="center" wrapText="1"/>
    </xf>
    <xf numFmtId="0" fontId="80" fillId="0" borderId="25" xfId="54" applyFont="1" applyBorder="1" applyAlignment="1">
      <alignment vertical="center" wrapText="1"/>
    </xf>
    <xf numFmtId="0" fontId="80" fillId="0" borderId="25" xfId="54" applyFont="1" applyBorder="1">
      <alignment vertical="center"/>
    </xf>
    <xf numFmtId="0" fontId="80" fillId="0" borderId="25" xfId="54" applyFont="1" applyBorder="1" applyAlignment="1">
      <alignment horizontal="center" vertical="center"/>
    </xf>
    <xf numFmtId="0" fontId="9" fillId="0" borderId="0" xfId="54" applyFont="1">
      <alignment vertical="center"/>
    </xf>
    <xf numFmtId="0" fontId="80" fillId="0" borderId="19" xfId="54" applyFont="1" applyBorder="1" applyAlignment="1">
      <alignment horizontal="left" vertical="center"/>
    </xf>
    <xf numFmtId="0" fontId="80" fillId="0" borderId="0" xfId="44" applyFont="1" applyAlignment="1">
      <alignment horizontal="right" vertical="center"/>
    </xf>
    <xf numFmtId="0" fontId="94" fillId="0" borderId="0" xfId="44" applyFont="1" applyAlignment="1">
      <alignment horizontal="center" vertical="center"/>
    </xf>
    <xf numFmtId="0" fontId="80" fillId="0" borderId="19" xfId="44" applyFont="1" applyBorder="1" applyAlignment="1">
      <alignment horizontal="center" vertical="center"/>
    </xf>
    <xf numFmtId="0" fontId="80" fillId="0" borderId="19" xfId="44" applyFont="1" applyBorder="1" applyAlignment="1">
      <alignment horizontal="left" vertical="center"/>
    </xf>
    <xf numFmtId="0" fontId="38" fillId="0" borderId="0" xfId="49" applyFont="1" applyAlignment="1">
      <alignment horizontal="center" vertical="center"/>
    </xf>
    <xf numFmtId="0" fontId="80" fillId="0" borderId="25" xfId="54" applyFont="1" applyBorder="1" applyAlignment="1">
      <alignment horizontal="left" vertical="center"/>
    </xf>
    <xf numFmtId="0" fontId="80" fillId="0" borderId="50" xfId="54" applyFont="1" applyBorder="1">
      <alignment vertical="center"/>
    </xf>
    <xf numFmtId="0" fontId="80" fillId="0" borderId="49" xfId="54" applyFont="1" applyBorder="1">
      <alignment vertical="center"/>
    </xf>
    <xf numFmtId="0" fontId="83" fillId="0" borderId="23" xfId="54" applyFont="1" applyBorder="1">
      <alignment vertical="center"/>
    </xf>
    <xf numFmtId="0" fontId="83" fillId="0" borderId="25" xfId="54" applyFont="1" applyBorder="1">
      <alignment vertical="center"/>
    </xf>
    <xf numFmtId="0" fontId="80" fillId="0" borderId="24" xfId="54" applyFont="1" applyBorder="1">
      <alignment vertical="center"/>
    </xf>
    <xf numFmtId="0" fontId="80" fillId="0" borderId="25" xfId="54" applyFont="1" applyBorder="1" applyAlignment="1">
      <alignment horizontal="right" vertical="center" indent="1"/>
    </xf>
    <xf numFmtId="0" fontId="49" fillId="0" borderId="0" xfId="54">
      <alignment vertical="center"/>
    </xf>
    <xf numFmtId="0" fontId="86" fillId="0" borderId="22" xfId="54" applyFont="1" applyBorder="1">
      <alignment vertical="center"/>
    </xf>
    <xf numFmtId="0" fontId="86" fillId="0" borderId="19" xfId="54" applyFont="1" applyBorder="1" applyAlignment="1">
      <alignment vertical="center" wrapText="1"/>
    </xf>
    <xf numFmtId="0" fontId="80" fillId="0" borderId="19" xfId="54" applyFont="1" applyBorder="1" applyAlignment="1">
      <alignment vertical="center" wrapText="1"/>
    </xf>
    <xf numFmtId="0" fontId="88" fillId="0" borderId="0" xfId="54" applyFont="1">
      <alignment vertical="center"/>
    </xf>
    <xf numFmtId="0" fontId="89" fillId="0" borderId="0" xfId="54" applyFont="1">
      <alignment vertical="center"/>
    </xf>
    <xf numFmtId="0" fontId="96" fillId="0" borderId="0" xfId="56" applyFont="1">
      <alignment vertical="center"/>
    </xf>
    <xf numFmtId="0" fontId="98" fillId="0" borderId="23" xfId="54" applyFont="1" applyBorder="1" applyAlignment="1">
      <alignment horizontal="left" vertical="center"/>
    </xf>
    <xf numFmtId="0" fontId="98" fillId="0" borderId="0" xfId="54" applyFont="1" applyAlignment="1">
      <alignment horizontal="left" vertical="center"/>
    </xf>
    <xf numFmtId="0" fontId="100" fillId="0" borderId="0" xfId="56" applyFont="1">
      <alignment vertical="center"/>
    </xf>
    <xf numFmtId="0" fontId="100" fillId="0" borderId="73" xfId="54" applyFont="1" applyBorder="1" applyAlignment="1">
      <alignment horizontal="center" vertical="center" wrapText="1"/>
    </xf>
    <xf numFmtId="0" fontId="97" fillId="0" borderId="13" xfId="54" applyFont="1" applyBorder="1" applyAlignment="1">
      <alignment horizontal="center" vertical="center"/>
    </xf>
    <xf numFmtId="0" fontId="100" fillId="0" borderId="0" xfId="56" applyFont="1" applyAlignment="1">
      <alignment horizontal="left"/>
    </xf>
    <xf numFmtId="0" fontId="100" fillId="0" borderId="0" xfId="56" applyFont="1" applyAlignment="1">
      <alignment vertical="center" wrapText="1"/>
    </xf>
    <xf numFmtId="0" fontId="100" fillId="0" borderId="174" xfId="56" applyFont="1" applyBorder="1" applyAlignment="1">
      <alignment horizontal="center" vertical="center"/>
    </xf>
    <xf numFmtId="0" fontId="100" fillId="0" borderId="133" xfId="56" applyFont="1" applyBorder="1" applyAlignment="1">
      <alignment horizontal="center" vertical="center"/>
    </xf>
    <xf numFmtId="0" fontId="100" fillId="0" borderId="174" xfId="56" applyFont="1" applyBorder="1" applyAlignment="1">
      <alignment horizontal="center" vertical="center" wrapText="1"/>
    </xf>
    <xf numFmtId="0" fontId="100" fillId="0" borderId="175" xfId="56" applyFont="1" applyBorder="1" applyAlignment="1">
      <alignment horizontal="center" vertical="center"/>
    </xf>
    <xf numFmtId="0" fontId="100" fillId="0" borderId="53" xfId="56" applyFont="1" applyBorder="1" applyAlignment="1">
      <alignment horizontal="center" vertical="center"/>
    </xf>
    <xf numFmtId="0" fontId="100" fillId="0" borderId="176" xfId="56" applyFont="1" applyBorder="1" applyAlignment="1">
      <alignment horizontal="center" vertical="center" wrapText="1"/>
    </xf>
    <xf numFmtId="0" fontId="100" fillId="0" borderId="176" xfId="56" applyFont="1" applyBorder="1" applyAlignment="1">
      <alignment horizontal="center" vertical="center"/>
    </xf>
    <xf numFmtId="0" fontId="100" fillId="0" borderId="17" xfId="56" applyFont="1" applyBorder="1" applyAlignment="1">
      <alignment horizontal="center" vertical="center"/>
    </xf>
    <xf numFmtId="0" fontId="100" fillId="0" borderId="177" xfId="56" applyFont="1" applyBorder="1" applyAlignment="1">
      <alignment horizontal="center" vertical="center" wrapText="1"/>
    </xf>
    <xf numFmtId="0" fontId="100" fillId="0" borderId="178" xfId="56" applyFont="1" applyBorder="1" applyAlignment="1">
      <alignment horizontal="center" vertical="center"/>
    </xf>
    <xf numFmtId="0" fontId="100" fillId="0" borderId="52" xfId="56" applyFont="1" applyBorder="1" applyAlignment="1">
      <alignment horizontal="center" vertical="center"/>
    </xf>
    <xf numFmtId="0" fontId="100" fillId="0" borderId="177" xfId="56" applyFont="1" applyBorder="1" applyAlignment="1">
      <alignment horizontal="center" vertical="center"/>
    </xf>
    <xf numFmtId="0" fontId="100" fillId="0" borderId="149" xfId="56" applyFont="1" applyBorder="1" applyAlignment="1">
      <alignment horizontal="center" vertical="center"/>
    </xf>
    <xf numFmtId="0" fontId="100" fillId="0" borderId="0" xfId="56" applyFont="1" applyAlignment="1">
      <alignment horizontal="center" vertical="center" wrapText="1"/>
    </xf>
    <xf numFmtId="0" fontId="100" fillId="0" borderId="0" xfId="56" applyFont="1" applyAlignment="1">
      <alignment horizontal="left" vertical="center" wrapText="1"/>
    </xf>
    <xf numFmtId="0" fontId="104" fillId="0" borderId="0" xfId="58" applyFont="1" applyAlignment="1">
      <alignment horizontal="right" vertical="center"/>
    </xf>
    <xf numFmtId="0" fontId="100" fillId="0" borderId="0" xfId="56" applyFont="1" applyAlignment="1">
      <alignment horizontal="center" vertical="center"/>
    </xf>
    <xf numFmtId="0" fontId="100" fillId="0" borderId="133" xfId="56" applyFont="1" applyBorder="1" applyAlignment="1">
      <alignment horizontal="center" vertical="center" wrapText="1"/>
    </xf>
    <xf numFmtId="0" fontId="100" fillId="0" borderId="61" xfId="56" applyFont="1" applyBorder="1" applyAlignment="1">
      <alignment horizontal="center" vertical="center" wrapText="1"/>
    </xf>
    <xf numFmtId="0" fontId="100" fillId="0" borderId="149" xfId="56" applyFont="1" applyBorder="1" applyAlignment="1">
      <alignment horizontal="center" vertical="center" wrapText="1"/>
    </xf>
    <xf numFmtId="0" fontId="105" fillId="0" borderId="0" xfId="58" applyFont="1">
      <alignment vertical="center"/>
    </xf>
    <xf numFmtId="0" fontId="61" fillId="0" borderId="0" xfId="58" applyFont="1">
      <alignment vertical="center"/>
    </xf>
    <xf numFmtId="0" fontId="61" fillId="0" borderId="0" xfId="58" applyFont="1" applyAlignment="1">
      <alignment horizontal="center" vertical="center"/>
    </xf>
    <xf numFmtId="0" fontId="108" fillId="0" borderId="0" xfId="58" applyFont="1" applyAlignment="1">
      <alignment horizontal="left" vertical="center"/>
    </xf>
    <xf numFmtId="0" fontId="109" fillId="0" borderId="0" xfId="58" applyFont="1" applyAlignment="1">
      <alignment horizontal="left" vertical="center"/>
    </xf>
    <xf numFmtId="0" fontId="110" fillId="0" borderId="0" xfId="58" applyFont="1">
      <alignment vertical="center"/>
    </xf>
    <xf numFmtId="0" fontId="111" fillId="0" borderId="0" xfId="58" applyFont="1">
      <alignment vertical="center"/>
    </xf>
    <xf numFmtId="0" fontId="107" fillId="0" borderId="0" xfId="58" applyFont="1">
      <alignment vertical="center"/>
    </xf>
    <xf numFmtId="0" fontId="112" fillId="0" borderId="0" xfId="58" applyFont="1" applyAlignment="1">
      <alignment horizontal="left" vertical="center"/>
    </xf>
    <xf numFmtId="0" fontId="113" fillId="0" borderId="0" xfId="58" applyFont="1">
      <alignment vertical="center"/>
    </xf>
    <xf numFmtId="0" fontId="61" fillId="0" borderId="28" xfId="58" applyFont="1" applyBorder="1">
      <alignment vertical="center"/>
    </xf>
    <xf numFmtId="0" fontId="114" fillId="0" borderId="28" xfId="58" applyFont="1" applyBorder="1" applyAlignment="1">
      <alignment horizontal="right" vertical="center"/>
    </xf>
    <xf numFmtId="0" fontId="61" fillId="0" borderId="0" xfId="58" applyFont="1" applyAlignment="1">
      <alignment vertical="center" shrinkToFit="1"/>
    </xf>
    <xf numFmtId="0" fontId="108" fillId="0" borderId="0" xfId="58" applyFont="1">
      <alignment vertical="center"/>
    </xf>
    <xf numFmtId="0" fontId="116" fillId="0" borderId="0" xfId="58" applyFont="1" applyAlignment="1">
      <alignment horizontal="right" vertical="center"/>
    </xf>
    <xf numFmtId="182" fontId="107" fillId="0" borderId="0" xfId="58" applyNumberFormat="1" applyFont="1" applyProtection="1">
      <alignment vertical="center"/>
      <protection locked="0"/>
    </xf>
    <xf numFmtId="0" fontId="96" fillId="0" borderId="0" xfId="42" applyFont="1" applyAlignment="1">
      <alignment horizontal="left" vertical="center"/>
    </xf>
    <xf numFmtId="0" fontId="96" fillId="0" borderId="0" xfId="42" applyFont="1" applyAlignment="1">
      <alignment horizontal="right" vertical="center"/>
    </xf>
    <xf numFmtId="0" fontId="118" fillId="0" borderId="19" xfId="42" applyFont="1" applyBorder="1" applyAlignment="1">
      <alignment horizontal="left" vertical="center"/>
    </xf>
    <xf numFmtId="0" fontId="118" fillId="0" borderId="11" xfId="42" applyFont="1" applyBorder="1" applyAlignment="1">
      <alignment horizontal="left" vertical="center"/>
    </xf>
    <xf numFmtId="0" fontId="118" fillId="0" borderId="10" xfId="42" applyFont="1" applyBorder="1" applyAlignment="1">
      <alignment horizontal="left" vertical="center"/>
    </xf>
    <xf numFmtId="0" fontId="96" fillId="0" borderId="0" xfId="42" applyFont="1"/>
    <xf numFmtId="0" fontId="96" fillId="0" borderId="30" xfId="42" applyFont="1" applyBorder="1" applyAlignment="1">
      <alignment horizontal="center" vertical="center"/>
    </xf>
    <xf numFmtId="0" fontId="44" fillId="0" borderId="0" xfId="42"/>
    <xf numFmtId="0" fontId="96" fillId="0" borderId="28" xfId="42" applyFont="1" applyBorder="1" applyAlignment="1">
      <alignment horizontal="center" vertical="center"/>
    </xf>
    <xf numFmtId="0" fontId="96" fillId="0" borderId="28" xfId="42" applyFont="1" applyBorder="1" applyAlignment="1">
      <alignment horizontal="left" vertical="center"/>
    </xf>
    <xf numFmtId="0" fontId="118" fillId="0" borderId="28" xfId="42" applyFont="1" applyBorder="1" applyAlignment="1">
      <alignment vertical="center"/>
    </xf>
    <xf numFmtId="0" fontId="118" fillId="0" borderId="29" xfId="42" applyFont="1" applyBorder="1" applyAlignment="1">
      <alignment vertical="center"/>
    </xf>
    <xf numFmtId="0" fontId="96" fillId="0" borderId="23" xfId="42" applyFont="1" applyBorder="1" applyAlignment="1">
      <alignment horizontal="center" vertical="center"/>
    </xf>
    <xf numFmtId="0" fontId="96" fillId="0" borderId="0" xfId="42" applyFont="1" applyAlignment="1">
      <alignment vertical="center"/>
    </xf>
    <xf numFmtId="0" fontId="96" fillId="0" borderId="14" xfId="42" applyFont="1" applyBorder="1" applyAlignment="1">
      <alignment vertical="center"/>
    </xf>
    <xf numFmtId="0" fontId="96" fillId="0" borderId="0" xfId="42" applyFont="1" applyAlignment="1">
      <alignment horizontal="center" vertical="center"/>
    </xf>
    <xf numFmtId="0" fontId="118" fillId="0" borderId="0" xfId="42" applyFont="1" applyAlignment="1">
      <alignment vertical="center"/>
    </xf>
    <xf numFmtId="0" fontId="118" fillId="0" borderId="24" xfId="42" applyFont="1" applyBorder="1" applyAlignment="1">
      <alignment vertical="center"/>
    </xf>
    <xf numFmtId="0" fontId="96" fillId="0" borderId="28" xfId="42" applyFont="1" applyBorder="1" applyAlignment="1">
      <alignment vertical="center"/>
    </xf>
    <xf numFmtId="0" fontId="96" fillId="0" borderId="26" xfId="42" applyFont="1" applyBorder="1" applyAlignment="1">
      <alignment horizontal="center" vertical="center"/>
    </xf>
    <xf numFmtId="0" fontId="96" fillId="0" borderId="14" xfId="42" applyFont="1" applyBorder="1" applyAlignment="1">
      <alignment horizontal="left" vertical="center"/>
    </xf>
    <xf numFmtId="0" fontId="118" fillId="0" borderId="14" xfId="42" applyFont="1" applyBorder="1" applyAlignment="1">
      <alignment vertical="center"/>
    </xf>
    <xf numFmtId="0" fontId="118" fillId="0" borderId="27" xfId="42" applyFont="1" applyBorder="1" applyAlignment="1">
      <alignment vertical="center"/>
    </xf>
    <xf numFmtId="0" fontId="96" fillId="0" borderId="30" xfId="42" applyFont="1" applyBorder="1" applyAlignment="1">
      <alignment horizontal="left" vertical="center"/>
    </xf>
    <xf numFmtId="0" fontId="96" fillId="0" borderId="23" xfId="42" applyFont="1" applyBorder="1" applyAlignment="1">
      <alignment horizontal="left" vertical="center"/>
    </xf>
    <xf numFmtId="0" fontId="96" fillId="0" borderId="23" xfId="42" applyFont="1" applyBorder="1" applyAlignment="1">
      <alignment vertical="center" wrapText="1"/>
    </xf>
    <xf numFmtId="0" fontId="119" fillId="0" borderId="0" xfId="42" applyFont="1" applyAlignment="1">
      <alignment wrapText="1"/>
    </xf>
    <xf numFmtId="0" fontId="118" fillId="0" borderId="22" xfId="42" applyFont="1" applyBorder="1" applyAlignment="1">
      <alignment vertical="center"/>
    </xf>
    <xf numFmtId="0" fontId="96" fillId="0" borderId="28" xfId="42" applyFont="1" applyBorder="1" applyAlignment="1">
      <alignment horizontal="center" vertical="center" wrapText="1"/>
    </xf>
    <xf numFmtId="0" fontId="119" fillId="0" borderId="0" xfId="42" applyFont="1" applyAlignment="1">
      <alignment horizontal="left" wrapText="1"/>
    </xf>
    <xf numFmtId="0" fontId="96" fillId="0" borderId="27" xfId="42" applyFont="1" applyBorder="1" applyAlignment="1">
      <alignment vertical="center"/>
    </xf>
    <xf numFmtId="0" fontId="96" fillId="0" borderId="21" xfId="42" applyFont="1" applyBorder="1" applyAlignment="1">
      <alignment vertical="center"/>
    </xf>
    <xf numFmtId="0" fontId="118" fillId="0" borderId="23" xfId="42" applyFont="1" applyBorder="1" applyAlignment="1">
      <alignment vertical="center"/>
    </xf>
    <xf numFmtId="0" fontId="96" fillId="0" borderId="23" xfId="42" applyFont="1" applyBorder="1" applyAlignment="1">
      <alignment vertical="center"/>
    </xf>
    <xf numFmtId="0" fontId="118" fillId="0" borderId="25" xfId="42" applyFont="1" applyBorder="1" applyAlignment="1">
      <alignment vertical="center"/>
    </xf>
    <xf numFmtId="0" fontId="118" fillId="0" borderId="24" xfId="42" applyFont="1" applyBorder="1" applyAlignment="1">
      <alignment horizontal="center" vertical="center"/>
    </xf>
    <xf numFmtId="0" fontId="44" fillId="0" borderId="28" xfId="42" applyBorder="1"/>
    <xf numFmtId="0" fontId="96" fillId="0" borderId="29" xfId="42" applyFont="1" applyBorder="1" applyAlignment="1">
      <alignment vertical="center"/>
    </xf>
    <xf numFmtId="0" fontId="96" fillId="0" borderId="14" xfId="42" applyFont="1" applyBorder="1" applyAlignment="1">
      <alignment horizontal="center" vertical="center"/>
    </xf>
    <xf numFmtId="0" fontId="44" fillId="0" borderId="14" xfId="42" applyBorder="1"/>
    <xf numFmtId="0" fontId="96" fillId="0" borderId="14" xfId="42" applyFont="1" applyBorder="1" applyAlignment="1">
      <alignment horizontal="center" vertical="center" wrapText="1"/>
    </xf>
    <xf numFmtId="0" fontId="96" fillId="0" borderId="24" xfId="42" applyFont="1" applyBorder="1" applyAlignment="1">
      <alignment vertical="center"/>
    </xf>
    <xf numFmtId="0" fontId="96" fillId="0" borderId="26" xfId="42" applyFont="1" applyBorder="1" applyAlignment="1">
      <alignment horizontal="left" vertical="center"/>
    </xf>
    <xf numFmtId="0" fontId="96" fillId="0" borderId="27" xfId="42" applyFont="1" applyBorder="1" applyAlignment="1">
      <alignment horizontal="left" vertical="center"/>
    </xf>
    <xf numFmtId="0" fontId="96" fillId="0" borderId="29" xfId="42" applyFont="1" applyBorder="1" applyAlignment="1">
      <alignment horizontal="left" vertical="center"/>
    </xf>
    <xf numFmtId="0" fontId="96" fillId="0" borderId="20" xfId="42" applyFont="1" applyBorder="1" applyAlignment="1">
      <alignment vertical="center" wrapText="1"/>
    </xf>
    <xf numFmtId="0" fontId="118" fillId="0" borderId="20" xfId="42" applyFont="1" applyBorder="1" applyAlignment="1">
      <alignment vertical="center"/>
    </xf>
    <xf numFmtId="0" fontId="96" fillId="0" borderId="20" xfId="42" applyFont="1" applyBorder="1" applyAlignment="1">
      <alignment vertical="center"/>
    </xf>
    <xf numFmtId="0" fontId="118" fillId="0" borderId="10" xfId="42" applyFont="1" applyBorder="1" applyAlignment="1">
      <alignment vertical="center"/>
    </xf>
    <xf numFmtId="0" fontId="118" fillId="0" borderId="19" xfId="42" applyFont="1" applyBorder="1" applyAlignment="1">
      <alignment vertical="center"/>
    </xf>
    <xf numFmtId="0" fontId="96" fillId="0" borderId="0" xfId="42" applyFont="1" applyAlignment="1">
      <alignment horizontal="center" vertical="center" wrapText="1"/>
    </xf>
    <xf numFmtId="183" fontId="96" fillId="0" borderId="11" xfId="42" applyNumberFormat="1" applyFont="1" applyBorder="1" applyAlignment="1">
      <alignment horizontal="center" vertical="center"/>
    </xf>
    <xf numFmtId="183" fontId="96" fillId="0" borderId="10" xfId="42" applyNumberFormat="1" applyFont="1" applyBorder="1" applyAlignment="1">
      <alignment horizontal="center" vertical="center"/>
    </xf>
    <xf numFmtId="183" fontId="96" fillId="0" borderId="24" xfId="42" applyNumberFormat="1" applyFont="1" applyBorder="1" applyAlignment="1">
      <alignment vertical="center"/>
    </xf>
    <xf numFmtId="0" fontId="96" fillId="0" borderId="26" xfId="42" applyFont="1" applyBorder="1" applyAlignment="1">
      <alignment vertical="center" wrapText="1"/>
    </xf>
    <xf numFmtId="183" fontId="96" fillId="0" borderId="14" xfId="42" applyNumberFormat="1" applyFont="1" applyBorder="1" applyAlignment="1">
      <alignment horizontal="center" vertical="center"/>
    </xf>
    <xf numFmtId="183" fontId="96" fillId="0" borderId="27" xfId="42" applyNumberFormat="1" applyFont="1" applyBorder="1" applyAlignment="1">
      <alignment vertical="center"/>
    </xf>
    <xf numFmtId="184" fontId="96" fillId="0" borderId="0" xfId="42" applyNumberFormat="1" applyFont="1" applyAlignment="1">
      <alignment vertical="center"/>
    </xf>
    <xf numFmtId="0" fontId="120" fillId="0" borderId="0" xfId="42" applyFont="1" applyAlignment="1">
      <alignment vertical="top"/>
    </xf>
    <xf numFmtId="0" fontId="120" fillId="0" borderId="0" xfId="42" applyFont="1" applyAlignment="1">
      <alignment vertical="top" wrapText="1"/>
    </xf>
    <xf numFmtId="0" fontId="120" fillId="0" borderId="0" xfId="42" applyFont="1" applyAlignment="1">
      <alignment horizontal="left" vertical="top"/>
    </xf>
    <xf numFmtId="0" fontId="96" fillId="0" borderId="0" xfId="42" applyFont="1" applyAlignment="1">
      <alignment horizontal="left" vertical="top"/>
    </xf>
    <xf numFmtId="0" fontId="96" fillId="0" borderId="0" xfId="42" applyFont="1" applyAlignment="1">
      <alignment horizontal="left"/>
    </xf>
    <xf numFmtId="0" fontId="120" fillId="0" borderId="0" xfId="42" applyFont="1" applyAlignment="1">
      <alignment vertical="center"/>
    </xf>
    <xf numFmtId="0" fontId="96" fillId="0" borderId="0" xfId="42" applyFont="1" applyAlignment="1">
      <alignment horizontal="center"/>
    </xf>
    <xf numFmtId="0" fontId="81" fillId="0" borderId="0" xfId="44" applyFont="1">
      <alignment vertical="center"/>
    </xf>
    <xf numFmtId="0" fontId="81" fillId="0" borderId="0" xfId="44" applyFont="1" applyAlignment="1">
      <alignment horizontal="center" vertical="center"/>
    </xf>
    <xf numFmtId="0" fontId="81" fillId="0" borderId="19" xfId="44" applyFont="1" applyBorder="1" applyAlignment="1">
      <alignment horizontal="center" vertical="center"/>
    </xf>
    <xf numFmtId="0" fontId="81" fillId="0" borderId="11" xfId="44" applyFont="1" applyBorder="1" applyAlignment="1">
      <alignment horizontal="center" vertical="center"/>
    </xf>
    <xf numFmtId="0" fontId="81" fillId="0" borderId="10" xfId="44" applyFont="1" applyBorder="1" applyAlignment="1">
      <alignment horizontal="center" vertical="center"/>
    </xf>
    <xf numFmtId="0" fontId="80" fillId="0" borderId="22" xfId="44" applyFont="1" applyBorder="1" applyAlignment="1">
      <alignment horizontal="left" vertical="center"/>
    </xf>
    <xf numFmtId="0" fontId="80" fillId="0" borderId="22" xfId="44" applyFont="1" applyBorder="1">
      <alignment vertical="center"/>
    </xf>
    <xf numFmtId="0" fontId="80" fillId="0" borderId="19" xfId="44" applyFont="1" applyBorder="1">
      <alignment vertical="center"/>
    </xf>
    <xf numFmtId="0" fontId="80" fillId="0" borderId="23" xfId="44" applyFont="1" applyBorder="1">
      <alignment vertical="center"/>
    </xf>
    <xf numFmtId="0" fontId="80" fillId="0" borderId="24" xfId="44" applyFont="1" applyBorder="1">
      <alignment vertical="center"/>
    </xf>
    <xf numFmtId="0" fontId="80" fillId="0" borderId="24" xfId="44" applyFont="1" applyBorder="1" applyAlignment="1">
      <alignment horizontal="center" vertical="center" wrapText="1" justifyLastLine="1"/>
    </xf>
    <xf numFmtId="0" fontId="80" fillId="26" borderId="25" xfId="44" applyFont="1" applyFill="1" applyBorder="1" applyAlignment="1">
      <alignment horizontal="right" vertical="center" indent="1"/>
    </xf>
    <xf numFmtId="0" fontId="80" fillId="0" borderId="25" xfId="44" applyFont="1" applyBorder="1" applyAlignment="1">
      <alignment horizontal="right" vertical="center" indent="1"/>
    </xf>
    <xf numFmtId="0" fontId="80" fillId="0" borderId="26" xfId="44" applyFont="1" applyBorder="1">
      <alignment vertical="center"/>
    </xf>
    <xf numFmtId="0" fontId="122" fillId="0" borderId="14" xfId="44" applyFont="1" applyBorder="1" applyAlignment="1">
      <alignment horizontal="centerContinuous" vertical="center"/>
    </xf>
    <xf numFmtId="0" fontId="80" fillId="0" borderId="14" xfId="44" applyFont="1" applyBorder="1">
      <alignment vertical="center"/>
    </xf>
    <xf numFmtId="0" fontId="80" fillId="0" borderId="27" xfId="44" applyFont="1" applyBorder="1">
      <alignment vertical="center"/>
    </xf>
    <xf numFmtId="0" fontId="80" fillId="0" borderId="25" xfId="44" applyFont="1" applyBorder="1">
      <alignment vertical="center"/>
    </xf>
    <xf numFmtId="0" fontId="80" fillId="0" borderId="30" xfId="44" applyFont="1" applyBorder="1">
      <alignment vertical="center"/>
    </xf>
    <xf numFmtId="0" fontId="80" fillId="0" borderId="28" xfId="44" applyFont="1" applyBorder="1">
      <alignment vertical="center"/>
    </xf>
    <xf numFmtId="0" fontId="80" fillId="0" borderId="29" xfId="44" applyFont="1" applyBorder="1">
      <alignment vertical="center"/>
    </xf>
    <xf numFmtId="0" fontId="94" fillId="0" borderId="0" xfId="44" applyFont="1">
      <alignment vertical="center"/>
    </xf>
    <xf numFmtId="0" fontId="80" fillId="27" borderId="25" xfId="44" applyFont="1" applyFill="1" applyBorder="1">
      <alignment vertical="center"/>
    </xf>
    <xf numFmtId="0" fontId="80" fillId="27" borderId="25" xfId="44" applyFont="1" applyFill="1" applyBorder="1" applyAlignment="1">
      <alignment horizontal="center" vertical="center"/>
    </xf>
    <xf numFmtId="0" fontId="80" fillId="27" borderId="19" xfId="44" applyFont="1" applyFill="1" applyBorder="1" applyAlignment="1">
      <alignment horizontal="center" vertical="center"/>
    </xf>
    <xf numFmtId="0" fontId="80" fillId="27" borderId="73" xfId="44" applyFont="1" applyFill="1" applyBorder="1" applyAlignment="1">
      <alignment horizontal="center" vertical="center"/>
    </xf>
    <xf numFmtId="0" fontId="80" fillId="27" borderId="58" xfId="44" applyFont="1" applyFill="1" applyBorder="1" applyAlignment="1">
      <alignment horizontal="center" vertical="center"/>
    </xf>
    <xf numFmtId="0" fontId="122" fillId="27" borderId="25" xfId="44" applyFont="1" applyFill="1" applyBorder="1" applyAlignment="1">
      <alignment horizontal="center" vertical="center"/>
    </xf>
    <xf numFmtId="0" fontId="80" fillId="0" borderId="12" xfId="44" applyFont="1" applyBorder="1" applyAlignment="1">
      <alignment horizontal="right" vertical="center" indent="1"/>
    </xf>
    <xf numFmtId="0" fontId="80" fillId="0" borderId="51" xfId="44" applyFont="1" applyBorder="1" applyAlignment="1">
      <alignment horizontal="center" vertical="center"/>
    </xf>
    <xf numFmtId="0" fontId="122" fillId="27" borderId="25" xfId="44" applyFont="1" applyFill="1" applyBorder="1" applyAlignment="1">
      <alignment horizontal="center" vertical="center" wrapText="1"/>
    </xf>
    <xf numFmtId="0" fontId="80" fillId="0" borderId="19" xfId="44" applyFont="1" applyBorder="1" applyAlignment="1">
      <alignment horizontal="right" vertical="center" indent="1"/>
    </xf>
    <xf numFmtId="0" fontId="80" fillId="0" borderId="13" xfId="44" applyFont="1" applyBorder="1" applyAlignment="1">
      <alignment horizontal="right" vertical="center" indent="1"/>
    </xf>
    <xf numFmtId="0" fontId="80" fillId="0" borderId="46" xfId="44" applyFont="1" applyBorder="1" applyAlignment="1">
      <alignment horizontal="right" vertical="center" indent="1"/>
    </xf>
    <xf numFmtId="0" fontId="80" fillId="0" borderId="0" xfId="44" applyFont="1" applyAlignment="1">
      <alignment horizontal="right" vertical="center" indent="1"/>
    </xf>
    <xf numFmtId="0" fontId="80" fillId="27" borderId="73" xfId="44" applyFont="1" applyFill="1" applyBorder="1">
      <alignment vertical="center"/>
    </xf>
    <xf numFmtId="0" fontId="80" fillId="27" borderId="47" xfId="44" applyFont="1" applyFill="1" applyBorder="1" applyAlignment="1">
      <alignment horizontal="center" vertical="center"/>
    </xf>
    <xf numFmtId="0" fontId="80" fillId="27" borderId="58" xfId="44" applyFont="1" applyFill="1" applyBorder="1">
      <alignment vertical="center"/>
    </xf>
    <xf numFmtId="0" fontId="80" fillId="0" borderId="0" xfId="44" applyFont="1" applyAlignment="1">
      <alignment horizontal="center" vertical="center"/>
    </xf>
    <xf numFmtId="0" fontId="122" fillId="27" borderId="12" xfId="44" applyFont="1" applyFill="1" applyBorder="1" applyAlignment="1">
      <alignment horizontal="center" vertical="center"/>
    </xf>
    <xf numFmtId="0" fontId="80" fillId="26" borderId="25" xfId="44" applyFont="1" applyFill="1" applyBorder="1" applyAlignment="1">
      <alignment horizontal="center" vertical="center"/>
    </xf>
    <xf numFmtId="0" fontId="122" fillId="27" borderId="13" xfId="44" applyFont="1" applyFill="1" applyBorder="1" applyAlignment="1">
      <alignment horizontal="center" vertical="center" wrapText="1"/>
    </xf>
    <xf numFmtId="0" fontId="80" fillId="26" borderId="34" xfId="44" applyFont="1" applyFill="1" applyBorder="1" applyAlignment="1">
      <alignment horizontal="center" vertical="center"/>
    </xf>
    <xf numFmtId="0" fontId="122" fillId="0" borderId="0" xfId="44" applyFont="1" applyAlignment="1">
      <alignment horizontal="center" vertical="center" wrapText="1"/>
    </xf>
    <xf numFmtId="0" fontId="80" fillId="0" borderId="182" xfId="44" applyFont="1" applyBorder="1">
      <alignment vertical="center"/>
    </xf>
    <xf numFmtId="0" fontId="94" fillId="0" borderId="183" xfId="44" applyFont="1" applyBorder="1">
      <alignment vertical="center"/>
    </xf>
    <xf numFmtId="0" fontId="80" fillId="0" borderId="183" xfId="44" applyFont="1" applyBorder="1" applyAlignment="1">
      <alignment horizontal="right" vertical="center" indent="1"/>
    </xf>
    <xf numFmtId="0" fontId="80" fillId="0" borderId="184" xfId="44" applyFont="1" applyBorder="1">
      <alignment vertical="center"/>
    </xf>
    <xf numFmtId="0" fontId="80" fillId="27" borderId="175" xfId="44" applyFont="1" applyFill="1" applyBorder="1">
      <alignment vertical="center"/>
    </xf>
    <xf numFmtId="0" fontId="122" fillId="0" borderId="0" xfId="44" applyFont="1" applyAlignment="1">
      <alignment horizontal="center" vertical="center"/>
    </xf>
    <xf numFmtId="0" fontId="122" fillId="27" borderId="185" xfId="44" applyFont="1" applyFill="1" applyBorder="1" applyAlignment="1">
      <alignment horizontal="center" vertical="center"/>
    </xf>
    <xf numFmtId="0" fontId="80" fillId="26" borderId="10" xfId="44" applyFont="1" applyFill="1" applyBorder="1" applyAlignment="1">
      <alignment horizontal="right" vertical="center" indent="1"/>
    </xf>
    <xf numFmtId="0" fontId="122" fillId="27" borderId="178" xfId="44" applyFont="1" applyFill="1" applyBorder="1" applyAlignment="1">
      <alignment horizontal="center" vertical="center" wrapText="1"/>
    </xf>
    <xf numFmtId="0" fontId="80" fillId="26" borderId="112" xfId="44" applyFont="1" applyFill="1" applyBorder="1" applyAlignment="1">
      <alignment horizontal="right" vertical="center" indent="1"/>
    </xf>
    <xf numFmtId="0" fontId="80" fillId="0" borderId="60" xfId="44" applyFont="1" applyBorder="1" applyAlignment="1">
      <alignment horizontal="right" vertical="center" indent="1"/>
    </xf>
    <xf numFmtId="0" fontId="80" fillId="0" borderId="23" xfId="44" applyFont="1" applyBorder="1" applyAlignment="1">
      <alignment horizontal="centerContinuous" vertical="center"/>
    </xf>
    <xf numFmtId="0" fontId="122" fillId="0" borderId="0" xfId="44" applyFont="1" applyAlignment="1">
      <alignment horizontal="centerContinuous" vertical="center" wrapText="1"/>
    </xf>
    <xf numFmtId="0" fontId="83" fillId="0" borderId="0" xfId="44" applyFont="1" applyAlignment="1">
      <alignment horizontal="centerContinuous" vertical="top"/>
    </xf>
    <xf numFmtId="0" fontId="80" fillId="0" borderId="0" xfId="44" applyFont="1" applyAlignment="1">
      <alignment horizontal="centerContinuous" vertical="center"/>
    </xf>
    <xf numFmtId="0" fontId="80" fillId="0" borderId="24" xfId="44" applyFont="1" applyBorder="1" applyAlignment="1">
      <alignment horizontal="centerContinuous" vertical="center"/>
    </xf>
    <xf numFmtId="0" fontId="80" fillId="0" borderId="0" xfId="44" applyFont="1" applyAlignment="1">
      <alignment vertical="top" wrapText="1"/>
    </xf>
    <xf numFmtId="0" fontId="2" fillId="0" borderId="0" xfId="49" applyFont="1" applyAlignment="1">
      <alignment vertical="center" textRotation="255" shrinkToFit="1"/>
    </xf>
    <xf numFmtId="0" fontId="67" fillId="0" borderId="0" xfId="58" applyFont="1">
      <alignment vertical="center"/>
    </xf>
    <xf numFmtId="0" fontId="105" fillId="0" borderId="0" xfId="58" applyFont="1" applyAlignment="1" applyProtection="1">
      <alignment vertical="center" shrinkToFit="1"/>
      <protection locked="0"/>
    </xf>
    <xf numFmtId="0" fontId="2" fillId="28" borderId="186" xfId="49" applyFont="1" applyFill="1" applyBorder="1" applyAlignment="1">
      <alignment vertical="center" textRotation="255" shrinkToFit="1"/>
    </xf>
    <xf numFmtId="0" fontId="2" fillId="28" borderId="0" xfId="49" applyFont="1" applyFill="1" applyAlignment="1">
      <alignment horizontal="centerContinuous" vertical="center"/>
    </xf>
    <xf numFmtId="0" fontId="2" fillId="28" borderId="0" xfId="49" applyFont="1" applyFill="1" applyAlignment="1">
      <alignment horizontal="center" vertical="center"/>
    </xf>
    <xf numFmtId="0" fontId="2" fillId="28" borderId="0" xfId="49" applyFont="1" applyFill="1">
      <alignment vertical="center"/>
    </xf>
    <xf numFmtId="0" fontId="44" fillId="28" borderId="0" xfId="56" applyFill="1">
      <alignment vertical="center"/>
    </xf>
    <xf numFmtId="0" fontId="2" fillId="28" borderId="188" xfId="49" applyFont="1" applyFill="1" applyBorder="1" applyAlignment="1">
      <alignment vertical="center" shrinkToFit="1"/>
    </xf>
    <xf numFmtId="0" fontId="2" fillId="0" borderId="0" xfId="49" applyFont="1" applyAlignment="1">
      <alignment vertical="center" shrinkToFit="1"/>
    </xf>
    <xf numFmtId="0" fontId="125" fillId="0" borderId="0" xfId="56" applyFont="1">
      <alignment vertical="center"/>
    </xf>
    <xf numFmtId="0" fontId="31" fillId="0" borderId="0" xfId="49" applyFont="1">
      <alignment vertical="center"/>
    </xf>
    <xf numFmtId="0" fontId="2" fillId="0" borderId="0" xfId="49" applyFont="1" applyAlignment="1">
      <alignment horizontal="center" vertical="center"/>
    </xf>
    <xf numFmtId="0" fontId="37" fillId="0" borderId="0" xfId="49" applyFont="1" applyAlignment="1">
      <alignment horizontal="center" vertical="center" wrapText="1"/>
    </xf>
    <xf numFmtId="0" fontId="2" fillId="0" borderId="0" xfId="49" applyFont="1" applyAlignment="1">
      <alignment horizontal="center" vertical="center" wrapText="1"/>
    </xf>
    <xf numFmtId="0" fontId="126" fillId="0" borderId="0" xfId="49" applyFont="1" applyAlignment="1">
      <alignment horizontal="center" vertical="center" wrapText="1"/>
    </xf>
    <xf numFmtId="185" fontId="2" fillId="0" borderId="0" xfId="49" applyNumberFormat="1" applyFont="1">
      <alignment vertical="center"/>
    </xf>
    <xf numFmtId="0" fontId="43" fillId="0" borderId="0" xfId="49" applyFont="1">
      <alignment vertical="center"/>
    </xf>
    <xf numFmtId="0" fontId="2" fillId="28" borderId="0" xfId="49" applyFont="1" applyFill="1" applyAlignment="1">
      <alignment horizontal="left" vertical="center"/>
    </xf>
    <xf numFmtId="0" fontId="2" fillId="0" borderId="21" xfId="49" applyFont="1" applyBorder="1" applyAlignment="1">
      <alignment vertical="center" shrinkToFit="1"/>
    </xf>
    <xf numFmtId="0" fontId="2" fillId="28" borderId="186" xfId="49" applyFont="1" applyFill="1" applyBorder="1" applyAlignment="1">
      <alignment vertical="center" shrinkToFit="1"/>
    </xf>
    <xf numFmtId="0" fontId="127" fillId="28" borderId="0" xfId="49" applyFont="1" applyFill="1" applyAlignment="1">
      <alignment horizontal="center" vertical="center"/>
    </xf>
    <xf numFmtId="0" fontId="2" fillId="28" borderId="0" xfId="49" applyFont="1" applyFill="1" applyAlignment="1">
      <alignment vertical="center" shrinkToFit="1"/>
    </xf>
    <xf numFmtId="0" fontId="2" fillId="28" borderId="188" xfId="49" applyFont="1" applyFill="1" applyBorder="1">
      <alignment vertical="center"/>
    </xf>
    <xf numFmtId="0" fontId="128" fillId="0" borderId="28" xfId="58" applyFont="1" applyBorder="1" applyAlignment="1">
      <alignment horizontal="right" vertical="center"/>
    </xf>
    <xf numFmtId="0" fontId="129" fillId="28" borderId="0" xfId="58" applyFont="1" applyFill="1">
      <alignment vertical="center"/>
    </xf>
    <xf numFmtId="0" fontId="61" fillId="28" borderId="0" xfId="58" applyFont="1" applyFill="1">
      <alignment vertical="center"/>
    </xf>
    <xf numFmtId="0" fontId="43" fillId="28" borderId="188" xfId="49" applyFont="1" applyFill="1" applyBorder="1">
      <alignment vertical="center"/>
    </xf>
    <xf numFmtId="188" fontId="37" fillId="0" borderId="0" xfId="49" applyNumberFormat="1" applyFont="1">
      <alignment vertical="center"/>
    </xf>
    <xf numFmtId="0" fontId="37" fillId="0" borderId="0" xfId="49" applyFont="1" applyAlignment="1">
      <alignment vertical="center" wrapText="1"/>
    </xf>
    <xf numFmtId="0" fontId="2" fillId="28" borderId="188" xfId="49" applyFont="1" applyFill="1" applyBorder="1" applyAlignment="1">
      <alignment horizontal="left" vertical="center"/>
    </xf>
    <xf numFmtId="188" fontId="2" fillId="0" borderId="0" xfId="49" applyNumberFormat="1" applyFont="1">
      <alignment vertical="center"/>
    </xf>
    <xf numFmtId="187" fontId="2" fillId="0" borderId="0" xfId="49" applyNumberFormat="1" applyFont="1">
      <alignment vertical="center"/>
    </xf>
    <xf numFmtId="0" fontId="2" fillId="28" borderId="192" xfId="49" applyFont="1" applyFill="1" applyBorder="1" applyAlignment="1">
      <alignment vertical="center" shrinkToFit="1"/>
    </xf>
    <xf numFmtId="0" fontId="2" fillId="28" borderId="193" xfId="49" applyFont="1" applyFill="1" applyBorder="1" applyAlignment="1">
      <alignment horizontal="center" vertical="center"/>
    </xf>
    <xf numFmtId="0" fontId="127" fillId="28" borderId="193" xfId="49" applyFont="1" applyFill="1" applyBorder="1" applyAlignment="1">
      <alignment horizontal="center" vertical="center"/>
    </xf>
    <xf numFmtId="0" fontId="2" fillId="28" borderId="193" xfId="49" applyFont="1" applyFill="1" applyBorder="1" applyAlignment="1">
      <alignment vertical="center" shrinkToFit="1"/>
    </xf>
    <xf numFmtId="0" fontId="2" fillId="28" borderId="194" xfId="49" applyFont="1" applyFill="1" applyBorder="1">
      <alignment vertical="center"/>
    </xf>
    <xf numFmtId="0" fontId="31" fillId="0" borderId="0" xfId="49" applyFont="1" applyAlignment="1">
      <alignment horizontal="centerContinuous" vertical="center" wrapText="1"/>
    </xf>
    <xf numFmtId="0" fontId="126" fillId="0" borderId="0" xfId="49" applyFont="1" applyAlignment="1">
      <alignment vertical="center" wrapText="1"/>
    </xf>
    <xf numFmtId="185" fontId="43" fillId="0" borderId="0" xfId="49" applyNumberFormat="1" applyFont="1">
      <alignment vertical="center"/>
    </xf>
    <xf numFmtId="1" fontId="43" fillId="0" borderId="0" xfId="49" applyNumberFormat="1" applyFont="1">
      <alignment vertical="center"/>
    </xf>
    <xf numFmtId="0" fontId="31" fillId="0" borderId="0" xfId="49" applyFont="1" applyAlignment="1">
      <alignment horizontal="center" vertical="center" wrapText="1"/>
    </xf>
    <xf numFmtId="0" fontId="31" fillId="0" borderId="0" xfId="49" applyFont="1" applyAlignment="1">
      <alignment horizontal="centerContinuous" vertical="center"/>
    </xf>
    <xf numFmtId="0" fontId="43" fillId="0" borderId="0" xfId="49" applyFont="1" applyAlignment="1">
      <alignment horizontal="center" vertical="center"/>
    </xf>
    <xf numFmtId="185" fontId="43" fillId="0" borderId="0" xfId="49" applyNumberFormat="1" applyFont="1" applyAlignment="1">
      <alignment horizontal="right" vertical="center"/>
    </xf>
    <xf numFmtId="1" fontId="2" fillId="0" borderId="0" xfId="49" applyNumberFormat="1" applyFont="1" applyAlignment="1">
      <alignment horizontal="center" vertical="center"/>
    </xf>
    <xf numFmtId="189" fontId="2" fillId="0" borderId="0" xfId="49" applyNumberFormat="1" applyFont="1">
      <alignment vertical="center"/>
    </xf>
    <xf numFmtId="190" fontId="2" fillId="0" borderId="0" xfId="49" applyNumberFormat="1" applyFont="1">
      <alignment vertical="center"/>
    </xf>
    <xf numFmtId="0" fontId="2" fillId="0" borderId="124" xfId="49" applyFont="1" applyBorder="1" applyAlignment="1">
      <alignment vertical="center" shrinkToFit="1"/>
    </xf>
    <xf numFmtId="0" fontId="2" fillId="0" borderId="125" xfId="49" applyFont="1" applyBorder="1" applyAlignment="1">
      <alignment vertical="center" shrinkToFit="1"/>
    </xf>
    <xf numFmtId="0" fontId="2" fillId="0" borderId="125" xfId="49" applyFont="1" applyBorder="1" applyAlignment="1">
      <alignment horizontal="center" vertical="center"/>
    </xf>
    <xf numFmtId="0" fontId="43" fillId="0" borderId="125" xfId="49" applyFont="1" applyBorder="1" applyAlignment="1">
      <alignment horizontal="center" vertical="center"/>
    </xf>
    <xf numFmtId="185" fontId="43" fillId="0" borderId="125" xfId="49" applyNumberFormat="1" applyFont="1" applyBorder="1" applyAlignment="1">
      <alignment horizontal="right" vertical="center"/>
    </xf>
    <xf numFmtId="0" fontId="2" fillId="0" borderId="125" xfId="49" applyFont="1" applyBorder="1">
      <alignment vertical="center"/>
    </xf>
    <xf numFmtId="1" fontId="2" fillId="0" borderId="125" xfId="49" applyNumberFormat="1" applyFont="1" applyBorder="1" applyAlignment="1">
      <alignment horizontal="center" vertical="center"/>
    </xf>
    <xf numFmtId="0" fontId="126" fillId="0" borderId="125" xfId="49" applyFont="1" applyBorder="1" applyAlignment="1">
      <alignment vertical="center" wrapText="1"/>
    </xf>
    <xf numFmtId="189" fontId="2" fillId="0" borderId="125" xfId="49" applyNumberFormat="1" applyFont="1" applyBorder="1">
      <alignment vertical="center"/>
    </xf>
    <xf numFmtId="190" fontId="2" fillId="0" borderId="125" xfId="49" applyNumberFormat="1" applyFont="1" applyBorder="1">
      <alignment vertical="center"/>
    </xf>
    <xf numFmtId="190" fontId="2" fillId="0" borderId="133" xfId="49" applyNumberFormat="1" applyFont="1" applyBorder="1">
      <alignment vertical="center"/>
    </xf>
    <xf numFmtId="0" fontId="2" fillId="0" borderId="82" xfId="49" applyFont="1" applyBorder="1" applyAlignment="1">
      <alignment vertical="center" shrinkToFit="1"/>
    </xf>
    <xf numFmtId="0" fontId="31" fillId="0" borderId="0" xfId="49" applyFont="1" applyAlignment="1">
      <alignment vertical="center" wrapText="1"/>
    </xf>
    <xf numFmtId="0" fontId="37" fillId="0" borderId="0" xfId="49" applyFont="1">
      <alignment vertical="center"/>
    </xf>
    <xf numFmtId="0" fontId="5" fillId="0" borderId="30" xfId="49" applyFont="1" applyBorder="1">
      <alignment vertical="center"/>
    </xf>
    <xf numFmtId="0" fontId="5" fillId="0" borderId="28" xfId="49" applyFont="1" applyBorder="1" applyAlignment="1">
      <alignment vertical="center" wrapText="1"/>
    </xf>
    <xf numFmtId="0" fontId="31" fillId="0" borderId="61" xfId="49" applyFont="1" applyBorder="1" applyAlignment="1">
      <alignment horizontal="center" vertical="center" wrapText="1"/>
    </xf>
    <xf numFmtId="0" fontId="2" fillId="0" borderId="23" xfId="49" applyFont="1" applyBorder="1">
      <alignment vertical="center"/>
    </xf>
    <xf numFmtId="0" fontId="5" fillId="0" borderId="23" xfId="49" applyFont="1" applyBorder="1">
      <alignment vertical="center"/>
    </xf>
    <xf numFmtId="0" fontId="5" fillId="0" borderId="0" xfId="49" applyFont="1" applyAlignment="1">
      <alignment vertical="center" wrapText="1"/>
    </xf>
    <xf numFmtId="49" fontId="2" fillId="0" borderId="0" xfId="49" applyNumberFormat="1" applyFont="1">
      <alignment vertical="center"/>
    </xf>
    <xf numFmtId="0" fontId="105" fillId="0" borderId="0" xfId="58" applyFont="1" applyAlignment="1">
      <alignment vertical="center" shrinkToFit="1"/>
    </xf>
    <xf numFmtId="0" fontId="5" fillId="0" borderId="26" xfId="49" applyFont="1" applyBorder="1">
      <alignment vertical="center"/>
    </xf>
    <xf numFmtId="190" fontId="5" fillId="0" borderId="14" xfId="49" applyNumberFormat="1" applyFont="1" applyBorder="1">
      <alignment vertical="center"/>
    </xf>
    <xf numFmtId="0" fontId="38" fillId="0" borderId="0" xfId="49" applyFont="1">
      <alignment vertical="center"/>
    </xf>
    <xf numFmtId="190" fontId="38" fillId="0" borderId="0" xfId="49" applyNumberFormat="1" applyFont="1">
      <alignment vertical="center"/>
    </xf>
    <xf numFmtId="0" fontId="38" fillId="0" borderId="0" xfId="49" applyFont="1" applyAlignment="1">
      <alignment horizontal="left" vertical="top" wrapText="1"/>
    </xf>
    <xf numFmtId="0" fontId="2" fillId="30" borderId="30" xfId="49" applyFont="1" applyFill="1" applyBorder="1" applyAlignment="1">
      <alignment vertical="center" shrinkToFit="1"/>
    </xf>
    <xf numFmtId="190" fontId="2" fillId="30" borderId="29" xfId="49" applyNumberFormat="1" applyFont="1" applyFill="1" applyBorder="1">
      <alignment vertical="center"/>
    </xf>
    <xf numFmtId="190" fontId="2" fillId="31" borderId="30" xfId="49" applyNumberFormat="1" applyFont="1" applyFill="1" applyBorder="1">
      <alignment vertical="center"/>
    </xf>
    <xf numFmtId="0" fontId="31" fillId="31" borderId="29" xfId="49" applyFont="1" applyFill="1" applyBorder="1" applyAlignment="1">
      <alignment horizontal="center" vertical="center" wrapText="1"/>
    </xf>
    <xf numFmtId="0" fontId="2" fillId="0" borderId="23" xfId="49" applyFont="1" applyBorder="1" applyAlignment="1">
      <alignment vertical="center" shrinkToFit="1"/>
    </xf>
    <xf numFmtId="0" fontId="5" fillId="0" borderId="25" xfId="49" applyFont="1" applyBorder="1" applyAlignment="1">
      <alignment horizontal="centerContinuous" vertical="center" wrapText="1"/>
    </xf>
    <xf numFmtId="0" fontId="5" fillId="0" borderId="0" xfId="49" applyFont="1" applyAlignment="1">
      <alignment horizontal="center" vertical="center"/>
    </xf>
    <xf numFmtId="0" fontId="5" fillId="0" borderId="24" xfId="49" applyFont="1" applyBorder="1" applyAlignment="1">
      <alignment horizontal="center" vertical="center"/>
    </xf>
    <xf numFmtId="0" fontId="5" fillId="0" borderId="23" xfId="49" applyFont="1" applyBorder="1" applyAlignment="1">
      <alignment horizontal="center" vertical="center"/>
    </xf>
    <xf numFmtId="0" fontId="5" fillId="0" borderId="0" xfId="49" applyFont="1" applyAlignment="1">
      <alignment horizontal="center" vertical="center" wrapText="1"/>
    </xf>
    <xf numFmtId="188" fontId="5" fillId="0" borderId="0" xfId="49" applyNumberFormat="1" applyFont="1">
      <alignment vertical="center"/>
    </xf>
    <xf numFmtId="190" fontId="2" fillId="0" borderId="24" xfId="49" applyNumberFormat="1" applyFont="1" applyBorder="1">
      <alignment vertical="center"/>
    </xf>
    <xf numFmtId="190" fontId="2" fillId="0" borderId="61" xfId="49" applyNumberFormat="1" applyFont="1" applyBorder="1">
      <alignment vertical="center"/>
    </xf>
    <xf numFmtId="189" fontId="5" fillId="0" borderId="0" xfId="49" applyNumberFormat="1" applyFont="1">
      <alignment vertical="center"/>
    </xf>
    <xf numFmtId="191" fontId="5" fillId="0" borderId="0" xfId="49" applyNumberFormat="1" applyFont="1">
      <alignment vertical="center"/>
    </xf>
    <xf numFmtId="193" fontId="5" fillId="0" borderId="0" xfId="49" applyNumberFormat="1" applyFont="1">
      <alignment vertical="center"/>
    </xf>
    <xf numFmtId="188" fontId="37" fillId="0" borderId="0" xfId="49" applyNumberFormat="1" applyFont="1" applyAlignment="1">
      <alignment horizontal="center" vertical="center"/>
    </xf>
    <xf numFmtId="189" fontId="2" fillId="0" borderId="0" xfId="49" applyNumberFormat="1" applyFont="1" applyAlignment="1">
      <alignment horizontal="center" vertical="center"/>
    </xf>
    <xf numFmtId="0" fontId="2" fillId="0" borderId="24" xfId="49" applyFont="1" applyBorder="1" applyAlignment="1">
      <alignment horizontal="center" vertical="center"/>
    </xf>
    <xf numFmtId="0" fontId="2" fillId="0" borderId="23" xfId="49" applyFont="1" applyBorder="1" applyAlignment="1">
      <alignment horizontal="center" vertical="center"/>
    </xf>
    <xf numFmtId="0" fontId="2" fillId="0" borderId="26" xfId="49" applyFont="1" applyBorder="1" applyAlignment="1">
      <alignment vertical="center" shrinkToFit="1"/>
    </xf>
    <xf numFmtId="188" fontId="37" fillId="0" borderId="14" xfId="49" applyNumberFormat="1" applyFont="1" applyBorder="1" applyAlignment="1">
      <alignment horizontal="center" vertical="center"/>
    </xf>
    <xf numFmtId="189" fontId="2" fillId="0" borderId="14" xfId="49" applyNumberFormat="1" applyFont="1" applyBorder="1" applyAlignment="1">
      <alignment horizontal="center" vertical="center"/>
    </xf>
    <xf numFmtId="0" fontId="2" fillId="0" borderId="14" xfId="49" applyFont="1" applyBorder="1" applyAlignment="1">
      <alignment horizontal="center" vertical="center"/>
    </xf>
    <xf numFmtId="0" fontId="2" fillId="0" borderId="27" xfId="49" applyFont="1" applyBorder="1" applyAlignment="1">
      <alignment horizontal="center" vertical="center"/>
    </xf>
    <xf numFmtId="0" fontId="2" fillId="0" borderId="26" xfId="49" applyFont="1" applyBorder="1" applyAlignment="1">
      <alignment horizontal="center" vertical="center"/>
    </xf>
    <xf numFmtId="189" fontId="2" fillId="0" borderId="14" xfId="49" applyNumberFormat="1" applyFont="1" applyBorder="1">
      <alignment vertical="center"/>
    </xf>
    <xf numFmtId="188" fontId="37" fillId="0" borderId="14" xfId="49" applyNumberFormat="1" applyFont="1" applyBorder="1">
      <alignment vertical="center"/>
    </xf>
    <xf numFmtId="190" fontId="2" fillId="0" borderId="27" xfId="49" applyNumberFormat="1" applyFont="1" applyBorder="1">
      <alignment vertical="center"/>
    </xf>
    <xf numFmtId="0" fontId="2" fillId="0" borderId="120" xfId="49" applyFont="1" applyBorder="1" applyAlignment="1">
      <alignment vertical="center" shrinkToFit="1"/>
    </xf>
    <xf numFmtId="0" fontId="2" fillId="0" borderId="92" xfId="49" applyFont="1" applyBorder="1" applyAlignment="1">
      <alignment vertical="center" shrinkToFit="1"/>
    </xf>
    <xf numFmtId="188" fontId="37" fillId="0" borderId="92" xfId="49" applyNumberFormat="1" applyFont="1" applyBorder="1" applyAlignment="1">
      <alignment horizontal="center" vertical="center"/>
    </xf>
    <xf numFmtId="189" fontId="2" fillId="0" borderId="92" xfId="49" applyNumberFormat="1" applyFont="1" applyBorder="1" applyAlignment="1">
      <alignment horizontal="center" vertical="center"/>
    </xf>
    <xf numFmtId="0" fontId="2" fillId="0" borderId="92" xfId="49" applyFont="1" applyBorder="1" applyAlignment="1">
      <alignment horizontal="center" vertical="center"/>
    </xf>
    <xf numFmtId="189" fontId="2" fillId="0" borderId="92" xfId="49" applyNumberFormat="1" applyFont="1" applyBorder="1">
      <alignment vertical="center"/>
    </xf>
    <xf numFmtId="188" fontId="37" fillId="0" borderId="92" xfId="49" applyNumberFormat="1" applyFont="1" applyBorder="1">
      <alignment vertical="center"/>
    </xf>
    <xf numFmtId="190" fontId="2" fillId="0" borderId="92" xfId="49" applyNumberFormat="1" applyFont="1" applyBorder="1">
      <alignment vertical="center"/>
    </xf>
    <xf numFmtId="190" fontId="2" fillId="0" borderId="149" xfId="49" applyNumberFormat="1" applyFont="1" applyBorder="1">
      <alignment vertical="center"/>
    </xf>
    <xf numFmtId="0" fontId="2" fillId="0" borderId="174" xfId="49" applyFont="1" applyBorder="1" applyAlignment="1">
      <alignment horizontal="center" vertical="center"/>
    </xf>
    <xf numFmtId="0" fontId="2" fillId="0" borderId="176" xfId="49" applyFont="1" applyBorder="1" applyAlignment="1">
      <alignment horizontal="center" vertical="center"/>
    </xf>
    <xf numFmtId="0" fontId="2" fillId="0" borderId="113" xfId="49" applyFont="1" applyBorder="1" applyAlignment="1">
      <alignment horizontal="center" vertical="center" shrinkToFit="1"/>
    </xf>
    <xf numFmtId="0" fontId="2" fillId="0" borderId="22" xfId="49" applyFont="1" applyBorder="1" applyAlignment="1">
      <alignment vertical="center" shrinkToFit="1"/>
    </xf>
    <xf numFmtId="0" fontId="2" fillId="0" borderId="169" xfId="49" applyFont="1" applyBorder="1" applyAlignment="1">
      <alignment vertical="center" shrinkToFit="1"/>
    </xf>
    <xf numFmtId="0" fontId="2" fillId="0" borderId="57" xfId="49" applyFont="1" applyBorder="1" applyAlignment="1">
      <alignment horizontal="center" vertical="center" shrinkToFit="1"/>
    </xf>
    <xf numFmtId="0" fontId="2" fillId="0" borderId="132" xfId="49" applyFont="1" applyBorder="1" applyAlignment="1">
      <alignment vertical="center" shrinkToFit="1"/>
    </xf>
    <xf numFmtId="0" fontId="2" fillId="0" borderId="75" xfId="49" applyFont="1" applyBorder="1" applyAlignment="1">
      <alignment vertical="center" shrinkToFit="1"/>
    </xf>
    <xf numFmtId="0" fontId="5" fillId="0" borderId="195" xfId="49" applyFont="1" applyBorder="1" applyAlignment="1">
      <alignment horizontal="center" vertical="center" textRotation="255"/>
    </xf>
    <xf numFmtId="0" fontId="132" fillId="26" borderId="199" xfId="49" applyFont="1" applyFill="1" applyBorder="1">
      <alignment vertical="center"/>
    </xf>
    <xf numFmtId="0" fontId="132" fillId="26" borderId="78" xfId="49" applyFont="1" applyFill="1" applyBorder="1">
      <alignment vertical="center"/>
    </xf>
    <xf numFmtId="0" fontId="132" fillId="26" borderId="79" xfId="49" applyFont="1" applyFill="1" applyBorder="1">
      <alignment vertical="center"/>
    </xf>
    <xf numFmtId="0" fontId="132" fillId="26" borderId="73" xfId="49" applyFont="1" applyFill="1" applyBorder="1">
      <alignment vertical="center"/>
    </xf>
    <xf numFmtId="0" fontId="132" fillId="26" borderId="47" xfId="49" applyFont="1" applyFill="1" applyBorder="1">
      <alignment vertical="center"/>
    </xf>
    <xf numFmtId="0" fontId="132" fillId="26" borderId="58" xfId="49" applyFont="1" applyFill="1" applyBorder="1">
      <alignment vertical="center"/>
    </xf>
    <xf numFmtId="0" fontId="2" fillId="0" borderId="0" xfId="49" applyFont="1" applyAlignment="1">
      <alignment vertical="center" wrapText="1"/>
    </xf>
    <xf numFmtId="0" fontId="132" fillId="26" borderId="12" xfId="49" applyFont="1" applyFill="1" applyBorder="1">
      <alignment vertical="center"/>
    </xf>
    <xf numFmtId="0" fontId="132" fillId="26" borderId="25" xfId="49" applyFont="1" applyFill="1" applyBorder="1">
      <alignment vertical="center"/>
    </xf>
    <xf numFmtId="0" fontId="132" fillId="26" borderId="51" xfId="49" applyFont="1" applyFill="1" applyBorder="1">
      <alignment vertical="center"/>
    </xf>
    <xf numFmtId="0" fontId="132" fillId="26" borderId="113" xfId="49" applyFont="1" applyFill="1" applyBorder="1">
      <alignment vertical="center"/>
    </xf>
    <xf numFmtId="0" fontId="132" fillId="26" borderId="22" xfId="49" applyFont="1" applyFill="1" applyBorder="1">
      <alignment vertical="center"/>
    </xf>
    <xf numFmtId="0" fontId="132" fillId="26" borderId="169" xfId="49" applyFont="1" applyFill="1" applyBorder="1">
      <alignment vertical="center"/>
    </xf>
    <xf numFmtId="0" fontId="132" fillId="26" borderId="72" xfId="49" applyFont="1" applyFill="1" applyBorder="1">
      <alignment vertical="center"/>
    </xf>
    <xf numFmtId="194" fontId="2" fillId="0" borderId="0" xfId="49" applyNumberFormat="1" applyFont="1">
      <alignment vertical="center"/>
    </xf>
    <xf numFmtId="0" fontId="132" fillId="26" borderId="10" xfId="49" applyFont="1" applyFill="1" applyBorder="1">
      <alignment vertical="center"/>
    </xf>
    <xf numFmtId="0" fontId="132" fillId="26" borderId="13" xfId="49" applyFont="1" applyFill="1" applyBorder="1">
      <alignment vertical="center"/>
    </xf>
    <xf numFmtId="0" fontId="132" fillId="26" borderId="34" xfId="49" applyFont="1" applyFill="1" applyBorder="1">
      <alignment vertical="center"/>
    </xf>
    <xf numFmtId="0" fontId="132" fillId="26" borderId="46" xfId="49" applyFont="1" applyFill="1" applyBorder="1">
      <alignment vertical="center"/>
    </xf>
    <xf numFmtId="0" fontId="132" fillId="26" borderId="112" xfId="49" applyFont="1" applyFill="1" applyBorder="1">
      <alignment vertical="center"/>
    </xf>
    <xf numFmtId="0" fontId="132" fillId="26" borderId="173" xfId="49" applyFont="1" applyFill="1" applyBorder="1">
      <alignment vertical="center"/>
    </xf>
    <xf numFmtId="0" fontId="132" fillId="26" borderId="21" xfId="49" applyFont="1" applyFill="1" applyBorder="1">
      <alignment vertical="center"/>
    </xf>
    <xf numFmtId="0" fontId="132" fillId="26" borderId="59" xfId="49" applyFont="1" applyFill="1" applyBorder="1">
      <alignment vertical="center"/>
    </xf>
    <xf numFmtId="0" fontId="121" fillId="0" borderId="199" xfId="49" applyFont="1" applyBorder="1">
      <alignment vertical="center"/>
    </xf>
    <xf numFmtId="0" fontId="121" fillId="0" borderId="196" xfId="49" applyFont="1" applyBorder="1">
      <alignment vertical="center"/>
    </xf>
    <xf numFmtId="0" fontId="121" fillId="0" borderId="198" xfId="49" applyFont="1" applyBorder="1">
      <alignment vertical="center"/>
    </xf>
    <xf numFmtId="0" fontId="132" fillId="0" borderId="199" xfId="49" applyFont="1" applyBorder="1" applyAlignment="1">
      <alignment vertical="center" shrinkToFit="1"/>
    </xf>
    <xf numFmtId="0" fontId="132" fillId="0" borderId="78" xfId="49" applyFont="1" applyBorder="1" applyAlignment="1">
      <alignment vertical="center" shrinkToFit="1"/>
    </xf>
    <xf numFmtId="0" fontId="132" fillId="0" borderId="79" xfId="49" applyFont="1" applyBorder="1" applyAlignment="1">
      <alignment vertical="center" shrinkToFit="1"/>
    </xf>
    <xf numFmtId="0" fontId="2" fillId="0" borderId="120" xfId="49" applyFont="1" applyBorder="1">
      <alignment vertical="center"/>
    </xf>
    <xf numFmtId="0" fontId="2" fillId="0" borderId="92" xfId="49" applyFont="1" applyBorder="1">
      <alignment vertical="center"/>
    </xf>
    <xf numFmtId="0" fontId="2" fillId="0" borderId="77" xfId="49" applyFont="1" applyBorder="1">
      <alignment vertical="center"/>
    </xf>
    <xf numFmtId="0" fontId="2" fillId="0" borderId="77" xfId="49" applyFont="1" applyBorder="1" applyAlignment="1">
      <alignment horizontal="center" vertical="center"/>
    </xf>
    <xf numFmtId="0" fontId="2" fillId="0" borderId="149" xfId="49" applyFont="1" applyBorder="1" applyAlignment="1">
      <alignment horizontal="center" vertical="center"/>
    </xf>
    <xf numFmtId="0" fontId="2" fillId="0" borderId="128" xfId="49" applyFont="1" applyBorder="1" applyAlignment="1">
      <alignment vertical="center" shrinkToFit="1"/>
    </xf>
    <xf numFmtId="0" fontId="132" fillId="26" borderId="27" xfId="49" applyFont="1" applyFill="1" applyBorder="1">
      <alignment vertical="center"/>
    </xf>
    <xf numFmtId="0" fontId="2" fillId="26" borderId="51" xfId="49" applyFont="1" applyFill="1" applyBorder="1">
      <alignment vertical="center"/>
    </xf>
    <xf numFmtId="0" fontId="127" fillId="0" borderId="0" xfId="49" applyFont="1">
      <alignment vertical="center"/>
    </xf>
    <xf numFmtId="0" fontId="105" fillId="0" borderId="0" xfId="58" applyFont="1" applyProtection="1">
      <alignment vertical="center"/>
      <protection locked="0"/>
    </xf>
    <xf numFmtId="181" fontId="107" fillId="0" borderId="0" xfId="58" applyNumberFormat="1" applyFont="1">
      <alignment vertical="center"/>
    </xf>
    <xf numFmtId="0" fontId="62" fillId="0" borderId="0" xfId="58" applyFont="1" applyAlignment="1">
      <alignment horizontal="left" vertical="center"/>
    </xf>
    <xf numFmtId="182" fontId="107" fillId="0" borderId="0" xfId="58" applyNumberFormat="1" applyFont="1" applyAlignment="1">
      <alignment horizontal="right" vertical="center" shrinkToFit="1"/>
    </xf>
    <xf numFmtId="0" fontId="105" fillId="0" borderId="0" xfId="58" applyFont="1" applyAlignment="1">
      <alignment horizontal="center" vertical="center"/>
    </xf>
    <xf numFmtId="0" fontId="105" fillId="0" borderId="0" xfId="58" applyFont="1" applyAlignment="1">
      <alignment horizontal="center" vertical="center" shrinkToFit="1"/>
    </xf>
    <xf numFmtId="0" fontId="62" fillId="0" borderId="0" xfId="58" applyFont="1">
      <alignment vertical="center"/>
    </xf>
    <xf numFmtId="0" fontId="134" fillId="0" borderId="0" xfId="58" applyFont="1">
      <alignment vertical="center"/>
    </xf>
    <xf numFmtId="0" fontId="34" fillId="0" borderId="0" xfId="59" applyFont="1">
      <alignment vertical="center"/>
    </xf>
    <xf numFmtId="0" fontId="100" fillId="0" borderId="0" xfId="59" applyFont="1">
      <alignment vertical="center"/>
    </xf>
    <xf numFmtId="0" fontId="100" fillId="0" borderId="0" xfId="59" applyFont="1" applyAlignment="1">
      <alignment horizontal="right" vertical="center"/>
    </xf>
    <xf numFmtId="0" fontId="96" fillId="0" borderId="0" xfId="59" applyFont="1">
      <alignment vertical="center"/>
    </xf>
    <xf numFmtId="0" fontId="44" fillId="0" borderId="0" xfId="59">
      <alignment vertical="center"/>
    </xf>
    <xf numFmtId="0" fontId="96" fillId="0" borderId="11" xfId="59" applyFont="1" applyBorder="1" applyAlignment="1">
      <alignment horizontal="center" vertical="center"/>
    </xf>
    <xf numFmtId="0" fontId="96" fillId="0" borderId="17" xfId="59" applyFont="1" applyBorder="1" applyAlignment="1">
      <alignment horizontal="center" vertical="center"/>
    </xf>
    <xf numFmtId="0" fontId="96" fillId="0" borderId="71" xfId="59" applyFont="1" applyBorder="1" applyAlignment="1">
      <alignment horizontal="center" vertical="center"/>
    </xf>
    <xf numFmtId="0" fontId="120" fillId="0" borderId="11" xfId="59" applyFont="1" applyBorder="1">
      <alignment vertical="center"/>
    </xf>
    <xf numFmtId="0" fontId="120" fillId="0" borderId="17" xfId="59" applyFont="1" applyBorder="1">
      <alignment vertical="center"/>
    </xf>
    <xf numFmtId="0" fontId="100" fillId="0" borderId="81" xfId="59" applyFont="1" applyBorder="1" applyAlignment="1">
      <alignment horizontal="center" vertical="center" wrapText="1"/>
    </xf>
    <xf numFmtId="0" fontId="100" fillId="0" borderId="11" xfId="59" applyFont="1" applyBorder="1" applyAlignment="1">
      <alignment horizontal="center" vertical="center" wrapText="1"/>
    </xf>
    <xf numFmtId="0" fontId="120" fillId="0" borderId="28" xfId="59" applyFont="1" applyBorder="1" applyAlignment="1">
      <alignment horizontal="left" vertical="center"/>
    </xf>
    <xf numFmtId="0" fontId="120" fillId="0" borderId="28" xfId="59" applyFont="1" applyBorder="1">
      <alignment vertical="center"/>
    </xf>
    <xf numFmtId="0" fontId="120" fillId="0" borderId="62" xfId="59" applyFont="1" applyBorder="1" applyAlignment="1">
      <alignment horizontal="left" vertical="center"/>
    </xf>
    <xf numFmtId="0" fontId="100" fillId="0" borderId="45" xfId="59" applyFont="1" applyBorder="1" applyAlignment="1">
      <alignment horizontal="center" vertical="center" wrapText="1"/>
    </xf>
    <xf numFmtId="0" fontId="120" fillId="0" borderId="45" xfId="59" applyFont="1" applyBorder="1">
      <alignment vertical="center"/>
    </xf>
    <xf numFmtId="0" fontId="120" fillId="0" borderId="52" xfId="59" applyFont="1" applyBorder="1">
      <alignment vertical="center"/>
    </xf>
    <xf numFmtId="0" fontId="100" fillId="0" borderId="0" xfId="59" applyFont="1" applyAlignment="1">
      <alignment vertical="center" wrapText="1"/>
    </xf>
    <xf numFmtId="0" fontId="101" fillId="0" borderId="0" xfId="59" applyFont="1" applyAlignment="1">
      <alignment vertical="center" wrapText="1"/>
    </xf>
    <xf numFmtId="0" fontId="98" fillId="0" borderId="0" xfId="59" applyFont="1">
      <alignment vertical="center"/>
    </xf>
    <xf numFmtId="0" fontId="137" fillId="0" borderId="0" xfId="59" applyFont="1">
      <alignment vertical="center"/>
    </xf>
    <xf numFmtId="0" fontId="97" fillId="0" borderId="0" xfId="59" applyFont="1">
      <alignment vertical="center"/>
    </xf>
    <xf numFmtId="0" fontId="96" fillId="0" borderId="0" xfId="59" applyFont="1" applyAlignment="1">
      <alignment horizontal="center" vertical="center"/>
    </xf>
    <xf numFmtId="0" fontId="138" fillId="0" borderId="0" xfId="59" applyFont="1">
      <alignment vertical="center"/>
    </xf>
    <xf numFmtId="0" fontId="96" fillId="0" borderId="0" xfId="59" applyFont="1" applyAlignment="1">
      <alignment horizontal="left" vertical="center"/>
    </xf>
    <xf numFmtId="0" fontId="44" fillId="0" borderId="0" xfId="59" applyAlignment="1">
      <alignment horizontal="center" vertical="center"/>
    </xf>
    <xf numFmtId="0" fontId="44" fillId="0" borderId="0" xfId="59" applyAlignment="1">
      <alignment horizontal="left" vertical="center"/>
    </xf>
    <xf numFmtId="0" fontId="125" fillId="0" borderId="0" xfId="59" applyFont="1">
      <alignment vertical="center"/>
    </xf>
    <xf numFmtId="0" fontId="139" fillId="0" borderId="0" xfId="59" applyFont="1">
      <alignment vertical="center"/>
    </xf>
    <xf numFmtId="0" fontId="51" fillId="0" borderId="0" xfId="60" applyFont="1">
      <alignment vertical="center"/>
    </xf>
    <xf numFmtId="0" fontId="96" fillId="0" borderId="0" xfId="60" applyFont="1">
      <alignment vertical="center"/>
    </xf>
    <xf numFmtId="0" fontId="96" fillId="0" borderId="0" xfId="60" applyFont="1" applyAlignment="1">
      <alignment horizontal="right" vertical="center"/>
    </xf>
    <xf numFmtId="0" fontId="51" fillId="0" borderId="0" xfId="60" applyFont="1" applyAlignment="1">
      <alignment horizontal="center" vertical="center"/>
    </xf>
    <xf numFmtId="0" fontId="96" fillId="0" borderId="0" xfId="60" applyFont="1" applyAlignment="1">
      <alignment horizontal="center" vertical="center"/>
    </xf>
    <xf numFmtId="0" fontId="51" fillId="0" borderId="0" xfId="60" applyFont="1" applyAlignment="1">
      <alignment vertical="center" wrapText="1"/>
    </xf>
    <xf numFmtId="0" fontId="81" fillId="0" borderId="0" xfId="61" applyFont="1">
      <alignment vertical="center"/>
    </xf>
    <xf numFmtId="0" fontId="80" fillId="0" borderId="0" xfId="61" applyFont="1">
      <alignment vertical="center"/>
    </xf>
    <xf numFmtId="0" fontId="44" fillId="0" borderId="0" xfId="61" applyFont="1">
      <alignment vertical="center"/>
    </xf>
    <xf numFmtId="0" fontId="81" fillId="0" borderId="0" xfId="61" applyFont="1" applyAlignment="1">
      <alignment horizontal="center" vertical="center"/>
    </xf>
    <xf numFmtId="0" fontId="33" fillId="0" borderId="0" xfId="44" applyFont="1" applyAlignment="1">
      <alignment horizontal="center" vertical="center"/>
    </xf>
    <xf numFmtId="0" fontId="94" fillId="0" borderId="0" xfId="61" applyFont="1" applyAlignment="1">
      <alignment horizontal="center" vertical="center"/>
    </xf>
    <xf numFmtId="0" fontId="94" fillId="0" borderId="0" xfId="61" applyFont="1">
      <alignment vertical="center"/>
    </xf>
    <xf numFmtId="49" fontId="80" fillId="0" borderId="25" xfId="61" applyNumberFormat="1" applyFont="1" applyBorder="1" applyAlignment="1">
      <alignment horizontal="center" vertical="center"/>
    </xf>
    <xf numFmtId="0" fontId="80" fillId="0" borderId="0" xfId="44" applyFont="1" applyAlignment="1">
      <alignment horizontal="right" vertical="center"/>
    </xf>
    <xf numFmtId="0" fontId="94" fillId="0" borderId="0" xfId="49" applyFont="1">
      <alignment vertical="center"/>
    </xf>
    <xf numFmtId="178" fontId="94" fillId="0" borderId="153" xfId="49" applyNumberFormat="1" applyFont="1" applyBorder="1">
      <alignment vertical="center"/>
    </xf>
    <xf numFmtId="178" fontId="94" fillId="0" borderId="154" xfId="49" applyNumberFormat="1" applyFont="1" applyBorder="1">
      <alignment vertical="center"/>
    </xf>
    <xf numFmtId="179" fontId="2" fillId="0" borderId="0" xfId="49" applyNumberFormat="1" applyFont="1">
      <alignment vertical="center"/>
    </xf>
    <xf numFmtId="0" fontId="94" fillId="0" borderId="227" xfId="49" applyFont="1" applyBorder="1">
      <alignment vertical="center"/>
    </xf>
    <xf numFmtId="176" fontId="94" fillId="0" borderId="158" xfId="49" applyNumberFormat="1" applyFont="1" applyBorder="1">
      <alignment vertical="center"/>
    </xf>
    <xf numFmtId="176" fontId="94" fillId="0" borderId="162" xfId="49" applyNumberFormat="1" applyFont="1" applyBorder="1">
      <alignment vertical="center"/>
    </xf>
    <xf numFmtId="0" fontId="94" fillId="0" borderId="0" xfId="49" applyFont="1" applyAlignment="1">
      <alignment vertical="center" shrinkToFit="1"/>
    </xf>
    <xf numFmtId="0" fontId="94" fillId="0" borderId="0" xfId="49" applyFont="1" applyAlignment="1">
      <alignment horizontal="center" vertical="center"/>
    </xf>
    <xf numFmtId="177" fontId="94" fillId="0" borderId="165" xfId="49" applyNumberFormat="1" applyFont="1" applyBorder="1">
      <alignment vertical="center"/>
    </xf>
    <xf numFmtId="177" fontId="94" fillId="0" borderId="166" xfId="49" applyNumberFormat="1" applyFont="1" applyBorder="1">
      <alignment vertical="center"/>
    </xf>
    <xf numFmtId="177" fontId="94" fillId="0" borderId="243" xfId="49" applyNumberFormat="1" applyFont="1" applyBorder="1">
      <alignment vertical="center"/>
    </xf>
    <xf numFmtId="177" fontId="94" fillId="0" borderId="244" xfId="49" applyNumberFormat="1" applyFont="1" applyBorder="1">
      <alignment vertical="center"/>
    </xf>
    <xf numFmtId="178" fontId="94" fillId="0" borderId="0" xfId="49" applyNumberFormat="1" applyFont="1" applyAlignment="1" applyProtection="1">
      <alignment horizontal="right" vertical="center"/>
      <protection locked="0"/>
    </xf>
    <xf numFmtId="177" fontId="94" fillId="0" borderId="0" xfId="49" applyNumberFormat="1" applyFont="1">
      <alignment vertical="center"/>
    </xf>
    <xf numFmtId="177" fontId="94" fillId="0" borderId="0" xfId="49" applyNumberFormat="1" applyFont="1" applyAlignment="1">
      <alignment horizontal="center" vertical="center"/>
    </xf>
    <xf numFmtId="0" fontId="94" fillId="0" borderId="12" xfId="49" applyFont="1" applyBorder="1" applyAlignment="1">
      <alignment horizontal="center" vertical="center" shrinkToFit="1"/>
    </xf>
    <xf numFmtId="0" fontId="94" fillId="0" borderId="25" xfId="49" applyFont="1" applyBorder="1" applyAlignment="1" applyProtection="1">
      <alignment horizontal="center" vertical="center"/>
      <protection locked="0"/>
    </xf>
    <xf numFmtId="0" fontId="94" fillId="0" borderId="13" xfId="49" applyFont="1" applyBorder="1" applyAlignment="1">
      <alignment horizontal="center" vertical="center" shrinkToFit="1"/>
    </xf>
    <xf numFmtId="0" fontId="94" fillId="0" borderId="34" xfId="49" applyFont="1" applyBorder="1" applyAlignment="1" applyProtection="1">
      <alignment horizontal="center" vertical="center"/>
      <protection locked="0"/>
    </xf>
    <xf numFmtId="0" fontId="37" fillId="0" borderId="0" xfId="49" applyFont="1" applyAlignment="1">
      <alignment horizontal="right" vertical="center"/>
    </xf>
    <xf numFmtId="0" fontId="80" fillId="0" borderId="151" xfId="44" applyFont="1" applyBorder="1" applyAlignment="1">
      <alignment horizontal="center" vertical="center"/>
    </xf>
    <xf numFmtId="0" fontId="80" fillId="0" borderId="151" xfId="44" applyFont="1" applyBorder="1" applyAlignment="1">
      <alignment horizontal="left" vertical="center" wrapText="1"/>
    </xf>
    <xf numFmtId="0" fontId="80" fillId="0" borderId="0" xfId="49" applyFont="1" applyAlignment="1">
      <alignment horizontal="left" vertical="center" wrapText="1"/>
    </xf>
    <xf numFmtId="0" fontId="94" fillId="0" borderId="25" xfId="49" applyFont="1" applyBorder="1" applyAlignment="1" applyProtection="1">
      <alignment horizontal="center" vertical="center"/>
      <protection locked="0"/>
    </xf>
    <xf numFmtId="0" fontId="94" fillId="0" borderId="51" xfId="49" applyFont="1" applyBorder="1" applyAlignment="1" applyProtection="1">
      <alignment horizontal="center" vertical="center"/>
      <protection locked="0"/>
    </xf>
    <xf numFmtId="0" fontId="94" fillId="0" borderId="34" xfId="49" applyFont="1" applyBorder="1" applyAlignment="1" applyProtection="1">
      <alignment horizontal="center" vertical="center"/>
      <protection locked="0"/>
    </xf>
    <xf numFmtId="0" fontId="94" fillId="0" borderId="46" xfId="49" applyFont="1" applyBorder="1" applyAlignment="1" applyProtection="1">
      <alignment horizontal="center" vertical="center"/>
      <protection locked="0"/>
    </xf>
    <xf numFmtId="0" fontId="94" fillId="0" borderId="240" xfId="49" applyFont="1" applyBorder="1" applyAlignment="1">
      <alignment horizontal="center" vertical="center"/>
    </xf>
    <xf numFmtId="0" fontId="94" fillId="0" borderId="241" xfId="49" applyFont="1" applyBorder="1" applyAlignment="1">
      <alignment horizontal="center" vertical="center"/>
    </xf>
    <xf numFmtId="178" fontId="94" fillId="32" borderId="242" xfId="49" applyNumberFormat="1" applyFont="1" applyFill="1" applyBorder="1" applyAlignment="1" applyProtection="1">
      <alignment horizontal="right" vertical="center"/>
      <protection locked="0"/>
    </xf>
    <xf numFmtId="177" fontId="94" fillId="0" borderId="245" xfId="49" applyNumberFormat="1" applyFont="1" applyBorder="1" applyAlignment="1">
      <alignment horizontal="center" vertical="center"/>
    </xf>
    <xf numFmtId="177" fontId="94" fillId="0" borderId="246" xfId="49" applyNumberFormat="1" applyFont="1" applyBorder="1" applyAlignment="1">
      <alignment horizontal="center" vertical="center"/>
    </xf>
    <xf numFmtId="0" fontId="94" fillId="0" borderId="224" xfId="49" applyFont="1" applyBorder="1" applyAlignment="1">
      <alignment horizontal="left" vertical="center" indent="1"/>
    </xf>
    <xf numFmtId="0" fontId="94" fillId="0" borderId="225" xfId="49" applyFont="1" applyBorder="1" applyAlignment="1">
      <alignment horizontal="left" vertical="center" indent="1"/>
    </xf>
    <xf numFmtId="0" fontId="94" fillId="0" borderId="226" xfId="49" applyFont="1" applyBorder="1" applyAlignment="1">
      <alignment horizontal="left" vertical="center" indent="1"/>
    </xf>
    <xf numFmtId="0" fontId="94" fillId="0" borderId="124" xfId="49" applyFont="1" applyBorder="1" applyAlignment="1">
      <alignment horizontal="center" vertical="center"/>
    </xf>
    <xf numFmtId="0" fontId="94" fillId="0" borderId="125" xfId="49" applyFont="1" applyBorder="1" applyAlignment="1">
      <alignment horizontal="center" vertical="center"/>
    </xf>
    <xf numFmtId="0" fontId="94" fillId="0" borderId="247" xfId="49" applyFont="1" applyBorder="1" applyAlignment="1">
      <alignment horizontal="center" vertical="center"/>
    </xf>
    <xf numFmtId="0" fontId="94" fillId="0" borderId="82" xfId="49" applyFont="1" applyBorder="1" applyAlignment="1">
      <alignment horizontal="center" vertical="center"/>
    </xf>
    <xf numFmtId="0" fontId="94" fillId="0" borderId="0" xfId="49" applyFont="1" applyAlignment="1">
      <alignment horizontal="center" vertical="center"/>
    </xf>
    <xf numFmtId="0" fontId="94" fillId="0" borderId="248" xfId="49" applyFont="1" applyBorder="1" applyAlignment="1">
      <alignment horizontal="center" vertical="center"/>
    </xf>
    <xf numFmtId="0" fontId="94" fillId="0" borderId="249" xfId="49" applyFont="1" applyBorder="1" applyAlignment="1">
      <alignment horizontal="center" vertical="center"/>
    </xf>
    <xf numFmtId="0" fontId="94" fillId="0" borderId="250" xfId="49" applyFont="1" applyBorder="1" applyAlignment="1">
      <alignment horizontal="center" vertical="center"/>
    </xf>
    <xf numFmtId="0" fontId="83" fillId="0" borderId="22" xfId="49" applyFont="1" applyBorder="1" applyAlignment="1">
      <alignment horizontal="center" vertical="center" wrapText="1"/>
    </xf>
    <xf numFmtId="0" fontId="83" fillId="0" borderId="158" xfId="49" applyFont="1" applyBorder="1" applyAlignment="1">
      <alignment horizontal="center" vertical="center" wrapText="1"/>
    </xf>
    <xf numFmtId="0" fontId="83" fillId="0" borderId="251" xfId="49" applyFont="1" applyBorder="1" applyAlignment="1">
      <alignment horizontal="center" vertical="center" wrapText="1"/>
    </xf>
    <xf numFmtId="0" fontId="94" fillId="0" borderId="232" xfId="49" applyFont="1" applyBorder="1" applyAlignment="1">
      <alignment horizontal="left" vertical="center" shrinkToFit="1"/>
    </xf>
    <xf numFmtId="0" fontId="94" fillId="0" borderId="153" xfId="49" applyFont="1" applyBorder="1" applyAlignment="1">
      <alignment horizontal="left" vertical="center" shrinkToFit="1"/>
    </xf>
    <xf numFmtId="0" fontId="94" fillId="0" borderId="164" xfId="49" applyFont="1" applyBorder="1" applyAlignment="1">
      <alignment horizontal="left" vertical="center" shrinkToFit="1"/>
    </xf>
    <xf numFmtId="38" fontId="94" fillId="32" borderId="151" xfId="62" applyFont="1" applyFill="1" applyBorder="1" applyAlignment="1" applyProtection="1">
      <alignment horizontal="center" vertical="center"/>
    </xf>
    <xf numFmtId="38" fontId="94" fillId="32" borderId="233" xfId="62" applyFont="1" applyFill="1" applyBorder="1" applyAlignment="1" applyProtection="1">
      <alignment horizontal="center" vertical="center"/>
    </xf>
    <xf numFmtId="0" fontId="94" fillId="0" borderId="234" xfId="49" applyFont="1" applyBorder="1" applyAlignment="1">
      <alignment horizontal="left" vertical="center" shrinkToFit="1"/>
    </xf>
    <xf numFmtId="0" fontId="94" fillId="0" borderId="235" xfId="49" applyFont="1" applyBorder="1" applyAlignment="1">
      <alignment horizontal="left" vertical="center" shrinkToFit="1"/>
    </xf>
    <xf numFmtId="0" fontId="94" fillId="0" borderId="236" xfId="49" applyFont="1" applyBorder="1" applyAlignment="1">
      <alignment horizontal="left" vertical="center" shrinkToFit="1"/>
    </xf>
    <xf numFmtId="38" fontId="94" fillId="32" borderId="237" xfId="62" applyFont="1" applyFill="1" applyBorder="1" applyAlignment="1" applyProtection="1">
      <alignment horizontal="center" vertical="center"/>
    </xf>
    <xf numFmtId="38" fontId="94" fillId="32" borderId="238" xfId="62" applyFont="1" applyFill="1" applyBorder="1" applyAlignment="1" applyProtection="1">
      <alignment horizontal="center" vertical="center"/>
    </xf>
    <xf numFmtId="0" fontId="94" fillId="0" borderId="239" xfId="49" applyFont="1" applyBorder="1" applyAlignment="1">
      <alignment horizontal="center" vertical="center"/>
    </xf>
    <xf numFmtId="0" fontId="94" fillId="0" borderId="156" xfId="49" applyFont="1" applyBorder="1" applyAlignment="1">
      <alignment horizontal="center" vertical="center"/>
    </xf>
    <xf numFmtId="178" fontId="94" fillId="0" borderId="157" xfId="49" applyNumberFormat="1" applyFont="1" applyBorder="1" applyAlignment="1">
      <alignment horizontal="right" vertical="center"/>
    </xf>
    <xf numFmtId="177" fontId="94" fillId="0" borderId="159" xfId="49" applyNumberFormat="1" applyFont="1" applyBorder="1" applyAlignment="1">
      <alignment horizontal="center" vertical="center"/>
    </xf>
    <xf numFmtId="177" fontId="94" fillId="0" borderId="229" xfId="49" applyNumberFormat="1" applyFont="1" applyBorder="1" applyAlignment="1">
      <alignment horizontal="center" vertical="center"/>
    </xf>
    <xf numFmtId="0" fontId="94" fillId="0" borderId="156" xfId="49" applyFont="1" applyBorder="1" applyAlignment="1">
      <alignment horizontal="left" vertical="center" indent="1"/>
    </xf>
    <xf numFmtId="0" fontId="94" fillId="0" borderId="230" xfId="49" applyFont="1" applyBorder="1" applyAlignment="1">
      <alignment horizontal="center" vertical="center"/>
    </xf>
    <xf numFmtId="0" fontId="94" fillId="0" borderId="160" xfId="49" applyFont="1" applyBorder="1" applyAlignment="1">
      <alignment horizontal="center" vertical="center"/>
    </xf>
    <xf numFmtId="178" fontId="94" fillId="0" borderId="161" xfId="49" applyNumberFormat="1" applyFont="1" applyBorder="1" applyAlignment="1">
      <alignment horizontal="right" vertical="center"/>
    </xf>
    <xf numFmtId="177" fontId="94" fillId="0" borderId="163" xfId="49" applyNumberFormat="1" applyFont="1" applyBorder="1" applyAlignment="1">
      <alignment horizontal="center" vertical="center"/>
    </xf>
    <xf numFmtId="177" fontId="94" fillId="0" borderId="231" xfId="49" applyNumberFormat="1" applyFont="1" applyBorder="1" applyAlignment="1">
      <alignment horizontal="center" vertical="center"/>
    </xf>
    <xf numFmtId="0" fontId="80" fillId="0" borderId="150" xfId="44" applyFont="1" applyBorder="1" applyAlignment="1">
      <alignment horizontal="center" vertical="center" wrapText="1"/>
    </xf>
    <xf numFmtId="0" fontId="94" fillId="0" borderId="151" xfId="44" applyFont="1" applyBorder="1" applyAlignment="1" applyProtection="1">
      <alignment horizontal="center" vertical="center"/>
      <protection locked="0"/>
    </xf>
    <xf numFmtId="0" fontId="94" fillId="0" borderId="227" xfId="49" applyFont="1" applyBorder="1" applyAlignment="1">
      <alignment horizontal="center" vertical="center"/>
    </xf>
    <xf numFmtId="0" fontId="94" fillId="0" borderId="152" xfId="49" applyFont="1" applyBorder="1" applyAlignment="1">
      <alignment horizontal="center" vertical="center"/>
    </xf>
    <xf numFmtId="178" fontId="94" fillId="0" borderId="150" xfId="49" applyNumberFormat="1" applyFont="1" applyBorder="1" applyAlignment="1" applyProtection="1">
      <alignment horizontal="right" vertical="center"/>
      <protection locked="0"/>
    </xf>
    <xf numFmtId="176" fontId="94" fillId="0" borderId="155" xfId="49" applyNumberFormat="1" applyFont="1" applyBorder="1" applyAlignment="1">
      <alignment horizontal="center" vertical="center"/>
    </xf>
    <xf numFmtId="176" fontId="94" fillId="0" borderId="228" xfId="49" applyNumberFormat="1" applyFont="1" applyBorder="1" applyAlignment="1">
      <alignment horizontal="center" vertical="center"/>
    </xf>
    <xf numFmtId="0" fontId="94" fillId="0" borderId="0" xfId="49" applyFont="1" applyAlignment="1">
      <alignment horizontal="right" vertical="center"/>
    </xf>
    <xf numFmtId="0" fontId="82" fillId="0" borderId="0" xfId="49" applyFont="1" applyAlignment="1">
      <alignment horizontal="center" vertical="center"/>
    </xf>
    <xf numFmtId="0" fontId="94" fillId="0" borderId="150" xfId="44" applyFont="1" applyBorder="1" applyAlignment="1">
      <alignment horizontal="center" vertical="center"/>
    </xf>
    <xf numFmtId="0" fontId="85" fillId="0" borderId="151" xfId="44" applyFont="1" applyBorder="1" applyAlignment="1" applyProtection="1">
      <alignment horizontal="left" vertical="center" wrapText="1"/>
      <protection locked="0"/>
    </xf>
    <xf numFmtId="0" fontId="94" fillId="0" borderId="151" xfId="44" applyFont="1" applyBorder="1" applyAlignment="1">
      <alignment horizontal="center" vertical="center" shrinkToFit="1"/>
    </xf>
    <xf numFmtId="0" fontId="80" fillId="0" borderId="151" xfId="44" applyFont="1" applyBorder="1" applyAlignment="1" applyProtection="1">
      <alignment horizontal="center" vertical="center"/>
      <protection locked="0"/>
    </xf>
    <xf numFmtId="0" fontId="80" fillId="0" borderId="0" xfId="44" applyFont="1" applyAlignment="1">
      <alignment vertical="center" wrapText="1"/>
    </xf>
    <xf numFmtId="0" fontId="141" fillId="0" borderId="0" xfId="44" applyFont="1" applyAlignment="1">
      <alignment horizontal="center" vertical="center"/>
    </xf>
    <xf numFmtId="0" fontId="81" fillId="0" borderId="19" xfId="44" applyFont="1" applyBorder="1" applyAlignment="1">
      <alignment horizontal="center" vertical="center"/>
    </xf>
    <xf numFmtId="0" fontId="81" fillId="0" borderId="11" xfId="44" applyFont="1" applyBorder="1" applyAlignment="1">
      <alignment horizontal="center" vertical="center"/>
    </xf>
    <xf numFmtId="0" fontId="81" fillId="0" borderId="10" xfId="44" applyFont="1" applyBorder="1" applyAlignment="1">
      <alignment horizontal="center" vertical="center"/>
    </xf>
    <xf numFmtId="0" fontId="80" fillId="0" borderId="19" xfId="44" applyFont="1" applyBorder="1" applyAlignment="1">
      <alignment horizontal="center" vertical="center"/>
    </xf>
    <xf numFmtId="0" fontId="80" fillId="0" borderId="11" xfId="44" applyFont="1" applyBorder="1" applyAlignment="1">
      <alignment horizontal="center" vertical="center"/>
    </xf>
    <xf numFmtId="0" fontId="80" fillId="0" borderId="10" xfId="44" applyFont="1" applyBorder="1" applyAlignment="1">
      <alignment horizontal="center" vertical="center"/>
    </xf>
    <xf numFmtId="0" fontId="80" fillId="0" borderId="22" xfId="44" applyFont="1" applyBorder="1" applyAlignment="1">
      <alignment horizontal="center" vertical="center" wrapText="1"/>
    </xf>
    <xf numFmtId="0" fontId="80" fillId="0" borderId="21" xfId="44" applyFont="1" applyBorder="1" applyAlignment="1">
      <alignment horizontal="center" vertical="center" wrapText="1"/>
    </xf>
    <xf numFmtId="0" fontId="80" fillId="0" borderId="25" xfId="44" applyFont="1" applyBorder="1" applyAlignment="1">
      <alignment vertical="center" wrapText="1"/>
    </xf>
    <xf numFmtId="0" fontId="80" fillId="0" borderId="25" xfId="44" applyFont="1" applyBorder="1" applyAlignment="1">
      <alignment horizontal="center" vertical="center"/>
    </xf>
    <xf numFmtId="0" fontId="80" fillId="0" borderId="19" xfId="44" applyFont="1" applyBorder="1" applyAlignment="1">
      <alignment vertical="center" wrapText="1"/>
    </xf>
    <xf numFmtId="0" fontId="80" fillId="0" borderId="10" xfId="44" applyFont="1" applyBorder="1" applyAlignment="1">
      <alignment vertical="center" wrapText="1"/>
    </xf>
    <xf numFmtId="0" fontId="80" fillId="0" borderId="25" xfId="61" applyFont="1" applyBorder="1" applyAlignment="1">
      <alignment horizontal="left" vertical="center" wrapText="1"/>
    </xf>
    <xf numFmtId="0" fontId="94" fillId="0" borderId="25" xfId="44" applyFont="1" applyBorder="1" applyAlignment="1">
      <alignment horizontal="center" vertical="center"/>
    </xf>
    <xf numFmtId="0" fontId="34" fillId="0" borderId="0" xfId="61" applyFont="1" applyAlignment="1">
      <alignment horizontal="left" vertical="center" wrapText="1"/>
    </xf>
    <xf numFmtId="0" fontId="94" fillId="0" borderId="25" xfId="44" applyFont="1" applyBorder="1" applyAlignment="1">
      <alignment horizontal="center" vertical="center" wrapText="1"/>
    </xf>
    <xf numFmtId="0" fontId="94" fillId="0" borderId="0" xfId="44" applyFont="1" applyAlignment="1">
      <alignment horizontal="right" vertical="center"/>
    </xf>
    <xf numFmtId="0" fontId="81" fillId="0" borderId="0" xfId="61" applyFont="1" applyAlignment="1">
      <alignment horizontal="center" vertical="center"/>
    </xf>
    <xf numFmtId="0" fontId="96" fillId="0" borderId="25" xfId="60" applyFont="1" applyBorder="1" applyAlignment="1">
      <alignment horizontal="left" vertical="center"/>
    </xf>
    <xf numFmtId="0" fontId="96" fillId="0" borderId="19" xfId="60" applyFont="1" applyBorder="1" applyAlignment="1">
      <alignment horizontal="center" vertical="center"/>
    </xf>
    <xf numFmtId="0" fontId="96" fillId="0" borderId="11" xfId="60" applyFont="1" applyBorder="1" applyAlignment="1">
      <alignment horizontal="center" vertical="center"/>
    </xf>
    <xf numFmtId="0" fontId="96" fillId="0" borderId="10" xfId="60" applyFont="1" applyBorder="1" applyAlignment="1">
      <alignment horizontal="center" vertical="center"/>
    </xf>
    <xf numFmtId="0" fontId="98" fillId="0" borderId="19" xfId="54" applyFont="1" applyBorder="1" applyAlignment="1">
      <alignment horizontal="center" vertical="center"/>
    </xf>
    <xf numFmtId="0" fontId="98" fillId="0" borderId="10" xfId="54" applyFont="1" applyBorder="1" applyAlignment="1">
      <alignment horizontal="center" vertical="center"/>
    </xf>
    <xf numFmtId="0" fontId="98" fillId="0" borderId="19" xfId="54" applyFont="1" applyBorder="1" applyAlignment="1">
      <alignment horizontal="center" vertical="center" wrapText="1"/>
    </xf>
    <xf numFmtId="0" fontId="98" fillId="0" borderId="11" xfId="54" applyFont="1" applyBorder="1" applyAlignment="1">
      <alignment horizontal="center" vertical="center" wrapText="1"/>
    </xf>
    <xf numFmtId="0" fontId="98" fillId="0" borderId="10" xfId="54" applyFont="1" applyBorder="1" applyAlignment="1">
      <alignment horizontal="center" vertical="center" wrapText="1"/>
    </xf>
    <xf numFmtId="0" fontId="51" fillId="0" borderId="0" xfId="60" applyFont="1" applyAlignment="1">
      <alignment horizontal="left" vertical="center" wrapText="1"/>
    </xf>
    <xf numFmtId="0" fontId="51" fillId="0" borderId="0" xfId="60" applyFont="1" applyAlignment="1">
      <alignment horizontal="left" vertical="center"/>
    </xf>
    <xf numFmtId="0" fontId="96" fillId="0" borderId="0" xfId="60" applyFont="1" applyAlignment="1">
      <alignment horizontal="right" vertical="center"/>
    </xf>
    <xf numFmtId="0" fontId="99" fillId="0" borderId="0" xfId="60" applyFont="1" applyAlignment="1">
      <alignment horizontal="center" vertical="center"/>
    </xf>
    <xf numFmtId="0" fontId="96" fillId="0" borderId="19" xfId="60" applyFont="1" applyBorder="1" applyAlignment="1">
      <alignment horizontal="left" vertical="center"/>
    </xf>
    <xf numFmtId="0" fontId="96" fillId="0" borderId="10" xfId="60" applyFont="1" applyBorder="1" applyAlignment="1">
      <alignment horizontal="left" vertical="center"/>
    </xf>
    <xf numFmtId="0" fontId="44" fillId="0" borderId="0" xfId="59" applyAlignment="1">
      <alignment horizontal="left" vertical="center"/>
    </xf>
    <xf numFmtId="0" fontId="96" fillId="0" borderId="0" xfId="59" applyFont="1" applyAlignment="1">
      <alignment horizontal="left" vertical="center"/>
    </xf>
    <xf numFmtId="0" fontId="100" fillId="0" borderId="174" xfId="59" applyFont="1" applyBorder="1" applyAlignment="1">
      <alignment horizontal="center" vertical="center" textRotation="255" wrapText="1"/>
    </xf>
    <xf numFmtId="0" fontId="100" fillId="0" borderId="176" xfId="59" applyFont="1" applyBorder="1" applyAlignment="1">
      <alignment horizontal="center" vertical="center" textRotation="255" wrapText="1"/>
    </xf>
    <xf numFmtId="0" fontId="100" fillId="0" borderId="177" xfId="59" applyFont="1" applyBorder="1" applyAlignment="1">
      <alignment horizontal="center" vertical="center" textRotation="255" wrapText="1"/>
    </xf>
    <xf numFmtId="0" fontId="96" fillId="0" borderId="70" xfId="59" applyFont="1" applyBorder="1" applyAlignment="1">
      <alignment horizontal="left" vertical="center"/>
    </xf>
    <xf numFmtId="0" fontId="96" fillId="0" borderId="71" xfId="59" applyFont="1" applyBorder="1" applyAlignment="1">
      <alignment horizontal="left" vertical="center"/>
    </xf>
    <xf numFmtId="0" fontId="120" fillId="0" borderId="71" xfId="59" applyFont="1" applyBorder="1" applyAlignment="1">
      <alignment horizontal="left" vertical="center" wrapText="1"/>
    </xf>
    <xf numFmtId="0" fontId="120" fillId="0" borderId="53" xfId="59" applyFont="1" applyBorder="1" applyAlignment="1">
      <alignment horizontal="left" vertical="center" wrapText="1"/>
    </xf>
    <xf numFmtId="0" fontId="96" fillId="0" borderId="19" xfId="59" applyFont="1" applyBorder="1" applyAlignment="1">
      <alignment horizontal="left" vertical="center"/>
    </xf>
    <xf numFmtId="0" fontId="96" fillId="0" borderId="11" xfId="59" applyFont="1" applyBorder="1" applyAlignment="1">
      <alignment horizontal="left" vertical="center"/>
    </xf>
    <xf numFmtId="0" fontId="120" fillId="0" borderId="11" xfId="59" applyFont="1" applyBorder="1" applyAlignment="1">
      <alignment horizontal="left" vertical="center" wrapText="1"/>
    </xf>
    <xf numFmtId="0" fontId="120" fillId="0" borderId="17" xfId="59" applyFont="1" applyBorder="1" applyAlignment="1">
      <alignment horizontal="left" vertical="center" wrapText="1"/>
    </xf>
    <xf numFmtId="0" fontId="96" fillId="0" borderId="60" xfId="59" applyFont="1" applyBorder="1" applyAlignment="1">
      <alignment horizontal="left" vertical="center"/>
    </xf>
    <xf numFmtId="0" fontId="96" fillId="0" borderId="45" xfId="59" applyFont="1" applyBorder="1" applyAlignment="1">
      <alignment horizontal="left" vertical="center"/>
    </xf>
    <xf numFmtId="0" fontId="96" fillId="0" borderId="0" xfId="59" applyFont="1" applyAlignment="1">
      <alignment horizontal="left" vertical="center" wrapText="1" shrinkToFit="1" readingOrder="1"/>
    </xf>
    <xf numFmtId="0" fontId="96" fillId="0" borderId="0" xfId="59" applyFont="1" applyAlignment="1">
      <alignment horizontal="left" vertical="center" wrapText="1"/>
    </xf>
    <xf numFmtId="0" fontId="100" fillId="0" borderId="123" xfId="59" applyFont="1" applyBorder="1" applyAlignment="1">
      <alignment horizontal="left" vertical="center" wrapText="1"/>
    </xf>
    <xf numFmtId="0" fontId="100" fillId="0" borderId="28" xfId="59" applyFont="1" applyBorder="1" applyAlignment="1">
      <alignment horizontal="left" vertical="center" wrapText="1"/>
    </xf>
    <xf numFmtId="0" fontId="100" fillId="0" borderId="29" xfId="59" applyFont="1" applyBorder="1" applyAlignment="1">
      <alignment horizontal="left" vertical="center" wrapText="1"/>
    </xf>
    <xf numFmtId="0" fontId="100" fillId="0" borderId="82" xfId="59" applyFont="1" applyBorder="1" applyAlignment="1">
      <alignment horizontal="left" vertical="center" wrapText="1"/>
    </xf>
    <xf numFmtId="0" fontId="100" fillId="0" borderId="0" xfId="59" applyFont="1" applyAlignment="1">
      <alignment horizontal="left" vertical="center" wrapText="1"/>
    </xf>
    <xf numFmtId="0" fontId="100" fillId="0" borderId="24" xfId="59" applyFont="1" applyBorder="1" applyAlignment="1">
      <alignment horizontal="left" vertical="center" wrapText="1"/>
    </xf>
    <xf numFmtId="0" fontId="100" fillId="0" borderId="127" xfId="59" applyFont="1" applyBorder="1" applyAlignment="1">
      <alignment horizontal="left" vertical="center" wrapText="1"/>
    </xf>
    <xf numFmtId="0" fontId="100" fillId="0" borderId="14" xfId="59" applyFont="1" applyBorder="1" applyAlignment="1">
      <alignment horizontal="left" vertical="center" wrapText="1"/>
    </xf>
    <xf numFmtId="0" fontId="100" fillId="0" borderId="27" xfId="59" applyFont="1" applyBorder="1" applyAlignment="1">
      <alignment horizontal="left" vertical="center" wrapText="1"/>
    </xf>
    <xf numFmtId="0" fontId="96" fillId="0" borderId="30" xfId="59" applyFont="1" applyBorder="1" applyAlignment="1">
      <alignment horizontal="left" vertical="center" wrapText="1"/>
    </xf>
    <xf numFmtId="0" fontId="96" fillId="0" borderId="28" xfId="59" applyFont="1" applyBorder="1" applyAlignment="1">
      <alignment horizontal="left" vertical="center" wrapText="1"/>
    </xf>
    <xf numFmtId="0" fontId="96" fillId="0" borderId="29" xfId="59" applyFont="1" applyBorder="1" applyAlignment="1">
      <alignment horizontal="left" vertical="center" wrapText="1"/>
    </xf>
    <xf numFmtId="0" fontId="96" fillId="0" borderId="26" xfId="59" applyFont="1" applyBorder="1" applyAlignment="1">
      <alignment horizontal="left" vertical="center" wrapText="1"/>
    </xf>
    <xf numFmtId="0" fontId="96" fillId="0" borderId="14" xfId="59" applyFont="1" applyBorder="1" applyAlignment="1">
      <alignment horizontal="left" vertical="center" wrapText="1"/>
    </xf>
    <xf numFmtId="0" fontId="96" fillId="0" borderId="27" xfId="59" applyFont="1" applyBorder="1" applyAlignment="1">
      <alignment horizontal="left" vertical="center" wrapText="1"/>
    </xf>
    <xf numFmtId="0" fontId="96" fillId="0" borderId="30" xfId="59" applyFont="1" applyBorder="1" applyAlignment="1">
      <alignment horizontal="center" vertical="center"/>
    </xf>
    <xf numFmtId="0" fontId="96" fillId="0" borderId="28" xfId="59" applyFont="1" applyBorder="1" applyAlignment="1">
      <alignment horizontal="center" vertical="center"/>
    </xf>
    <xf numFmtId="0" fontId="96" fillId="0" borderId="62" xfId="59" applyFont="1" applyBorder="1" applyAlignment="1">
      <alignment horizontal="center" vertical="center"/>
    </xf>
    <xf numFmtId="0" fontId="96" fillId="0" borderId="26" xfId="59" applyFont="1" applyBorder="1" applyAlignment="1">
      <alignment horizontal="center" vertical="center"/>
    </xf>
    <xf numFmtId="0" fontId="96" fillId="0" borderId="14" xfId="59" applyFont="1" applyBorder="1" applyAlignment="1">
      <alignment horizontal="center" vertical="center"/>
    </xf>
    <xf numFmtId="0" fontId="96" fillId="0" borderId="18" xfId="59" applyFont="1" applyBorder="1" applyAlignment="1">
      <alignment horizontal="center" vertical="center"/>
    </xf>
    <xf numFmtId="0" fontId="96" fillId="0" borderId="10" xfId="59" applyFont="1" applyBorder="1" applyAlignment="1">
      <alignment horizontal="left" vertical="center"/>
    </xf>
    <xf numFmtId="0" fontId="120" fillId="0" borderId="60" xfId="59" applyFont="1" applyBorder="1" applyAlignment="1">
      <alignment horizontal="left"/>
    </xf>
    <xf numFmtId="0" fontId="120" fillId="0" borderId="45" xfId="59" applyFont="1" applyBorder="1" applyAlignment="1">
      <alignment horizontal="left"/>
    </xf>
    <xf numFmtId="0" fontId="120" fillId="0" borderId="52" xfId="59" applyFont="1" applyBorder="1" applyAlignment="1">
      <alignment horizontal="left"/>
    </xf>
    <xf numFmtId="0" fontId="100" fillId="0" borderId="0" xfId="59" applyFont="1" applyAlignment="1">
      <alignment horizontal="right" vertical="center"/>
    </xf>
    <xf numFmtId="0" fontId="99" fillId="0" borderId="0" xfId="59" applyFont="1" applyAlignment="1">
      <alignment horizontal="center" vertical="center" wrapText="1"/>
    </xf>
    <xf numFmtId="0" fontId="99" fillId="0" borderId="0" xfId="59" applyFont="1" applyAlignment="1">
      <alignment horizontal="center" vertical="center"/>
    </xf>
    <xf numFmtId="0" fontId="100" fillId="0" borderId="80" xfId="59" applyFont="1" applyBorder="1" applyAlignment="1">
      <alignment horizontal="left" vertical="center"/>
    </xf>
    <xf numFmtId="0" fontId="100" fillId="0" borderId="71" xfId="59" applyFont="1" applyBorder="1" applyAlignment="1">
      <alignment horizontal="left" vertical="center"/>
    </xf>
    <xf numFmtId="0" fontId="100" fillId="0" borderId="72" xfId="59" applyFont="1" applyBorder="1" applyAlignment="1">
      <alignment horizontal="left" vertical="center"/>
    </xf>
    <xf numFmtId="0" fontId="100" fillId="0" borderId="70" xfId="59" applyFont="1" applyBorder="1" applyAlignment="1">
      <alignment horizontal="center" vertical="center"/>
    </xf>
    <xf numFmtId="0" fontId="100" fillId="0" borderId="71" xfId="59" applyFont="1" applyBorder="1" applyAlignment="1">
      <alignment horizontal="center" vertical="center"/>
    </xf>
    <xf numFmtId="0" fontId="100" fillId="0" borderId="53" xfId="59" applyFont="1" applyBorder="1" applyAlignment="1">
      <alignment horizontal="center" vertical="center"/>
    </xf>
    <xf numFmtId="0" fontId="100" fillId="0" borderId="81" xfId="59" applyFont="1" applyBorder="1" applyAlignment="1">
      <alignment horizontal="left" vertical="center"/>
    </xf>
    <xf numFmtId="0" fontId="100" fillId="0" borderId="11" xfId="59" applyFont="1" applyBorder="1" applyAlignment="1">
      <alignment horizontal="left" vertical="center"/>
    </xf>
    <xf numFmtId="0" fontId="100" fillId="0" borderId="10" xfId="59" applyFont="1" applyBorder="1" applyAlignment="1">
      <alignment horizontal="left" vertical="center"/>
    </xf>
    <xf numFmtId="0" fontId="96" fillId="0" borderId="19" xfId="59" applyFont="1" applyBorder="1" applyAlignment="1">
      <alignment horizontal="center" vertical="center"/>
    </xf>
    <xf numFmtId="0" fontId="96" fillId="0" borderId="11" xfId="59" applyFont="1" applyBorder="1" applyAlignment="1">
      <alignment horizontal="center" vertical="center"/>
    </xf>
    <xf numFmtId="0" fontId="96" fillId="0" borderId="17" xfId="59" applyFont="1" applyBorder="1" applyAlignment="1">
      <alignment horizontal="center" vertical="center"/>
    </xf>
    <xf numFmtId="0" fontId="80" fillId="0" borderId="0" xfId="44" applyFont="1" applyAlignment="1">
      <alignment horizontal="left" vertical="top" wrapText="1"/>
    </xf>
    <xf numFmtId="0" fontId="80" fillId="0" borderId="30" xfId="44" applyFont="1" applyBorder="1" applyAlignment="1">
      <alignment vertical="center" wrapText="1"/>
    </xf>
    <xf numFmtId="0" fontId="80" fillId="0" borderId="23" xfId="44" applyFont="1" applyBorder="1">
      <alignment vertical="center"/>
    </xf>
    <xf numFmtId="0" fontId="80" fillId="0" borderId="26" xfId="44" applyFont="1" applyBorder="1">
      <alignment vertical="center"/>
    </xf>
    <xf numFmtId="0" fontId="80" fillId="27" borderId="19" xfId="44" applyFont="1" applyFill="1" applyBorder="1" applyAlignment="1">
      <alignment horizontal="center" vertical="center"/>
    </xf>
    <xf numFmtId="0" fontId="80" fillId="27" borderId="10" xfId="44" applyFont="1" applyFill="1" applyBorder="1" applyAlignment="1">
      <alignment horizontal="center" vertical="center"/>
    </xf>
    <xf numFmtId="0" fontId="80" fillId="27" borderId="71" xfId="44" applyFont="1" applyFill="1" applyBorder="1" applyAlignment="1">
      <alignment horizontal="center" vertical="center"/>
    </xf>
    <xf numFmtId="0" fontId="80" fillId="27" borderId="53" xfId="44" applyFont="1" applyFill="1" applyBorder="1" applyAlignment="1">
      <alignment horizontal="center" vertical="center"/>
    </xf>
    <xf numFmtId="0" fontId="80" fillId="27" borderId="80" xfId="44" applyFont="1" applyFill="1" applyBorder="1" applyAlignment="1">
      <alignment horizontal="center" vertical="center"/>
    </xf>
    <xf numFmtId="0" fontId="123" fillId="0" borderId="19" xfId="44" applyFont="1" applyBorder="1" applyAlignment="1">
      <alignment horizontal="center" vertical="center" wrapText="1"/>
    </xf>
    <xf numFmtId="0" fontId="123" fillId="0" borderId="11" xfId="44" applyFont="1" applyBorder="1" applyAlignment="1">
      <alignment horizontal="center" vertical="center" wrapText="1"/>
    </xf>
    <xf numFmtId="0" fontId="123" fillId="0" borderId="10" xfId="44" applyFont="1" applyBorder="1" applyAlignment="1">
      <alignment horizontal="center" vertical="center" wrapText="1"/>
    </xf>
    <xf numFmtId="0" fontId="123" fillId="26" borderId="19" xfId="44" applyFont="1" applyFill="1" applyBorder="1" applyAlignment="1">
      <alignment horizontal="center" vertical="center"/>
    </xf>
    <xf numFmtId="0" fontId="123" fillId="26" borderId="10" xfId="44" applyFont="1" applyFill="1" applyBorder="1" applyAlignment="1">
      <alignment horizontal="center" vertical="center"/>
    </xf>
    <xf numFmtId="0" fontId="80" fillId="0" borderId="0" xfId="44" applyFont="1" applyAlignment="1">
      <alignment horizontal="center" vertical="center" wrapText="1" justifyLastLine="1"/>
    </xf>
    <xf numFmtId="0" fontId="80" fillId="0" borderId="0" xfId="44" applyFont="1" applyAlignment="1">
      <alignment horizontal="right" vertical="center"/>
    </xf>
    <xf numFmtId="0" fontId="82" fillId="0" borderId="0" xfId="44" applyFont="1" applyAlignment="1">
      <alignment horizontal="center" vertical="center"/>
    </xf>
    <xf numFmtId="0" fontId="80" fillId="0" borderId="28" xfId="44" applyFont="1" applyBorder="1" applyAlignment="1">
      <alignment horizontal="center" vertical="center"/>
    </xf>
    <xf numFmtId="0" fontId="80" fillId="0" borderId="29" xfId="44" applyFont="1" applyBorder="1" applyAlignment="1">
      <alignment horizontal="center" vertical="center"/>
    </xf>
    <xf numFmtId="0" fontId="2" fillId="0" borderId="213" xfId="49" applyFont="1" applyBorder="1" applyAlignment="1">
      <alignment horizontal="center" vertical="center"/>
    </xf>
    <xf numFmtId="0" fontId="2" fillId="0" borderId="214" xfId="49" applyFont="1" applyBorder="1" applyAlignment="1">
      <alignment horizontal="center" vertical="center"/>
    </xf>
    <xf numFmtId="0" fontId="132" fillId="0" borderId="76" xfId="49" applyFont="1" applyBorder="1" applyAlignment="1">
      <alignment horizontal="center" vertical="center"/>
    </xf>
    <xf numFmtId="0" fontId="132" fillId="0" borderId="77" xfId="49" applyFont="1" applyBorder="1" applyAlignment="1">
      <alignment horizontal="center" vertical="center"/>
    </xf>
    <xf numFmtId="0" fontId="132" fillId="0" borderId="198" xfId="49" applyFont="1" applyBorder="1" applyAlignment="1">
      <alignment horizontal="center" vertical="center"/>
    </xf>
    <xf numFmtId="0" fontId="2" fillId="0" borderId="25" xfId="49" applyFont="1" applyBorder="1" applyAlignment="1">
      <alignment horizontal="center" vertical="center" shrinkToFit="1"/>
    </xf>
    <xf numFmtId="0" fontId="2" fillId="0" borderId="51" xfId="49" applyFont="1" applyBorder="1" applyAlignment="1">
      <alignment horizontal="center" vertical="center" shrinkToFit="1"/>
    </xf>
    <xf numFmtId="0" fontId="132" fillId="26" borderId="13" xfId="49" applyFont="1" applyFill="1" applyBorder="1" applyAlignment="1">
      <alignment horizontal="center" vertical="center" shrinkToFit="1"/>
    </xf>
    <xf numFmtId="0" fontId="132" fillId="26" borderId="34" xfId="49" applyFont="1" applyFill="1" applyBorder="1" applyAlignment="1">
      <alignment horizontal="center" vertical="center" shrinkToFit="1"/>
    </xf>
    <xf numFmtId="0" fontId="132" fillId="26" borderId="60" xfId="49" applyFont="1" applyFill="1" applyBorder="1" applyAlignment="1">
      <alignment horizontal="center" vertical="center"/>
    </xf>
    <xf numFmtId="0" fontId="132" fillId="26" borderId="45" xfId="49" applyFont="1" applyFill="1" applyBorder="1" applyAlignment="1">
      <alignment horizontal="center" vertical="center"/>
    </xf>
    <xf numFmtId="0" fontId="132" fillId="26" borderId="52" xfId="49" applyFont="1" applyFill="1" applyBorder="1" applyAlignment="1">
      <alignment horizontal="center" vertical="center"/>
    </xf>
    <xf numFmtId="0" fontId="132" fillId="0" borderId="113" xfId="49" applyFont="1" applyBorder="1" applyAlignment="1">
      <alignment horizontal="center" vertical="center"/>
    </xf>
    <xf numFmtId="0" fontId="132" fillId="0" borderId="22" xfId="49" applyFont="1" applyBorder="1" applyAlignment="1">
      <alignment horizontal="center" vertical="center"/>
    </xf>
    <xf numFmtId="194" fontId="132" fillId="0" borderId="22" xfId="49" applyNumberFormat="1" applyFont="1" applyBorder="1" applyAlignment="1">
      <alignment horizontal="center" vertical="center"/>
    </xf>
    <xf numFmtId="194" fontId="132" fillId="0" borderId="30" xfId="49" applyNumberFormat="1" applyFont="1" applyBorder="1" applyAlignment="1">
      <alignment horizontal="center" vertical="center"/>
    </xf>
    <xf numFmtId="0" fontId="2" fillId="0" borderId="22" xfId="49" applyFont="1" applyBorder="1" applyAlignment="1">
      <alignment horizontal="center" vertical="center" shrinkToFit="1"/>
    </xf>
    <xf numFmtId="0" fontId="2" fillId="0" borderId="169" xfId="49" applyFont="1" applyBorder="1" applyAlignment="1">
      <alignment horizontal="center" vertical="center" shrinkToFit="1"/>
    </xf>
    <xf numFmtId="0" fontId="132" fillId="26" borderId="12" xfId="49" applyFont="1" applyFill="1" applyBorder="1" applyAlignment="1">
      <alignment horizontal="center" vertical="center" shrinkToFit="1"/>
    </xf>
    <xf numFmtId="0" fontId="132" fillId="26" borderId="25" xfId="49" applyFont="1" applyFill="1" applyBorder="1" applyAlignment="1">
      <alignment horizontal="center" vertical="center" shrinkToFit="1"/>
    </xf>
    <xf numFmtId="0" fontId="132" fillId="26" borderId="19" xfId="49" applyFont="1" applyFill="1" applyBorder="1" applyAlignment="1">
      <alignment horizontal="center" vertical="center"/>
    </xf>
    <xf numFmtId="0" fontId="132" fillId="26" borderId="11" xfId="49" applyFont="1" applyFill="1" applyBorder="1" applyAlignment="1">
      <alignment horizontal="center" vertical="center"/>
    </xf>
    <xf numFmtId="0" fontId="132" fillId="26" borderId="17" xfId="49" applyFont="1" applyFill="1" applyBorder="1" applyAlignment="1">
      <alignment horizontal="center" vertical="center"/>
    </xf>
    <xf numFmtId="0" fontId="132" fillId="0" borderId="12" xfId="49" applyFont="1" applyBorder="1" applyAlignment="1">
      <alignment horizontal="center" vertical="center"/>
    </xf>
    <xf numFmtId="0" fontId="132" fillId="0" borderId="25" xfId="49" applyFont="1" applyBorder="1" applyAlignment="1">
      <alignment horizontal="center" vertical="center"/>
    </xf>
    <xf numFmtId="194" fontId="132" fillId="0" borderId="25" xfId="49" applyNumberFormat="1" applyFont="1" applyBorder="1" applyAlignment="1">
      <alignment horizontal="center" vertical="center"/>
    </xf>
    <xf numFmtId="194" fontId="132" fillId="0" borderId="19" xfId="49" applyNumberFormat="1" applyFont="1" applyBorder="1" applyAlignment="1">
      <alignment horizontal="center" vertical="center"/>
    </xf>
    <xf numFmtId="0" fontId="132" fillId="26" borderId="25" xfId="49" applyFont="1" applyFill="1" applyBorder="1" applyAlignment="1">
      <alignment horizontal="center" vertical="center"/>
    </xf>
    <xf numFmtId="0" fontId="132" fillId="26" borderId="51" xfId="49" applyFont="1" applyFill="1" applyBorder="1" applyAlignment="1">
      <alignment horizontal="center" vertical="center"/>
    </xf>
    <xf numFmtId="0" fontId="2" fillId="0" borderId="21" xfId="49" applyFont="1" applyBorder="1" applyAlignment="1">
      <alignment horizontal="center" vertical="center" shrinkToFit="1"/>
    </xf>
    <xf numFmtId="0" fontId="2" fillId="0" borderId="59" xfId="49" applyFont="1" applyBorder="1" applyAlignment="1">
      <alignment horizontal="center" vertical="center" shrinkToFit="1"/>
    </xf>
    <xf numFmtId="0" fontId="5" fillId="0" borderId="82" xfId="49" applyFont="1" applyBorder="1" applyAlignment="1">
      <alignment horizontal="center" vertical="center" textRotation="255"/>
    </xf>
    <xf numFmtId="0" fontId="5" fillId="0" borderId="124" xfId="49" applyFont="1" applyBorder="1" applyAlignment="1">
      <alignment horizontal="center" vertical="center" textRotation="255"/>
    </xf>
    <xf numFmtId="0" fontId="132" fillId="26" borderId="73" xfId="49" applyFont="1" applyFill="1" applyBorder="1" applyAlignment="1">
      <alignment horizontal="center" vertical="center" shrinkToFit="1"/>
    </xf>
    <xf numFmtId="0" fontId="132" fillId="26" borderId="47" xfId="49" applyFont="1" applyFill="1" applyBorder="1" applyAlignment="1">
      <alignment horizontal="center" vertical="center" shrinkToFit="1"/>
    </xf>
    <xf numFmtId="0" fontId="132" fillId="26" borderId="47" xfId="49" applyFont="1" applyFill="1" applyBorder="1" applyAlignment="1">
      <alignment horizontal="center" vertical="center"/>
    </xf>
    <xf numFmtId="0" fontId="132" fillId="26" borderId="58" xfId="49" applyFont="1" applyFill="1" applyBorder="1" applyAlignment="1">
      <alignment horizontal="center" vertical="center"/>
    </xf>
    <xf numFmtId="0" fontId="132" fillId="0" borderId="173" xfId="49" applyFont="1" applyBorder="1" applyAlignment="1">
      <alignment horizontal="center" vertical="center"/>
    </xf>
    <xf numFmtId="0" fontId="132" fillId="0" borderId="21" xfId="49" applyFont="1" applyBorder="1" applyAlignment="1">
      <alignment horizontal="center" vertical="center"/>
    </xf>
    <xf numFmtId="194" fontId="132" fillId="0" borderId="21" xfId="49" applyNumberFormat="1" applyFont="1" applyBorder="1" applyAlignment="1">
      <alignment horizontal="center" vertical="center"/>
    </xf>
    <xf numFmtId="194" fontId="132" fillId="0" borderId="26" xfId="49" applyNumberFormat="1" applyFont="1" applyBorder="1" applyAlignment="1">
      <alignment horizontal="center" vertical="center"/>
    </xf>
    <xf numFmtId="187" fontId="2" fillId="0" borderId="21" xfId="49" applyNumberFormat="1" applyFont="1" applyBorder="1" applyAlignment="1">
      <alignment horizontal="center" vertical="center" shrinkToFit="1"/>
    </xf>
    <xf numFmtId="187" fontId="2" fillId="0" borderId="25" xfId="49" applyNumberFormat="1" applyFont="1" applyBorder="1" applyAlignment="1">
      <alignment horizontal="center" vertical="center" shrinkToFit="1"/>
    </xf>
    <xf numFmtId="187" fontId="2" fillId="0" borderId="22" xfId="49" applyNumberFormat="1" applyFont="1" applyBorder="1" applyAlignment="1">
      <alignment horizontal="center" vertical="center" shrinkToFit="1"/>
    </xf>
    <xf numFmtId="0" fontId="2" fillId="0" borderId="76" xfId="49" applyFont="1" applyBorder="1" applyAlignment="1">
      <alignment horizontal="center" vertical="center"/>
    </xf>
    <xf numFmtId="0" fontId="2" fillId="0" borderId="77" xfId="49" applyFont="1" applyBorder="1" applyAlignment="1">
      <alignment horizontal="center" vertical="center"/>
    </xf>
    <xf numFmtId="0" fontId="2" fillId="0" borderId="198" xfId="49" applyFont="1" applyBorder="1" applyAlignment="1">
      <alignment horizontal="center" vertical="center"/>
    </xf>
    <xf numFmtId="0" fontId="132" fillId="0" borderId="57" xfId="49" applyFont="1" applyBorder="1" applyAlignment="1">
      <alignment horizontal="center" vertical="center"/>
    </xf>
    <xf numFmtId="0" fontId="132" fillId="0" borderId="132" xfId="49" applyFont="1" applyBorder="1" applyAlignment="1">
      <alignment horizontal="center" vertical="center"/>
    </xf>
    <xf numFmtId="194" fontId="132" fillId="0" borderId="132" xfId="49" applyNumberFormat="1" applyFont="1" applyBorder="1" applyAlignment="1">
      <alignment horizontal="center" vertical="center" shrinkToFit="1"/>
    </xf>
    <xf numFmtId="194" fontId="132" fillId="0" borderId="128" xfId="49" applyNumberFormat="1" applyFont="1" applyBorder="1" applyAlignment="1">
      <alignment horizontal="center" vertical="center" shrinkToFit="1"/>
    </xf>
    <xf numFmtId="187" fontId="2" fillId="0" borderId="128" xfId="49" applyNumberFormat="1" applyFont="1" applyBorder="1" applyAlignment="1">
      <alignment horizontal="center" vertical="center"/>
    </xf>
    <xf numFmtId="187" fontId="2" fillId="0" borderId="125" xfId="49" applyNumberFormat="1" applyFont="1" applyBorder="1" applyAlignment="1">
      <alignment horizontal="center" vertical="center"/>
    </xf>
    <xf numFmtId="187" fontId="2" fillId="0" borderId="126" xfId="49" applyNumberFormat="1" applyFont="1" applyBorder="1" applyAlignment="1">
      <alignment horizontal="center" vertical="center"/>
    </xf>
    <xf numFmtId="0" fontId="132" fillId="26" borderId="76" xfId="49" applyFont="1" applyFill="1" applyBorder="1" applyAlignment="1">
      <alignment horizontal="center" vertical="center"/>
    </xf>
    <xf numFmtId="0" fontId="132" fillId="26" borderId="77" xfId="49" applyFont="1" applyFill="1" applyBorder="1" applyAlignment="1">
      <alignment horizontal="center" vertical="center"/>
    </xf>
    <xf numFmtId="0" fontId="132" fillId="26" borderId="198" xfId="49" applyFont="1" applyFill="1" applyBorder="1" applyAlignment="1">
      <alignment horizontal="center" vertical="center"/>
    </xf>
    <xf numFmtId="0" fontId="2" fillId="0" borderId="124" xfId="49" applyFont="1" applyBorder="1" applyAlignment="1">
      <alignment horizontal="center" vertical="center"/>
    </xf>
    <xf numFmtId="0" fontId="2" fillId="0" borderId="127" xfId="49" applyFont="1" applyBorder="1" applyAlignment="1">
      <alignment horizontal="center" vertical="center"/>
    </xf>
    <xf numFmtId="0" fontId="2" fillId="0" borderId="125" xfId="49" applyFont="1" applyBorder="1" applyAlignment="1">
      <alignment horizontal="center" vertical="center"/>
    </xf>
    <xf numFmtId="0" fontId="2" fillId="0" borderId="126" xfId="49" applyFont="1" applyBorder="1" applyAlignment="1">
      <alignment horizontal="center" vertical="center"/>
    </xf>
    <xf numFmtId="0" fontId="2" fillId="0" borderId="0" xfId="49" applyFont="1" applyAlignment="1">
      <alignment horizontal="center" vertical="center"/>
    </xf>
    <xf numFmtId="0" fontId="2" fillId="0" borderId="24" xfId="49" applyFont="1" applyBorder="1" applyAlignment="1">
      <alignment horizontal="center" vertical="center"/>
    </xf>
    <xf numFmtId="0" fontId="2" fillId="0" borderId="128" xfId="49" applyFont="1" applyBorder="1" applyAlignment="1">
      <alignment horizontal="center" vertical="center" wrapText="1"/>
    </xf>
    <xf numFmtId="0" fontId="2" fillId="0" borderId="125" xfId="49" applyFont="1" applyBorder="1" applyAlignment="1">
      <alignment horizontal="center" vertical="center" wrapText="1"/>
    </xf>
    <xf numFmtId="0" fontId="2" fillId="0" borderId="126" xfId="49" applyFont="1" applyBorder="1" applyAlignment="1">
      <alignment horizontal="center" vertical="center" wrapText="1"/>
    </xf>
    <xf numFmtId="0" fontId="2" fillId="0" borderId="23" xfId="49" applyFont="1" applyBorder="1" applyAlignment="1">
      <alignment horizontal="center" vertical="center" wrapText="1"/>
    </xf>
    <xf numFmtId="0" fontId="2" fillId="0" borderId="0" xfId="49" applyFont="1" applyAlignment="1">
      <alignment horizontal="center" vertical="center" wrapText="1"/>
    </xf>
    <xf numFmtId="0" fontId="2" fillId="0" borderId="24" xfId="49" applyFont="1" applyBorder="1" applyAlignment="1">
      <alignment horizontal="center" vertical="center" wrapText="1"/>
    </xf>
    <xf numFmtId="0" fontId="2" fillId="0" borderId="128" xfId="49" applyFont="1" applyBorder="1" applyAlignment="1">
      <alignment horizontal="center" vertical="center"/>
    </xf>
    <xf numFmtId="0" fontId="2" fillId="0" borderId="133" xfId="49" applyFont="1" applyBorder="1" applyAlignment="1">
      <alignment horizontal="center" vertical="center"/>
    </xf>
    <xf numFmtId="0" fontId="2" fillId="0" borderId="23" xfId="49" applyFont="1" applyBorder="1" applyAlignment="1">
      <alignment horizontal="center" vertical="center"/>
    </xf>
    <xf numFmtId="0" fontId="2" fillId="0" borderId="61" xfId="49" applyFont="1" applyBorder="1" applyAlignment="1">
      <alignment horizontal="center" vertical="center"/>
    </xf>
    <xf numFmtId="0" fontId="2" fillId="0" borderId="73" xfId="49" applyFont="1" applyBorder="1" applyAlignment="1">
      <alignment horizontal="center" vertical="center"/>
    </xf>
    <xf numFmtId="0" fontId="2" fillId="0" borderId="47" xfId="49" applyFont="1" applyBorder="1" applyAlignment="1">
      <alignment horizontal="center" vertical="center"/>
    </xf>
    <xf numFmtId="0" fontId="2" fillId="0" borderId="58" xfId="49" applyFont="1" applyBorder="1" applyAlignment="1">
      <alignment horizontal="center" vertical="center"/>
    </xf>
    <xf numFmtId="0" fontId="2" fillId="0" borderId="73" xfId="49" applyFont="1" applyBorder="1" applyAlignment="1">
      <alignment horizontal="center" vertical="center" wrapText="1"/>
    </xf>
    <xf numFmtId="0" fontId="2" fillId="0" borderId="47" xfId="49" applyFont="1" applyBorder="1" applyAlignment="1">
      <alignment horizontal="center" vertical="center" wrapText="1"/>
    </xf>
    <xf numFmtId="0" fontId="2" fillId="0" borderId="13" xfId="49" applyFont="1" applyBorder="1" applyAlignment="1">
      <alignment horizontal="center" vertical="center" wrapText="1"/>
    </xf>
    <xf numFmtId="0" fontId="2" fillId="0" borderId="34" xfId="49" applyFont="1" applyBorder="1" applyAlignment="1">
      <alignment horizontal="center" vertical="center" wrapText="1"/>
    </xf>
    <xf numFmtId="0" fontId="2" fillId="0" borderId="34" xfId="49" applyFont="1" applyBorder="1" applyAlignment="1">
      <alignment horizontal="center" vertical="center"/>
    </xf>
    <xf numFmtId="0" fontId="2" fillId="0" borderId="46" xfId="49" applyFont="1" applyBorder="1" applyAlignment="1">
      <alignment horizontal="center" vertical="center"/>
    </xf>
    <xf numFmtId="0" fontId="132" fillId="0" borderId="196" xfId="49" applyFont="1" applyBorder="1" applyAlignment="1">
      <alignment horizontal="center" vertical="center"/>
    </xf>
    <xf numFmtId="0" fontId="132" fillId="0" borderId="78" xfId="49" applyFont="1" applyBorder="1" applyAlignment="1">
      <alignment horizontal="center" vertical="center"/>
    </xf>
    <xf numFmtId="194" fontId="132" fillId="0" borderId="78" xfId="49" applyNumberFormat="1" applyFont="1" applyBorder="1" applyAlignment="1">
      <alignment horizontal="center" vertical="center" shrinkToFit="1"/>
    </xf>
    <xf numFmtId="194" fontId="132" fillId="0" borderId="210" xfId="49" applyNumberFormat="1" applyFont="1" applyBorder="1" applyAlignment="1">
      <alignment horizontal="center" vertical="center"/>
    </xf>
    <xf numFmtId="194" fontId="132" fillId="0" borderId="211" xfId="49" applyNumberFormat="1" applyFont="1" applyBorder="1" applyAlignment="1">
      <alignment horizontal="center" vertical="center"/>
    </xf>
    <xf numFmtId="194" fontId="132" fillId="0" borderId="212" xfId="49" applyNumberFormat="1" applyFont="1" applyBorder="1" applyAlignment="1">
      <alignment horizontal="center" vertical="center"/>
    </xf>
    <xf numFmtId="178" fontId="2" fillId="0" borderId="210" xfId="49" applyNumberFormat="1" applyFont="1" applyBorder="1" applyAlignment="1">
      <alignment horizontal="center" vertical="center"/>
    </xf>
    <xf numFmtId="178" fontId="2" fillId="0" borderId="211" xfId="49" applyNumberFormat="1" applyFont="1" applyBorder="1" applyAlignment="1">
      <alignment horizontal="center" vertical="center"/>
    </xf>
    <xf numFmtId="0" fontId="2" fillId="0" borderId="208" xfId="49" applyFont="1" applyBorder="1" applyAlignment="1">
      <alignment horizontal="center" vertical="center"/>
    </xf>
    <xf numFmtId="0" fontId="2" fillId="0" borderId="209" xfId="49" applyFont="1" applyBorder="1" applyAlignment="1">
      <alignment horizontal="center" vertical="center"/>
    </xf>
    <xf numFmtId="192" fontId="132" fillId="0" borderId="78" xfId="49" applyNumberFormat="1" applyFont="1" applyBorder="1" applyAlignment="1">
      <alignment horizontal="center" vertical="center"/>
    </xf>
    <xf numFmtId="187" fontId="2" fillId="0" borderId="78" xfId="49" applyNumberFormat="1" applyFont="1" applyBorder="1" applyAlignment="1">
      <alignment horizontal="center" vertical="center"/>
    </xf>
    <xf numFmtId="0" fontId="2" fillId="0" borderId="78" xfId="49" applyFont="1" applyBorder="1" applyAlignment="1">
      <alignment horizontal="center" vertical="center"/>
    </xf>
    <xf numFmtId="0" fontId="2" fillId="26" borderId="112" xfId="49" applyFont="1" applyFill="1" applyBorder="1" applyAlignment="1">
      <alignment horizontal="center" vertical="center" shrinkToFit="1"/>
    </xf>
    <xf numFmtId="0" fontId="2" fillId="26" borderId="34" xfId="49" applyFont="1" applyFill="1" applyBorder="1" applyAlignment="1">
      <alignment horizontal="center" vertical="center" shrinkToFit="1"/>
    </xf>
    <xf numFmtId="0" fontId="132" fillId="0" borderId="29" xfId="49" applyFont="1" applyBorder="1" applyAlignment="1">
      <alignment horizontal="center" vertical="center"/>
    </xf>
    <xf numFmtId="0" fontId="5" fillId="0" borderId="175" xfId="49" applyFont="1" applyBorder="1" applyAlignment="1">
      <alignment horizontal="center" vertical="center" textRotation="255"/>
    </xf>
    <xf numFmtId="0" fontId="5" fillId="0" borderId="185" xfId="49" applyFont="1" applyBorder="1" applyAlignment="1">
      <alignment horizontal="center" vertical="center" textRotation="255"/>
    </xf>
    <xf numFmtId="0" fontId="5" fillId="0" borderId="178" xfId="49" applyFont="1" applyBorder="1" applyAlignment="1">
      <alignment horizontal="center" vertical="center" textRotation="255"/>
    </xf>
    <xf numFmtId="0" fontId="132" fillId="26" borderId="10" xfId="49" applyFont="1" applyFill="1" applyBorder="1" applyAlignment="1">
      <alignment horizontal="center" vertical="center" shrinkToFit="1"/>
    </xf>
    <xf numFmtId="0" fontId="132" fillId="0" borderId="10" xfId="49" applyFont="1" applyBorder="1" applyAlignment="1">
      <alignment horizontal="center" vertical="center"/>
    </xf>
    <xf numFmtId="0" fontId="2" fillId="0" borderId="26" xfId="49" applyFont="1" applyBorder="1" applyAlignment="1">
      <alignment horizontal="center" vertical="center" shrinkToFit="1"/>
    </xf>
    <xf numFmtId="0" fontId="2" fillId="0" borderId="14" xfId="49" applyFont="1" applyBorder="1" applyAlignment="1">
      <alignment horizontal="center" vertical="center" shrinkToFit="1"/>
    </xf>
    <xf numFmtId="0" fontId="2" fillId="0" borderId="18" xfId="49" applyFont="1" applyBorder="1" applyAlignment="1">
      <alignment horizontal="center" vertical="center" shrinkToFit="1"/>
    </xf>
    <xf numFmtId="0" fontId="2" fillId="0" borderId="60" xfId="49" applyFont="1" applyBorder="1" applyAlignment="1">
      <alignment horizontal="center" vertical="center" shrinkToFit="1"/>
    </xf>
    <xf numFmtId="0" fontId="2" fillId="0" borderId="45" xfId="49" applyFont="1" applyBorder="1" applyAlignment="1">
      <alignment horizontal="center" vertical="center" shrinkToFit="1"/>
    </xf>
    <xf numFmtId="0" fontId="2" fillId="0" borderId="52" xfId="49" applyFont="1" applyBorder="1" applyAlignment="1">
      <alignment horizontal="center" vertical="center" shrinkToFit="1"/>
    </xf>
    <xf numFmtId="0" fontId="132" fillId="26" borderId="72" xfId="49" applyFont="1" applyFill="1" applyBorder="1" applyAlignment="1">
      <alignment horizontal="center" vertical="center" shrinkToFit="1"/>
    </xf>
    <xf numFmtId="0" fontId="132" fillId="26" borderId="70" xfId="49" applyFont="1" applyFill="1" applyBorder="1" applyAlignment="1">
      <alignment horizontal="center" vertical="center"/>
    </xf>
    <xf numFmtId="0" fontId="132" fillId="26" borderId="71" xfId="49" applyFont="1" applyFill="1" applyBorder="1" applyAlignment="1">
      <alignment horizontal="center" vertical="center"/>
    </xf>
    <xf numFmtId="0" fontId="132" fillId="26" borderId="53" xfId="49" applyFont="1" applyFill="1" applyBorder="1" applyAlignment="1">
      <alignment horizontal="center" vertical="center"/>
    </xf>
    <xf numFmtId="0" fontId="132" fillId="0" borderId="27" xfId="49" applyFont="1" applyBorder="1" applyAlignment="1">
      <alignment horizontal="center" vertical="center"/>
    </xf>
    <xf numFmtId="192" fontId="132" fillId="0" borderId="23" xfId="49" applyNumberFormat="1" applyFont="1" applyBorder="1" applyAlignment="1">
      <alignment horizontal="center" vertical="center" shrinkToFit="1"/>
    </xf>
    <xf numFmtId="192" fontId="132" fillId="0" borderId="0" xfId="49" applyNumberFormat="1" applyFont="1" applyAlignment="1">
      <alignment horizontal="center" vertical="center" shrinkToFit="1"/>
    </xf>
    <xf numFmtId="192" fontId="132" fillId="0" borderId="24" xfId="49" applyNumberFormat="1" applyFont="1" applyBorder="1" applyAlignment="1">
      <alignment horizontal="center" vertical="center" shrinkToFit="1"/>
    </xf>
    <xf numFmtId="178" fontId="2" fillId="0" borderId="23" xfId="49" applyNumberFormat="1" applyFont="1" applyBorder="1" applyAlignment="1">
      <alignment horizontal="center" vertical="center" shrinkToFit="1"/>
    </xf>
    <xf numFmtId="178" fontId="2" fillId="0" borderId="0" xfId="49" applyNumberFormat="1" applyFont="1" applyAlignment="1">
      <alignment horizontal="center" vertical="center" shrinkToFit="1"/>
    </xf>
    <xf numFmtId="178" fontId="2" fillId="0" borderId="24" xfId="49" applyNumberFormat="1" applyFont="1" applyBorder="1" applyAlignment="1">
      <alignment horizontal="center" vertical="center" shrinkToFit="1"/>
    </xf>
    <xf numFmtId="0" fontId="132" fillId="26" borderId="113" xfId="49" applyFont="1" applyFill="1" applyBorder="1" applyAlignment="1">
      <alignment horizontal="center" vertical="center" shrinkToFit="1"/>
    </xf>
    <xf numFmtId="0" fontId="132" fillId="26" borderId="22" xfId="49" applyFont="1" applyFill="1" applyBorder="1" applyAlignment="1">
      <alignment horizontal="center" vertical="center" shrinkToFit="1"/>
    </xf>
    <xf numFmtId="0" fontId="132" fillId="26" borderId="30" xfId="49" applyFont="1" applyFill="1" applyBorder="1" applyAlignment="1">
      <alignment horizontal="center" vertical="center"/>
    </xf>
    <xf numFmtId="0" fontId="132" fillId="26" borderId="28" xfId="49" applyFont="1" applyFill="1" applyBorder="1" applyAlignment="1">
      <alignment horizontal="center" vertical="center"/>
    </xf>
    <xf numFmtId="0" fontId="132" fillId="26" borderId="62" xfId="49" applyFont="1" applyFill="1" applyBorder="1" applyAlignment="1">
      <alignment horizontal="center" vertical="center"/>
    </xf>
    <xf numFmtId="0" fontId="132" fillId="0" borderId="112" xfId="49" applyFont="1" applyBorder="1" applyAlignment="1">
      <alignment horizontal="center" vertical="center"/>
    </xf>
    <xf numFmtId="0" fontId="132" fillId="0" borderId="34" xfId="49" applyFont="1" applyBorder="1" applyAlignment="1">
      <alignment horizontal="center" vertical="center"/>
    </xf>
    <xf numFmtId="194" fontId="132" fillId="0" borderId="34" xfId="49" applyNumberFormat="1" applyFont="1" applyBorder="1" applyAlignment="1">
      <alignment horizontal="center" vertical="center"/>
    </xf>
    <xf numFmtId="0" fontId="2" fillId="0" borderId="19" xfId="49" applyFont="1" applyBorder="1" applyAlignment="1">
      <alignment horizontal="center" vertical="center" shrinkToFit="1"/>
    </xf>
    <xf numFmtId="0" fontId="2" fillId="0" borderId="11" xfId="49" applyFont="1" applyBorder="1" applyAlignment="1">
      <alignment horizontal="center" vertical="center" shrinkToFit="1"/>
    </xf>
    <xf numFmtId="0" fontId="2" fillId="0" borderId="17" xfId="49" applyFont="1" applyBorder="1" applyAlignment="1">
      <alignment horizontal="center" vertical="center" shrinkToFit="1"/>
    </xf>
    <xf numFmtId="0" fontId="2" fillId="0" borderId="30" xfId="49" applyFont="1" applyBorder="1" applyAlignment="1">
      <alignment horizontal="center" vertical="center" shrinkToFit="1"/>
    </xf>
    <xf numFmtId="0" fontId="2" fillId="0" borderId="28" xfId="49" applyFont="1" applyBorder="1" applyAlignment="1">
      <alignment horizontal="center" vertical="center" shrinkToFit="1"/>
    </xf>
    <xf numFmtId="0" fontId="2" fillId="0" borderId="62" xfId="49" applyFont="1" applyBorder="1" applyAlignment="1">
      <alignment horizontal="center" vertical="center" shrinkToFit="1"/>
    </xf>
    <xf numFmtId="0" fontId="105" fillId="0" borderId="0" xfId="58" applyFont="1" applyAlignment="1">
      <alignment horizontal="center" vertical="center"/>
    </xf>
    <xf numFmtId="49" fontId="105" fillId="0" borderId="0" xfId="58" applyNumberFormat="1" applyFont="1" applyAlignment="1">
      <alignment horizontal="center" vertical="center"/>
    </xf>
    <xf numFmtId="0" fontId="132" fillId="0" borderId="72" xfId="49" applyFont="1" applyBorder="1" applyAlignment="1">
      <alignment horizontal="center" vertical="center"/>
    </xf>
    <xf numFmtId="0" fontId="132" fillId="0" borderId="47" xfId="49" applyFont="1" applyBorder="1" applyAlignment="1">
      <alignment horizontal="center" vertical="center"/>
    </xf>
    <xf numFmtId="194" fontId="132" fillId="0" borderId="47" xfId="49" applyNumberFormat="1" applyFont="1" applyBorder="1" applyAlignment="1">
      <alignment horizontal="center" vertical="center"/>
    </xf>
    <xf numFmtId="192" fontId="132" fillId="0" borderId="128" xfId="49" applyNumberFormat="1" applyFont="1" applyBorder="1" applyAlignment="1">
      <alignment horizontal="center" vertical="center" shrinkToFit="1"/>
    </xf>
    <xf numFmtId="192" fontId="132" fillId="0" borderId="125" xfId="49" applyNumberFormat="1" applyFont="1" applyBorder="1" applyAlignment="1">
      <alignment horizontal="center" vertical="center" shrinkToFit="1"/>
    </xf>
    <xf numFmtId="192" fontId="132" fillId="0" borderId="126" xfId="49" applyNumberFormat="1" applyFont="1" applyBorder="1" applyAlignment="1">
      <alignment horizontal="center" vertical="center" shrinkToFit="1"/>
    </xf>
    <xf numFmtId="192" fontId="132" fillId="0" borderId="121" xfId="49" applyNumberFormat="1" applyFont="1" applyBorder="1" applyAlignment="1">
      <alignment horizontal="center" vertical="center" shrinkToFit="1"/>
    </xf>
    <xf numFmtId="192" fontId="132" fillId="0" borderId="92" xfId="49" applyNumberFormat="1" applyFont="1" applyBorder="1" applyAlignment="1">
      <alignment horizontal="center" vertical="center" shrinkToFit="1"/>
    </xf>
    <xf numFmtId="192" fontId="132" fillId="0" borderId="87" xfId="49" applyNumberFormat="1" applyFont="1" applyBorder="1" applyAlignment="1">
      <alignment horizontal="center" vertical="center" shrinkToFit="1"/>
    </xf>
    <xf numFmtId="187" fontId="2" fillId="0" borderId="128" xfId="49" applyNumberFormat="1" applyFont="1" applyBorder="1" applyAlignment="1">
      <alignment horizontal="center" vertical="center" shrinkToFit="1"/>
    </xf>
    <xf numFmtId="187" fontId="2" fillId="0" borderId="125" xfId="49" applyNumberFormat="1" applyFont="1" applyBorder="1" applyAlignment="1">
      <alignment horizontal="center" vertical="center" shrinkToFit="1"/>
    </xf>
    <xf numFmtId="187" fontId="2" fillId="0" borderId="126" xfId="49" applyNumberFormat="1" applyFont="1" applyBorder="1" applyAlignment="1">
      <alignment horizontal="center" vertical="center" shrinkToFit="1"/>
    </xf>
    <xf numFmtId="187" fontId="2" fillId="0" borderId="23" xfId="49" applyNumberFormat="1" applyFont="1" applyBorder="1" applyAlignment="1">
      <alignment horizontal="center" vertical="center" shrinkToFit="1"/>
    </xf>
    <xf numFmtId="187" fontId="2" fillId="0" borderId="0" xfId="49" applyNumberFormat="1" applyFont="1" applyAlignment="1">
      <alignment horizontal="center" vertical="center" shrinkToFit="1"/>
    </xf>
    <xf numFmtId="187" fontId="2" fillId="0" borderId="24" xfId="49" applyNumberFormat="1" applyFont="1" applyBorder="1" applyAlignment="1">
      <alignment horizontal="center" vertical="center" shrinkToFit="1"/>
    </xf>
    <xf numFmtId="187" fontId="2" fillId="0" borderId="121" xfId="49" applyNumberFormat="1" applyFont="1" applyBorder="1" applyAlignment="1">
      <alignment horizontal="center" vertical="center" shrinkToFit="1"/>
    </xf>
    <xf numFmtId="187" fontId="2" fillId="0" borderId="92" xfId="49" applyNumberFormat="1" applyFont="1" applyBorder="1" applyAlignment="1">
      <alignment horizontal="center" vertical="center" shrinkToFit="1"/>
    </xf>
    <xf numFmtId="187" fontId="2" fillId="0" borderId="87" xfId="49" applyNumberFormat="1" applyFont="1" applyBorder="1" applyAlignment="1">
      <alignment horizontal="center" vertical="center" shrinkToFit="1"/>
    </xf>
    <xf numFmtId="0" fontId="2" fillId="0" borderId="70" xfId="49" applyFont="1" applyBorder="1" applyAlignment="1">
      <alignment horizontal="center" vertical="center" shrinkToFit="1"/>
    </xf>
    <xf numFmtId="0" fontId="2" fillId="0" borderId="71" xfId="49" applyFont="1" applyBorder="1" applyAlignment="1">
      <alignment horizontal="center" vertical="center" shrinkToFit="1"/>
    </xf>
    <xf numFmtId="0" fontId="2" fillId="0" borderId="53" xfId="49" applyFont="1" applyBorder="1" applyAlignment="1">
      <alignment horizontal="center" vertical="center" shrinkToFit="1"/>
    </xf>
    <xf numFmtId="0" fontId="132" fillId="26" borderId="11" xfId="49" applyFont="1" applyFill="1" applyBorder="1" applyAlignment="1">
      <alignment horizontal="center" vertical="center" shrinkToFit="1"/>
    </xf>
    <xf numFmtId="0" fontId="132" fillId="26" borderId="19" xfId="49" applyFont="1" applyFill="1" applyBorder="1" applyAlignment="1">
      <alignment horizontal="center" vertical="center" shrinkToFit="1"/>
    </xf>
    <xf numFmtId="0" fontId="132" fillId="0" borderId="11" xfId="49" applyFont="1" applyBorder="1" applyAlignment="1">
      <alignment horizontal="center" vertical="center"/>
    </xf>
    <xf numFmtId="194" fontId="132" fillId="0" borderId="11" xfId="49" applyNumberFormat="1" applyFont="1" applyBorder="1" applyAlignment="1">
      <alignment horizontal="center" vertical="center"/>
    </xf>
    <xf numFmtId="194" fontId="132" fillId="0" borderId="10" xfId="49" applyNumberFormat="1" applyFont="1" applyBorder="1" applyAlignment="1">
      <alignment horizontal="center" vertical="center"/>
    </xf>
    <xf numFmtId="194" fontId="132" fillId="0" borderId="189" xfId="49" applyNumberFormat="1" applyFont="1" applyBorder="1" applyAlignment="1">
      <alignment horizontal="center" vertical="center" shrinkToFit="1"/>
    </xf>
    <xf numFmtId="194" fontId="132" fillId="0" borderId="190" xfId="49" applyNumberFormat="1" applyFont="1" applyBorder="1" applyAlignment="1">
      <alignment horizontal="center" vertical="center" shrinkToFit="1"/>
    </xf>
    <xf numFmtId="194" fontId="132" fillId="0" borderId="191" xfId="49" applyNumberFormat="1" applyFont="1" applyBorder="1" applyAlignment="1">
      <alignment horizontal="center" vertical="center" shrinkToFit="1"/>
    </xf>
    <xf numFmtId="0" fontId="2" fillId="0" borderId="197" xfId="49" applyFont="1" applyBorder="1" applyAlignment="1">
      <alignment horizontal="center" vertical="center" shrinkToFit="1"/>
    </xf>
    <xf numFmtId="0" fontId="2" fillId="0" borderId="77" xfId="49" applyFont="1" applyBorder="1" applyAlignment="1">
      <alignment horizontal="center" vertical="center" shrinkToFit="1"/>
    </xf>
    <xf numFmtId="0" fontId="2" fillId="0" borderId="198" xfId="49" applyFont="1" applyBorder="1" applyAlignment="1">
      <alignment horizontal="center" vertical="center" shrinkToFit="1"/>
    </xf>
    <xf numFmtId="0" fontId="37" fillId="0" borderId="174" xfId="49" applyFont="1" applyBorder="1" applyAlignment="1">
      <alignment horizontal="center" vertical="center" textRotation="255" wrapText="1"/>
    </xf>
    <xf numFmtId="0" fontId="37" fillId="0" borderId="176" xfId="49" applyFont="1" applyBorder="1" applyAlignment="1">
      <alignment horizontal="center" vertical="center" textRotation="255"/>
    </xf>
    <xf numFmtId="0" fontId="132" fillId="26" borderId="71" xfId="49" applyFont="1" applyFill="1" applyBorder="1" applyAlignment="1">
      <alignment horizontal="center" vertical="center" shrinkToFit="1"/>
    </xf>
    <xf numFmtId="0" fontId="132" fillId="26" borderId="70" xfId="49" applyFont="1" applyFill="1" applyBorder="1" applyAlignment="1">
      <alignment horizontal="center" vertical="center" shrinkToFit="1"/>
    </xf>
    <xf numFmtId="0" fontId="132" fillId="0" borderId="71" xfId="49" applyFont="1" applyBorder="1" applyAlignment="1">
      <alignment horizontal="center" vertical="center"/>
    </xf>
    <xf numFmtId="194" fontId="132" fillId="0" borderId="70" xfId="49" applyNumberFormat="1" applyFont="1" applyBorder="1" applyAlignment="1">
      <alignment horizontal="center" vertical="center"/>
    </xf>
    <xf numFmtId="194" fontId="132" fillId="0" borderId="71" xfId="49" applyNumberFormat="1" applyFont="1" applyBorder="1" applyAlignment="1">
      <alignment horizontal="center" vertical="center"/>
    </xf>
    <xf numFmtId="194" fontId="132" fillId="0" borderId="72" xfId="49" applyNumberFormat="1" applyFont="1" applyBorder="1" applyAlignment="1">
      <alignment horizontal="center" vertical="center"/>
    </xf>
    <xf numFmtId="194" fontId="132" fillId="0" borderId="202" xfId="49" applyNumberFormat="1" applyFont="1" applyBorder="1" applyAlignment="1">
      <alignment horizontal="center" vertical="center" shrinkToFit="1"/>
    </xf>
    <xf numFmtId="194" fontId="132" fillId="0" borderId="203" xfId="49" applyNumberFormat="1" applyFont="1" applyBorder="1" applyAlignment="1">
      <alignment horizontal="center" vertical="center" shrinkToFit="1"/>
    </xf>
    <xf numFmtId="194" fontId="132" fillId="0" borderId="204" xfId="49" applyNumberFormat="1" applyFont="1" applyBorder="1" applyAlignment="1">
      <alignment horizontal="center" vertical="center" shrinkToFit="1"/>
    </xf>
    <xf numFmtId="0" fontId="5" fillId="0" borderId="123" xfId="49" applyFont="1" applyBorder="1" applyAlignment="1">
      <alignment horizontal="center" vertical="center" textRotation="255"/>
    </xf>
    <xf numFmtId="0" fontId="5" fillId="0" borderId="120" xfId="49" applyFont="1" applyBorder="1" applyAlignment="1">
      <alignment horizontal="center" vertical="center" textRotation="255"/>
    </xf>
    <xf numFmtId="0" fontId="132" fillId="26" borderId="77" xfId="49" applyFont="1" applyFill="1" applyBorder="1" applyAlignment="1">
      <alignment horizontal="center" vertical="center" shrinkToFit="1"/>
    </xf>
    <xf numFmtId="0" fontId="132" fillId="26" borderId="196" xfId="49" applyFont="1" applyFill="1" applyBorder="1" applyAlignment="1">
      <alignment horizontal="center" vertical="center" shrinkToFit="1"/>
    </xf>
    <xf numFmtId="0" fontId="132" fillId="26" borderId="197" xfId="49" applyFont="1" applyFill="1" applyBorder="1" applyAlignment="1">
      <alignment horizontal="center" vertical="center" shrinkToFit="1"/>
    </xf>
    <xf numFmtId="0" fontId="132" fillId="26" borderId="197" xfId="49" applyFont="1" applyFill="1" applyBorder="1" applyAlignment="1">
      <alignment horizontal="center" vertical="center"/>
    </xf>
    <xf numFmtId="194" fontId="132" fillId="0" borderId="197" xfId="49" applyNumberFormat="1" applyFont="1" applyBorder="1" applyAlignment="1">
      <alignment horizontal="center" vertical="center"/>
    </xf>
    <xf numFmtId="194" fontId="132" fillId="0" borderId="77" xfId="49" applyNumberFormat="1" applyFont="1" applyBorder="1" applyAlignment="1">
      <alignment horizontal="center" vertical="center"/>
    </xf>
    <xf numFmtId="194" fontId="132" fillId="0" borderId="196" xfId="49" applyNumberFormat="1" applyFont="1" applyBorder="1" applyAlignment="1">
      <alignment horizontal="center" vertical="center"/>
    </xf>
    <xf numFmtId="178" fontId="2" fillId="0" borderId="200" xfId="49" applyNumberFormat="1" applyFont="1" applyBorder="1" applyAlignment="1">
      <alignment horizontal="center" vertical="center"/>
    </xf>
    <xf numFmtId="178" fontId="2" fillId="0" borderId="201" xfId="49" applyNumberFormat="1" applyFont="1" applyBorder="1" applyAlignment="1">
      <alignment horizontal="center" vertical="center"/>
    </xf>
    <xf numFmtId="0" fontId="132" fillId="26" borderId="28" xfId="49" applyFont="1" applyFill="1" applyBorder="1" applyAlignment="1">
      <alignment horizontal="center" vertical="center" shrinkToFit="1"/>
    </xf>
    <xf numFmtId="0" fontId="132" fillId="26" borderId="29" xfId="49" applyFont="1" applyFill="1" applyBorder="1" applyAlignment="1">
      <alignment horizontal="center" vertical="center" shrinkToFit="1"/>
    </xf>
    <xf numFmtId="0" fontId="132" fillId="26" borderId="30" xfId="49" applyFont="1" applyFill="1" applyBorder="1" applyAlignment="1">
      <alignment horizontal="center" vertical="center" shrinkToFit="1"/>
    </xf>
    <xf numFmtId="0" fontId="132" fillId="0" borderId="28" xfId="49" applyFont="1" applyBorder="1" applyAlignment="1">
      <alignment horizontal="center" vertical="center"/>
    </xf>
    <xf numFmtId="194" fontId="132" fillId="0" borderId="28" xfId="49" applyNumberFormat="1" applyFont="1" applyBorder="1" applyAlignment="1">
      <alignment horizontal="center" vertical="center"/>
    </xf>
    <xf numFmtId="194" fontId="132" fillId="0" borderId="29" xfId="49" applyNumberFormat="1" applyFont="1" applyBorder="1" applyAlignment="1">
      <alignment horizontal="center" vertical="center"/>
    </xf>
    <xf numFmtId="194" fontId="132" fillId="0" borderId="205" xfId="49" applyNumberFormat="1" applyFont="1" applyBorder="1" applyAlignment="1">
      <alignment horizontal="center" vertical="center" shrinkToFit="1"/>
    </xf>
    <xf numFmtId="194" fontId="132" fillId="0" borderId="206" xfId="49" applyNumberFormat="1" applyFont="1" applyBorder="1" applyAlignment="1">
      <alignment horizontal="center" vertical="center" shrinkToFit="1"/>
    </xf>
    <xf numFmtId="194" fontId="132" fillId="0" borderId="207" xfId="49" applyNumberFormat="1" applyFont="1" applyBorder="1" applyAlignment="1">
      <alignment horizontal="center" vertical="center" shrinkToFit="1"/>
    </xf>
    <xf numFmtId="49" fontId="130" fillId="0" borderId="19" xfId="49" applyNumberFormat="1" applyFont="1" applyBorder="1" applyAlignment="1">
      <alignment horizontal="center" vertical="center"/>
    </xf>
    <xf numFmtId="49" fontId="130" fillId="0" borderId="11" xfId="49" applyNumberFormat="1" applyFont="1" applyBorder="1" applyAlignment="1">
      <alignment horizontal="center" vertical="center"/>
    </xf>
    <xf numFmtId="49" fontId="130" fillId="0" borderId="10" xfId="49" applyNumberFormat="1" applyFont="1" applyBorder="1" applyAlignment="1">
      <alignment horizontal="center" vertical="center"/>
    </xf>
    <xf numFmtId="0" fontId="131" fillId="0" borderId="19" xfId="58" applyFont="1" applyBorder="1" applyAlignment="1">
      <alignment horizontal="center" vertical="center" shrinkToFit="1"/>
    </xf>
    <xf numFmtId="0" fontId="131" fillId="0" borderId="11" xfId="58" applyFont="1" applyBorder="1" applyAlignment="1">
      <alignment horizontal="center" vertical="center" shrinkToFit="1"/>
    </xf>
    <xf numFmtId="0" fontId="131" fillId="0" borderId="10" xfId="58" applyFont="1" applyBorder="1" applyAlignment="1">
      <alignment horizontal="center" vertical="center" shrinkToFit="1"/>
    </xf>
    <xf numFmtId="0" fontId="2" fillId="0" borderId="121" xfId="49" applyFont="1" applyBorder="1" applyAlignment="1">
      <alignment horizontal="center" vertical="center"/>
    </xf>
    <xf numFmtId="0" fontId="2" fillId="0" borderId="92" xfId="49" applyFont="1" applyBorder="1" applyAlignment="1">
      <alignment horizontal="center" vertical="center"/>
    </xf>
    <xf numFmtId="0" fontId="2" fillId="0" borderId="149" xfId="49" applyFont="1" applyBorder="1" applyAlignment="1">
      <alignment horizontal="center" vertical="center"/>
    </xf>
    <xf numFmtId="188" fontId="5" fillId="0" borderId="21" xfId="49" applyNumberFormat="1" applyFont="1" applyBorder="1" applyAlignment="1">
      <alignment horizontal="center" vertical="center" wrapText="1"/>
    </xf>
    <xf numFmtId="188" fontId="5" fillId="0" borderId="21" xfId="49" applyNumberFormat="1" applyFont="1" applyBorder="1" applyAlignment="1">
      <alignment horizontal="center" vertical="center"/>
    </xf>
    <xf numFmtId="191" fontId="5" fillId="0" borderId="21" xfId="49" applyNumberFormat="1" applyFont="1" applyBorder="1" applyAlignment="1">
      <alignment horizontal="center" vertical="center"/>
    </xf>
    <xf numFmtId="193" fontId="5" fillId="0" borderId="21" xfId="49" applyNumberFormat="1" applyFont="1" applyBorder="1" applyAlignment="1">
      <alignment horizontal="center" vertical="center"/>
    </xf>
    <xf numFmtId="188" fontId="5" fillId="0" borderId="38" xfId="49" applyNumberFormat="1" applyFont="1" applyBorder="1" applyAlignment="1">
      <alignment horizontal="center" vertical="center"/>
    </xf>
    <xf numFmtId="192" fontId="5" fillId="0" borderId="38" xfId="49" applyNumberFormat="1" applyFont="1" applyBorder="1" applyAlignment="1">
      <alignment horizontal="center" vertical="center"/>
    </xf>
    <xf numFmtId="189" fontId="5" fillId="0" borderId="115" xfId="49" applyNumberFormat="1" applyFont="1" applyBorder="1" applyAlignment="1">
      <alignment horizontal="center" vertical="center"/>
    </xf>
    <xf numFmtId="189" fontId="5" fillId="0" borderId="66" xfId="49" applyNumberFormat="1" applyFont="1" applyBorder="1" applyAlignment="1">
      <alignment horizontal="center" vertical="center"/>
    </xf>
    <xf numFmtId="189" fontId="5" fillId="0" borderId="67" xfId="49" applyNumberFormat="1" applyFont="1" applyBorder="1" applyAlignment="1">
      <alignment horizontal="center" vertical="center"/>
    </xf>
    <xf numFmtId="191" fontId="5" fillId="0" borderId="38" xfId="49" applyNumberFormat="1" applyFont="1" applyBorder="1" applyAlignment="1">
      <alignment horizontal="center" vertical="center"/>
    </xf>
    <xf numFmtId="188" fontId="5" fillId="0" borderId="19" xfId="49" applyNumberFormat="1" applyFont="1" applyBorder="1" applyAlignment="1">
      <alignment horizontal="center" vertical="center"/>
    </xf>
    <xf numFmtId="188" fontId="5" fillId="0" borderId="11" xfId="49" applyNumberFormat="1" applyFont="1" applyBorder="1" applyAlignment="1">
      <alignment horizontal="center" vertical="center"/>
    </xf>
    <xf numFmtId="188" fontId="5" fillId="0" borderId="10" xfId="49" applyNumberFormat="1" applyFont="1" applyBorder="1" applyAlignment="1">
      <alignment horizontal="center" vertical="center"/>
    </xf>
    <xf numFmtId="191" fontId="5" fillId="0" borderId="25" xfId="49" applyNumberFormat="1" applyFont="1" applyBorder="1" applyAlignment="1">
      <alignment horizontal="center" vertical="center"/>
    </xf>
    <xf numFmtId="191" fontId="5" fillId="0" borderId="19" xfId="49" applyNumberFormat="1" applyFont="1" applyBorder="1" applyAlignment="1">
      <alignment horizontal="center" vertical="center"/>
    </xf>
    <xf numFmtId="191" fontId="5" fillId="0" borderId="11" xfId="49" applyNumberFormat="1" applyFont="1" applyBorder="1" applyAlignment="1">
      <alignment horizontal="center" vertical="center"/>
    </xf>
    <xf numFmtId="191" fontId="5" fillId="0" borderId="10" xfId="49" applyNumberFormat="1" applyFont="1" applyBorder="1" applyAlignment="1">
      <alignment horizontal="center" vertical="center"/>
    </xf>
    <xf numFmtId="188" fontId="5" fillId="0" borderId="25" xfId="49" applyNumberFormat="1" applyFont="1" applyBorder="1" applyAlignment="1">
      <alignment horizontal="center" vertical="center"/>
    </xf>
    <xf numFmtId="0" fontId="2" fillId="0" borderId="28" xfId="49" applyFont="1" applyBorder="1" applyAlignment="1">
      <alignment horizontal="left" vertical="center" wrapText="1"/>
    </xf>
    <xf numFmtId="0" fontId="2" fillId="0" borderId="29" xfId="49" applyFont="1" applyBorder="1" applyAlignment="1">
      <alignment horizontal="left" vertical="center" wrapText="1"/>
    </xf>
    <xf numFmtId="0" fontId="2" fillId="0" borderId="0" xfId="49" applyFont="1" applyAlignment="1">
      <alignment horizontal="left" vertical="center" wrapText="1"/>
    </xf>
    <xf numFmtId="0" fontId="2" fillId="0" borderId="24" xfId="49" applyFont="1" applyBorder="1" applyAlignment="1">
      <alignment horizontal="left" vertical="center" wrapText="1"/>
    </xf>
    <xf numFmtId="0" fontId="2" fillId="0" borderId="14" xfId="49" applyFont="1" applyBorder="1" applyAlignment="1">
      <alignment horizontal="left" vertical="center" wrapText="1"/>
    </xf>
    <xf numFmtId="0" fontId="2" fillId="0" borderId="27" xfId="49" applyFont="1" applyBorder="1" applyAlignment="1">
      <alignment horizontal="left" vertical="center" wrapText="1"/>
    </xf>
    <xf numFmtId="0" fontId="2" fillId="30" borderId="28" xfId="49" applyFont="1" applyFill="1" applyBorder="1" applyAlignment="1">
      <alignment horizontal="center" vertical="center" shrinkToFit="1"/>
    </xf>
    <xf numFmtId="0" fontId="2" fillId="31" borderId="28" xfId="49" applyFont="1" applyFill="1" applyBorder="1" applyAlignment="1">
      <alignment horizontal="center" vertical="center"/>
    </xf>
    <xf numFmtId="0" fontId="43" fillId="29" borderId="19" xfId="49" applyFont="1" applyFill="1" applyBorder="1" applyAlignment="1">
      <alignment horizontal="center" vertical="center"/>
    </xf>
    <xf numFmtId="0" fontId="43" fillId="29" borderId="11" xfId="49" applyFont="1" applyFill="1" applyBorder="1" applyAlignment="1">
      <alignment horizontal="center" vertical="center"/>
    </xf>
    <xf numFmtId="0" fontId="43" fillId="29" borderId="10" xfId="49" applyFont="1" applyFill="1" applyBorder="1" applyAlignment="1">
      <alignment horizontal="center" vertical="center"/>
    </xf>
    <xf numFmtId="185" fontId="43" fillId="29" borderId="19" xfId="49" applyNumberFormat="1" applyFont="1" applyFill="1" applyBorder="1" applyAlignment="1">
      <alignment horizontal="center" vertical="center"/>
    </xf>
    <xf numFmtId="185" fontId="43" fillId="29" borderId="11" xfId="49" applyNumberFormat="1" applyFont="1" applyFill="1" applyBorder="1" applyAlignment="1">
      <alignment horizontal="center" vertical="center"/>
    </xf>
    <xf numFmtId="185" fontId="43" fillId="29" borderId="10" xfId="49" applyNumberFormat="1" applyFont="1" applyFill="1" applyBorder="1" applyAlignment="1">
      <alignment horizontal="center" vertical="center"/>
    </xf>
    <xf numFmtId="0" fontId="43" fillId="29" borderId="25" xfId="49" applyFont="1" applyFill="1" applyBorder="1" applyAlignment="1">
      <alignment horizontal="center" vertical="center"/>
    </xf>
    <xf numFmtId="0" fontId="2" fillId="0" borderId="10" xfId="49" applyFont="1" applyBorder="1" applyAlignment="1">
      <alignment horizontal="center" vertical="center" shrinkToFit="1"/>
    </xf>
    <xf numFmtId="185" fontId="2" fillId="0" borderId="19" xfId="49" applyNumberFormat="1" applyFont="1" applyBorder="1" applyAlignment="1">
      <alignment horizontal="center" vertical="center"/>
    </xf>
    <xf numFmtId="185" fontId="2" fillId="0" borderId="11" xfId="49" applyNumberFormat="1" applyFont="1" applyBorder="1" applyAlignment="1">
      <alignment horizontal="center" vertical="center"/>
    </xf>
    <xf numFmtId="185" fontId="2" fillId="0" borderId="10" xfId="49" applyNumberFormat="1" applyFont="1" applyBorder="1" applyAlignment="1">
      <alignment horizontal="center" vertical="center"/>
    </xf>
    <xf numFmtId="187" fontId="2" fillId="0" borderId="19" xfId="49" applyNumberFormat="1" applyFont="1" applyBorder="1" applyAlignment="1">
      <alignment horizontal="center" vertical="center"/>
    </xf>
    <xf numFmtId="187" fontId="2" fillId="0" borderId="11" xfId="49" applyNumberFormat="1" applyFont="1" applyBorder="1" applyAlignment="1">
      <alignment horizontal="center" vertical="center"/>
    </xf>
    <xf numFmtId="187" fontId="2" fillId="0" borderId="10" xfId="49" applyNumberFormat="1" applyFont="1" applyBorder="1" applyAlignment="1">
      <alignment horizontal="center" vertical="center"/>
    </xf>
    <xf numFmtId="187" fontId="2" fillId="0" borderId="25" xfId="49" applyNumberFormat="1" applyFont="1" applyBorder="1" applyAlignment="1">
      <alignment horizontal="center" vertical="center"/>
    </xf>
    <xf numFmtId="1" fontId="43" fillId="29" borderId="25" xfId="49" applyNumberFormat="1" applyFont="1" applyFill="1" applyBorder="1" applyAlignment="1">
      <alignment horizontal="center" vertical="center"/>
    </xf>
    <xf numFmtId="0" fontId="31" fillId="0" borderId="19" xfId="49" applyFont="1" applyBorder="1" applyAlignment="1">
      <alignment horizontal="center" vertical="center" wrapText="1"/>
    </xf>
    <xf numFmtId="0" fontId="31" fillId="0" borderId="11" xfId="49" applyFont="1" applyBorder="1" applyAlignment="1">
      <alignment horizontal="center" vertical="center" wrapText="1"/>
    </xf>
    <xf numFmtId="0" fontId="31" fillId="0" borderId="10" xfId="49" applyFont="1" applyBorder="1" applyAlignment="1">
      <alignment horizontal="center" vertical="center" wrapText="1"/>
    </xf>
    <xf numFmtId="185" fontId="2" fillId="0" borderId="0" xfId="49" applyNumberFormat="1" applyFont="1" applyAlignment="1">
      <alignment horizontal="center" vertical="center"/>
    </xf>
    <xf numFmtId="187" fontId="2" fillId="0" borderId="0" xfId="49" applyNumberFormat="1" applyFont="1" applyAlignment="1">
      <alignment horizontal="center" vertical="center"/>
    </xf>
    <xf numFmtId="0" fontId="2" fillId="0" borderId="19" xfId="49" applyFont="1" applyBorder="1" applyAlignment="1">
      <alignment horizontal="center" vertical="center"/>
    </xf>
    <xf numFmtId="0" fontId="2" fillId="0" borderId="11" xfId="49" applyFont="1" applyBorder="1" applyAlignment="1">
      <alignment horizontal="center" vertical="center"/>
    </xf>
    <xf numFmtId="0" fontId="2" fillId="0" borderId="10" xfId="49" applyFont="1" applyBorder="1" applyAlignment="1">
      <alignment horizontal="center" vertical="center"/>
    </xf>
    <xf numFmtId="185" fontId="67" fillId="0" borderId="19" xfId="49" applyNumberFormat="1" applyFont="1" applyBorder="1" applyAlignment="1">
      <alignment horizontal="center" vertical="center"/>
    </xf>
    <xf numFmtId="185" fontId="67" fillId="0" borderId="11" xfId="49" applyNumberFormat="1" applyFont="1" applyBorder="1" applyAlignment="1">
      <alignment horizontal="center" vertical="center"/>
    </xf>
    <xf numFmtId="185" fontId="67" fillId="0" borderId="10" xfId="49" applyNumberFormat="1" applyFont="1" applyBorder="1" applyAlignment="1">
      <alignment horizontal="center" vertical="center"/>
    </xf>
    <xf numFmtId="185" fontId="43" fillId="0" borderId="0" xfId="49" applyNumberFormat="1" applyFont="1" applyAlignment="1">
      <alignment horizontal="center" vertical="center"/>
    </xf>
    <xf numFmtId="1" fontId="2" fillId="0" borderId="0" xfId="49" applyNumberFormat="1" applyFont="1" applyAlignment="1">
      <alignment horizontal="center" vertical="center"/>
    </xf>
    <xf numFmtId="0" fontId="2" fillId="26" borderId="19" xfId="49" applyFont="1" applyFill="1" applyBorder="1" applyAlignment="1">
      <alignment horizontal="center" vertical="center"/>
    </xf>
    <xf numFmtId="0" fontId="2" fillId="26" borderId="10" xfId="49" applyFont="1" applyFill="1" applyBorder="1" applyAlignment="1">
      <alignment horizontal="center" vertical="center"/>
    </xf>
    <xf numFmtId="0" fontId="2" fillId="0" borderId="19" xfId="49" applyFont="1" applyBorder="1" applyAlignment="1">
      <alignment horizontal="left" vertical="center"/>
    </xf>
    <xf numFmtId="0" fontId="2" fillId="0" borderId="11" xfId="49" applyFont="1" applyBorder="1" applyAlignment="1">
      <alignment horizontal="left" vertical="center"/>
    </xf>
    <xf numFmtId="0" fontId="2" fillId="0" borderId="10" xfId="49" applyFont="1" applyBorder="1" applyAlignment="1">
      <alignment horizontal="left" vertical="center"/>
    </xf>
    <xf numFmtId="0" fontId="2" fillId="26" borderId="11" xfId="49" applyFont="1" applyFill="1" applyBorder="1" applyAlignment="1">
      <alignment horizontal="center" vertical="center"/>
    </xf>
    <xf numFmtId="0" fontId="37" fillId="0" borderId="30" xfId="49" applyFont="1" applyBorder="1" applyAlignment="1">
      <alignment horizontal="center" vertical="center" wrapText="1"/>
    </xf>
    <xf numFmtId="0" fontId="37" fillId="0" borderId="28" xfId="49" applyFont="1" applyBorder="1" applyAlignment="1">
      <alignment horizontal="center" vertical="center" wrapText="1"/>
    </xf>
    <xf numFmtId="0" fontId="37" fillId="0" borderId="29" xfId="49" applyFont="1" applyBorder="1" applyAlignment="1">
      <alignment horizontal="center" vertical="center" wrapText="1"/>
    </xf>
    <xf numFmtId="0" fontId="37" fillId="0" borderId="26" xfId="49" applyFont="1" applyBorder="1" applyAlignment="1">
      <alignment horizontal="center" vertical="center" wrapText="1"/>
    </xf>
    <xf numFmtId="0" fontId="37" fillId="0" borderId="14" xfId="49" applyFont="1" applyBorder="1" applyAlignment="1">
      <alignment horizontal="center" vertical="center" wrapText="1"/>
    </xf>
    <xf numFmtId="0" fontId="37" fillId="0" borderId="27" xfId="49" applyFont="1" applyBorder="1" applyAlignment="1">
      <alignment horizontal="center" vertical="center" wrapText="1"/>
    </xf>
    <xf numFmtId="0" fontId="43" fillId="0" borderId="0" xfId="49" applyFont="1" applyAlignment="1">
      <alignment horizontal="center" vertical="center"/>
    </xf>
    <xf numFmtId="1" fontId="43" fillId="0" borderId="0" xfId="49" applyNumberFormat="1" applyFont="1" applyAlignment="1">
      <alignment horizontal="center" vertical="center"/>
    </xf>
    <xf numFmtId="185" fontId="2" fillId="0" borderId="0" xfId="49" applyNumberFormat="1" applyFont="1" applyAlignment="1">
      <alignment horizontal="right" vertical="center" shrinkToFit="1"/>
    </xf>
    <xf numFmtId="185" fontId="2" fillId="0" borderId="19" xfId="49" applyNumberFormat="1" applyFont="1" applyBorder="1" applyAlignment="1">
      <alignment horizontal="right" vertical="center" shrinkToFit="1"/>
    </xf>
    <xf numFmtId="185" fontId="2" fillId="0" borderId="11" xfId="49" applyNumberFormat="1" applyFont="1" applyBorder="1" applyAlignment="1">
      <alignment horizontal="right" vertical="center" shrinkToFit="1"/>
    </xf>
    <xf numFmtId="185" fontId="2" fillId="0" borderId="10" xfId="49" applyNumberFormat="1" applyFont="1" applyBorder="1" applyAlignment="1">
      <alignment horizontal="right" vertical="center" shrinkToFit="1"/>
    </xf>
    <xf numFmtId="0" fontId="31" fillId="0" borderId="0" xfId="49" applyFont="1" applyAlignment="1">
      <alignment horizontal="center" vertical="center" wrapText="1"/>
    </xf>
    <xf numFmtId="186" fontId="2" fillId="0" borderId="189" xfId="49" applyNumberFormat="1" applyFont="1" applyBorder="1" applyAlignment="1">
      <alignment horizontal="right" vertical="center" shrinkToFit="1"/>
    </xf>
    <xf numFmtId="186" fontId="2" fillId="0" borderId="190" xfId="49" applyNumberFormat="1" applyFont="1" applyBorder="1" applyAlignment="1">
      <alignment horizontal="right" vertical="center" shrinkToFit="1"/>
    </xf>
    <xf numFmtId="186" fontId="2" fillId="0" borderId="191" xfId="49" applyNumberFormat="1" applyFont="1" applyBorder="1" applyAlignment="1">
      <alignment horizontal="right" vertical="center" shrinkToFit="1"/>
    </xf>
    <xf numFmtId="185" fontId="2" fillId="26" borderId="19" xfId="49" applyNumberFormat="1" applyFont="1" applyFill="1" applyBorder="1" applyAlignment="1">
      <alignment horizontal="right" vertical="center" shrinkToFit="1"/>
    </xf>
    <xf numFmtId="185" fontId="2" fillId="26" borderId="11" xfId="49" applyNumberFormat="1" applyFont="1" applyFill="1" applyBorder="1" applyAlignment="1">
      <alignment horizontal="right" vertical="center" shrinkToFit="1"/>
    </xf>
    <xf numFmtId="185" fontId="2" fillId="26" borderId="10" xfId="49" applyNumberFormat="1" applyFont="1" applyFill="1" applyBorder="1" applyAlignment="1">
      <alignment horizontal="right" vertical="center" shrinkToFit="1"/>
    </xf>
    <xf numFmtId="0" fontId="2" fillId="0" borderId="0" xfId="49" applyFont="1" applyAlignment="1">
      <alignment horizontal="left" vertical="center"/>
    </xf>
    <xf numFmtId="186" fontId="2" fillId="0" borderId="0" xfId="49" applyNumberFormat="1" applyFont="1" applyAlignment="1">
      <alignment horizontal="right" vertical="center" shrinkToFit="1"/>
    </xf>
    <xf numFmtId="185" fontId="2" fillId="25" borderId="0" xfId="49" applyNumberFormat="1" applyFont="1" applyFill="1" applyAlignment="1">
      <alignment horizontal="right" vertical="center" shrinkToFit="1"/>
    </xf>
    <xf numFmtId="0" fontId="2" fillId="26" borderId="25" xfId="49" applyFont="1" applyFill="1" applyBorder="1" applyAlignment="1">
      <alignment horizontal="center" vertical="center"/>
    </xf>
    <xf numFmtId="0" fontId="37" fillId="0" borderId="0" xfId="49" applyFont="1" applyAlignment="1">
      <alignment horizontal="center" vertical="center" wrapText="1"/>
    </xf>
    <xf numFmtId="0" fontId="2" fillId="0" borderId="29" xfId="49" applyFont="1" applyBorder="1" applyAlignment="1">
      <alignment horizontal="center" vertical="center" shrinkToFit="1"/>
    </xf>
    <xf numFmtId="0" fontId="2" fillId="0" borderId="0" xfId="49" applyFont="1" applyAlignment="1">
      <alignment horizontal="center" vertical="center" shrinkToFit="1"/>
    </xf>
    <xf numFmtId="0" fontId="124" fillId="0" borderId="25" xfId="58" applyFont="1" applyBorder="1" applyAlignment="1">
      <alignment horizontal="center" vertical="center"/>
    </xf>
    <xf numFmtId="0" fontId="124" fillId="26" borderId="19" xfId="58" applyFont="1" applyFill="1" applyBorder="1" applyAlignment="1" applyProtection="1">
      <alignment horizontal="center" vertical="center" shrinkToFit="1"/>
      <protection locked="0"/>
    </xf>
    <xf numFmtId="0" fontId="124" fillId="26" borderId="11" xfId="58" applyFont="1" applyFill="1" applyBorder="1" applyAlignment="1" applyProtection="1">
      <alignment horizontal="center" vertical="center" shrinkToFit="1"/>
      <protection locked="0"/>
    </xf>
    <xf numFmtId="0" fontId="124" fillId="26" borderId="10" xfId="58" applyFont="1" applyFill="1" applyBorder="1" applyAlignment="1" applyProtection="1">
      <alignment horizontal="center" vertical="center" shrinkToFit="1"/>
      <protection locked="0"/>
    </xf>
    <xf numFmtId="0" fontId="124" fillId="26" borderId="25" xfId="58" applyFont="1" applyFill="1" applyBorder="1" applyAlignment="1" applyProtection="1">
      <alignment horizontal="center" vertical="center" shrinkToFit="1"/>
      <protection locked="0"/>
    </xf>
    <xf numFmtId="0" fontId="124" fillId="0" borderId="19" xfId="58" applyFont="1" applyBorder="1" applyAlignment="1">
      <alignment horizontal="center" vertical="center"/>
    </xf>
    <xf numFmtId="0" fontId="124" fillId="0" borderId="11" xfId="58" applyFont="1" applyBorder="1" applyAlignment="1">
      <alignment horizontal="center" vertical="center"/>
    </xf>
    <xf numFmtId="0" fontId="124" fillId="0" borderId="10" xfId="58" applyFont="1" applyBorder="1" applyAlignment="1">
      <alignment horizontal="center" vertical="center"/>
    </xf>
    <xf numFmtId="0" fontId="124" fillId="26" borderId="19" xfId="58" applyFont="1" applyFill="1" applyBorder="1" applyAlignment="1">
      <alignment horizontal="center" vertical="center"/>
    </xf>
    <xf numFmtId="0" fontId="124" fillId="26" borderId="11" xfId="58" applyFont="1" applyFill="1" applyBorder="1" applyAlignment="1">
      <alignment horizontal="center" vertical="center"/>
    </xf>
    <xf numFmtId="0" fontId="124" fillId="26" borderId="10" xfId="58" applyFont="1" applyFill="1" applyBorder="1" applyAlignment="1">
      <alignment horizontal="center" vertical="center"/>
    </xf>
    <xf numFmtId="0" fontId="43" fillId="28" borderId="187" xfId="49" applyFont="1" applyFill="1" applyBorder="1" applyAlignment="1">
      <alignment horizontal="left" vertical="center" shrinkToFit="1"/>
    </xf>
    <xf numFmtId="182" fontId="107" fillId="0" borderId="78" xfId="58" applyNumberFormat="1" applyFont="1" applyBorder="1" applyAlignment="1">
      <alignment horizontal="center" vertical="center" shrinkToFit="1"/>
    </xf>
    <xf numFmtId="182" fontId="107" fillId="0" borderId="79" xfId="58" applyNumberFormat="1" applyFont="1" applyBorder="1" applyAlignment="1">
      <alignment horizontal="center" vertical="center" shrinkToFit="1"/>
    </xf>
    <xf numFmtId="182" fontId="107" fillId="0" borderId="82" xfId="58" applyNumberFormat="1" applyFont="1" applyBorder="1" applyAlignment="1">
      <alignment horizontal="right" vertical="center" shrinkToFit="1"/>
    </xf>
    <xf numFmtId="182" fontId="107" fillId="0" borderId="0" xfId="58" applyNumberFormat="1" applyFont="1" applyAlignment="1">
      <alignment horizontal="right" vertical="center" shrinkToFit="1"/>
    </xf>
    <xf numFmtId="182" fontId="107" fillId="0" borderId="23" xfId="58" applyNumberFormat="1" applyFont="1" applyBorder="1" applyAlignment="1">
      <alignment horizontal="right" vertical="center" shrinkToFit="1"/>
    </xf>
    <xf numFmtId="182" fontId="107" fillId="0" borderId="61" xfId="58" applyNumberFormat="1" applyFont="1" applyBorder="1" applyAlignment="1">
      <alignment horizontal="right" vertical="center" shrinkToFit="1"/>
    </xf>
    <xf numFmtId="182" fontId="107" fillId="0" borderId="45" xfId="58" applyNumberFormat="1" applyFont="1" applyBorder="1" applyAlignment="1">
      <alignment horizontal="right" vertical="center" shrinkToFit="1"/>
    </xf>
    <xf numFmtId="0" fontId="105" fillId="0" borderId="45" xfId="58" applyFont="1" applyBorder="1" applyAlignment="1">
      <alignment horizontal="center" vertical="center"/>
    </xf>
    <xf numFmtId="0" fontId="105" fillId="0" borderId="52" xfId="58" applyFont="1" applyBorder="1" applyAlignment="1">
      <alignment horizontal="center" vertical="center"/>
    </xf>
    <xf numFmtId="0" fontId="134" fillId="0" borderId="199" xfId="58" applyFont="1" applyBorder="1" applyAlignment="1">
      <alignment horizontal="center" vertical="center" shrinkToFit="1"/>
    </xf>
    <xf numFmtId="0" fontId="134" fillId="0" borderId="78" xfId="58" applyFont="1" applyBorder="1" applyAlignment="1">
      <alignment horizontal="center" vertical="center" shrinkToFit="1"/>
    </xf>
    <xf numFmtId="0" fontId="134" fillId="0" borderId="79" xfId="58" applyFont="1" applyBorder="1" applyAlignment="1">
      <alignment horizontal="center" vertical="center" shrinkToFit="1"/>
    </xf>
    <xf numFmtId="182" fontId="107" fillId="0" borderId="196" xfId="58" applyNumberFormat="1" applyFont="1" applyBorder="1" applyAlignment="1">
      <alignment horizontal="center" vertical="center" shrinkToFit="1"/>
    </xf>
    <xf numFmtId="182" fontId="107" fillId="0" borderId="221" xfId="58" applyNumberFormat="1" applyFont="1" applyBorder="1" applyAlignment="1">
      <alignment horizontal="right" vertical="center" shrinkToFit="1"/>
    </xf>
    <xf numFmtId="182" fontId="107" fillId="0" borderId="222" xfId="58" applyNumberFormat="1" applyFont="1" applyBorder="1" applyAlignment="1">
      <alignment horizontal="right" vertical="center" shrinkToFit="1"/>
    </xf>
    <xf numFmtId="182" fontId="107" fillId="0" borderId="223" xfId="58" applyNumberFormat="1" applyFont="1" applyBorder="1" applyAlignment="1">
      <alignment horizontal="right" vertical="center" shrinkToFit="1"/>
    </xf>
    <xf numFmtId="0" fontId="105" fillId="0" borderId="11" xfId="58" applyFont="1" applyBorder="1" applyAlignment="1">
      <alignment horizontal="center" vertical="center"/>
    </xf>
    <xf numFmtId="0" fontId="105" fillId="0" borderId="17" xfId="58" applyFont="1" applyBorder="1" applyAlignment="1">
      <alignment horizontal="center" vertical="center"/>
    </xf>
    <xf numFmtId="0" fontId="133" fillId="0" borderId="123" xfId="58" applyFont="1" applyBorder="1" applyAlignment="1">
      <alignment horizontal="center" vertical="center" wrapText="1" shrinkToFit="1"/>
    </xf>
    <xf numFmtId="0" fontId="133" fillId="0" borderId="28" xfId="58" applyFont="1" applyBorder="1" applyAlignment="1">
      <alignment horizontal="center" vertical="center" shrinkToFit="1"/>
    </xf>
    <xf numFmtId="0" fontId="133" fillId="0" borderId="29" xfId="58" applyFont="1" applyBorder="1" applyAlignment="1">
      <alignment horizontal="center" vertical="center" shrinkToFit="1"/>
    </xf>
    <xf numFmtId="0" fontId="105" fillId="0" borderId="218" xfId="58" applyFont="1" applyBorder="1" applyAlignment="1">
      <alignment horizontal="center" vertical="center"/>
    </xf>
    <xf numFmtId="0" fontId="105" fillId="0" borderId="219" xfId="58" applyFont="1" applyBorder="1" applyAlignment="1">
      <alignment horizontal="center" vertical="center"/>
    </xf>
    <xf numFmtId="0" fontId="105" fillId="0" borderId="220" xfId="58" applyFont="1" applyBorder="1" applyAlignment="1">
      <alignment horizontal="center" vertical="center"/>
    </xf>
    <xf numFmtId="181" fontId="107" fillId="0" borderId="11" xfId="58" applyNumberFormat="1" applyFont="1" applyBorder="1" applyAlignment="1">
      <alignment horizontal="right" vertical="center" shrinkToFit="1"/>
    </xf>
    <xf numFmtId="181" fontId="107" fillId="0" borderId="26" xfId="58" applyNumberFormat="1" applyFont="1" applyBorder="1" applyAlignment="1">
      <alignment horizontal="right" vertical="center" shrinkToFit="1"/>
    </xf>
    <xf numFmtId="181" fontId="107" fillId="0" borderId="14" xfId="58" applyNumberFormat="1" applyFont="1" applyBorder="1" applyAlignment="1">
      <alignment horizontal="right" vertical="center" shrinkToFit="1"/>
    </xf>
    <xf numFmtId="181" fontId="107" fillId="0" borderId="81" xfId="58" applyNumberFormat="1" applyFont="1" applyBorder="1" applyAlignment="1">
      <alignment horizontal="right" vertical="center" shrinkToFit="1"/>
    </xf>
    <xf numFmtId="181" fontId="107" fillId="0" borderId="18" xfId="58" applyNumberFormat="1" applyFont="1" applyBorder="1" applyAlignment="1">
      <alignment horizontal="right" vertical="center" shrinkToFit="1"/>
    </xf>
    <xf numFmtId="181" fontId="107" fillId="0" borderId="215" xfId="58" applyNumberFormat="1" applyFont="1" applyBorder="1" applyAlignment="1">
      <alignment horizontal="right" vertical="center" shrinkToFit="1"/>
    </xf>
    <xf numFmtId="181" fontId="107" fillId="0" borderId="216" xfId="58" applyNumberFormat="1" applyFont="1" applyBorder="1" applyAlignment="1">
      <alignment horizontal="right" vertical="center" shrinkToFit="1"/>
    </xf>
    <xf numFmtId="181" fontId="107" fillId="0" borderId="217" xfId="58" applyNumberFormat="1" applyFont="1" applyBorder="1" applyAlignment="1">
      <alignment horizontal="right" vertical="center" shrinkToFit="1"/>
    </xf>
    <xf numFmtId="0" fontId="105" fillId="0" borderId="12" xfId="58" applyFont="1" applyBorder="1" applyAlignment="1">
      <alignment horizontal="center" vertical="center"/>
    </xf>
    <xf numFmtId="0" fontId="105" fillId="0" borderId="25" xfId="58" applyFont="1" applyBorder="1" applyAlignment="1">
      <alignment horizontal="center" vertical="center"/>
    </xf>
    <xf numFmtId="181" fontId="107" fillId="0" borderId="26" xfId="58" applyNumberFormat="1" applyFont="1" applyBorder="1" applyAlignment="1">
      <alignment horizontal="right" vertical="center"/>
    </xf>
    <xf numFmtId="181" fontId="107" fillId="0" borderId="14" xfId="58" applyNumberFormat="1" applyFont="1" applyBorder="1" applyAlignment="1">
      <alignment horizontal="right" vertical="center"/>
    </xf>
    <xf numFmtId="0" fontId="105" fillId="0" borderId="14" xfId="58" applyFont="1" applyBorder="1" applyAlignment="1">
      <alignment horizontal="center" vertical="center"/>
    </xf>
    <xf numFmtId="0" fontId="105" fillId="0" borderId="18" xfId="58" applyFont="1" applyBorder="1" applyAlignment="1">
      <alignment horizontal="center" vertical="center"/>
    </xf>
    <xf numFmtId="181" fontId="107" fillId="26" borderId="19" xfId="58" applyNumberFormat="1" applyFont="1" applyFill="1" applyBorder="1" applyAlignment="1" applyProtection="1">
      <alignment horizontal="right" vertical="center" shrinkToFit="1"/>
      <protection locked="0"/>
    </xf>
    <xf numFmtId="181" fontId="107" fillId="26" borderId="11" xfId="58" applyNumberFormat="1" applyFont="1" applyFill="1" applyBorder="1" applyAlignment="1" applyProtection="1">
      <alignment horizontal="right" vertical="center" shrinkToFit="1"/>
      <protection locked="0"/>
    </xf>
    <xf numFmtId="181" fontId="107" fillId="26" borderId="17" xfId="58" applyNumberFormat="1" applyFont="1" applyFill="1" applyBorder="1" applyAlignment="1" applyProtection="1">
      <alignment horizontal="right" vertical="center" shrinkToFit="1"/>
      <protection locked="0"/>
    </xf>
    <xf numFmtId="181" fontId="107" fillId="26" borderId="81" xfId="58" applyNumberFormat="1" applyFont="1" applyFill="1" applyBorder="1" applyAlignment="1" applyProtection="1">
      <alignment horizontal="right" vertical="center" shrinkToFit="1"/>
      <protection locked="0"/>
    </xf>
    <xf numFmtId="181" fontId="107" fillId="26" borderId="189" xfId="58" applyNumberFormat="1" applyFont="1" applyFill="1" applyBorder="1" applyAlignment="1" applyProtection="1">
      <alignment horizontal="right" vertical="center" shrinkToFit="1"/>
      <protection locked="0"/>
    </xf>
    <xf numFmtId="181" fontId="107" fillId="26" borderId="190" xfId="58" applyNumberFormat="1" applyFont="1" applyFill="1" applyBorder="1" applyAlignment="1" applyProtection="1">
      <alignment horizontal="right" vertical="center" shrinkToFit="1"/>
      <protection locked="0"/>
    </xf>
    <xf numFmtId="181" fontId="107" fillId="26" borderId="191" xfId="58" applyNumberFormat="1" applyFont="1" applyFill="1" applyBorder="1" applyAlignment="1" applyProtection="1">
      <alignment horizontal="right" vertical="center" shrinkToFit="1"/>
      <protection locked="0"/>
    </xf>
    <xf numFmtId="181" fontId="107" fillId="26" borderId="26" xfId="58" applyNumberFormat="1" applyFont="1" applyFill="1" applyBorder="1" applyAlignment="1" applyProtection="1">
      <alignment horizontal="right" vertical="center"/>
      <protection locked="0"/>
    </xf>
    <xf numFmtId="181" fontId="107" fillId="26" borderId="14" xfId="58" applyNumberFormat="1" applyFont="1" applyFill="1" applyBorder="1" applyAlignment="1" applyProtection="1">
      <alignment horizontal="right" vertical="center"/>
      <protection locked="0"/>
    </xf>
    <xf numFmtId="181" fontId="107" fillId="26" borderId="14" xfId="58" applyNumberFormat="1" applyFont="1" applyFill="1" applyBorder="1" applyAlignment="1" applyProtection="1">
      <alignment horizontal="right" vertical="center" shrinkToFit="1"/>
      <protection locked="0"/>
    </xf>
    <xf numFmtId="0" fontId="133" fillId="0" borderId="127" xfId="58" applyFont="1" applyBorder="1" applyAlignment="1">
      <alignment horizontal="center" vertical="center" shrinkToFit="1"/>
    </xf>
    <xf numFmtId="0" fontId="133" fillId="0" borderId="14" xfId="58" applyFont="1" applyBorder="1" applyAlignment="1">
      <alignment horizontal="center" vertical="center" shrinkToFit="1"/>
    </xf>
    <xf numFmtId="0" fontId="133" fillId="0" borderId="27" xfId="58" applyFont="1" applyBorder="1" applyAlignment="1">
      <alignment horizontal="center" vertical="center" shrinkToFit="1"/>
    </xf>
    <xf numFmtId="0" fontId="111" fillId="0" borderId="19" xfId="58" applyFont="1" applyBorder="1" applyAlignment="1">
      <alignment horizontal="center" vertical="center" wrapText="1" shrinkToFit="1"/>
    </xf>
    <xf numFmtId="0" fontId="111" fillId="0" borderId="11" xfId="58" applyFont="1" applyBorder="1" applyAlignment="1">
      <alignment horizontal="center" vertical="center" shrinkToFit="1"/>
    </xf>
    <xf numFmtId="0" fontId="111" fillId="0" borderId="10" xfId="58" applyFont="1" applyBorder="1" applyAlignment="1">
      <alignment horizontal="center" vertical="center" shrinkToFit="1"/>
    </xf>
    <xf numFmtId="0" fontId="105" fillId="0" borderId="73" xfId="58" applyFont="1" applyBorder="1" applyAlignment="1">
      <alignment horizontal="center" vertical="center"/>
    </xf>
    <xf numFmtId="0" fontId="105" fillId="0" borderId="47" xfId="58" applyFont="1" applyBorder="1" applyAlignment="1">
      <alignment horizontal="center" vertical="center"/>
    </xf>
    <xf numFmtId="0" fontId="105" fillId="0" borderId="58" xfId="58" applyFont="1" applyBorder="1" applyAlignment="1">
      <alignment horizontal="center" vertical="center"/>
    </xf>
    <xf numFmtId="0" fontId="105" fillId="0" borderId="51" xfId="58" applyFont="1" applyBorder="1" applyAlignment="1">
      <alignment horizontal="center" vertical="center"/>
    </xf>
    <xf numFmtId="0" fontId="133" fillId="0" borderId="0" xfId="58" applyFont="1" applyAlignment="1">
      <alignment horizontal="center" vertical="center" shrinkToFit="1"/>
    </xf>
    <xf numFmtId="0" fontId="133" fillId="0" borderId="24" xfId="58" applyFont="1" applyBorder="1" applyAlignment="1">
      <alignment horizontal="center" vertical="center" shrinkToFit="1"/>
    </xf>
    <xf numFmtId="0" fontId="105" fillId="0" borderId="128" xfId="58" applyFont="1" applyBorder="1" applyAlignment="1">
      <alignment horizontal="center" vertical="center" shrinkToFit="1"/>
    </xf>
    <xf numFmtId="0" fontId="105" fillId="0" borderId="125" xfId="58" applyFont="1" applyBorder="1" applyAlignment="1">
      <alignment horizontal="center" vertical="center" shrinkToFit="1"/>
    </xf>
    <xf numFmtId="0" fontId="105" fillId="0" borderId="133" xfId="58" applyFont="1" applyBorder="1" applyAlignment="1">
      <alignment horizontal="center" vertical="center" shrinkToFit="1"/>
    </xf>
    <xf numFmtId="0" fontId="105" fillId="0" borderId="26" xfId="58" applyFont="1" applyBorder="1" applyAlignment="1">
      <alignment horizontal="center" vertical="center" shrinkToFit="1"/>
    </xf>
    <xf numFmtId="0" fontId="105" fillId="0" borderId="14" xfId="58" applyFont="1" applyBorder="1" applyAlignment="1">
      <alignment horizontal="center" vertical="center" shrinkToFit="1"/>
    </xf>
    <xf numFmtId="0" fontId="105" fillId="0" borderId="18" xfId="58" applyFont="1" applyBorder="1" applyAlignment="1">
      <alignment horizontal="center" vertical="center" shrinkToFit="1"/>
    </xf>
    <xf numFmtId="0" fontId="133" fillId="0" borderId="82" xfId="58" applyFont="1" applyBorder="1" applyAlignment="1">
      <alignment horizontal="center" vertical="center" shrinkToFit="1"/>
    </xf>
    <xf numFmtId="0" fontId="133" fillId="0" borderId="23" xfId="58" applyFont="1" applyBorder="1" applyAlignment="1">
      <alignment horizontal="center" vertical="center" shrinkToFit="1"/>
    </xf>
    <xf numFmtId="0" fontId="133" fillId="0" borderId="61" xfId="58" applyFont="1" applyBorder="1" applyAlignment="1">
      <alignment horizontal="center" vertical="center" shrinkToFit="1"/>
    </xf>
    <xf numFmtId="0" fontId="133" fillId="0" borderId="18" xfId="58" applyFont="1" applyBorder="1" applyAlignment="1">
      <alignment horizontal="center" vertical="center" shrinkToFit="1"/>
    </xf>
    <xf numFmtId="0" fontId="61" fillId="0" borderId="76" xfId="58" applyFont="1" applyBorder="1" applyAlignment="1">
      <alignment horizontal="center" vertical="center"/>
    </xf>
    <xf numFmtId="0" fontId="61" fillId="0" borderId="77" xfId="58" applyFont="1" applyBorder="1" applyAlignment="1">
      <alignment horizontal="center" vertical="center"/>
    </xf>
    <xf numFmtId="0" fontId="61" fillId="0" borderId="198" xfId="58" applyFont="1" applyBorder="1" applyAlignment="1">
      <alignment horizontal="center" vertical="center"/>
    </xf>
    <xf numFmtId="0" fontId="105" fillId="0" borderId="76" xfId="58" applyFont="1" applyBorder="1" applyAlignment="1">
      <alignment horizontal="center" vertical="center" shrinkToFit="1"/>
    </xf>
    <xf numFmtId="0" fontId="105" fillId="0" borderId="77" xfId="58" applyFont="1" applyBorder="1" applyAlignment="1">
      <alignment horizontal="center" vertical="center" shrinkToFit="1"/>
    </xf>
    <xf numFmtId="0" fontId="105" fillId="0" borderId="198" xfId="58" applyFont="1" applyBorder="1" applyAlignment="1">
      <alignment horizontal="center" vertical="center" shrinkToFit="1"/>
    </xf>
    <xf numFmtId="0" fontId="105" fillId="0" borderId="124" xfId="58" applyFont="1" applyBorder="1" applyAlignment="1">
      <alignment horizontal="center" vertical="center"/>
    </xf>
    <xf numFmtId="0" fontId="105" fillId="0" borderId="125" xfId="58" applyFont="1" applyBorder="1" applyAlignment="1">
      <alignment horizontal="center" vertical="center"/>
    </xf>
    <xf numFmtId="0" fontId="105" fillId="0" borderId="133" xfId="58" applyFont="1" applyBorder="1" applyAlignment="1">
      <alignment horizontal="center" vertical="center"/>
    </xf>
    <xf numFmtId="0" fontId="105" fillId="0" borderId="82" xfId="58" applyFont="1" applyBorder="1" applyAlignment="1">
      <alignment horizontal="center" vertical="center"/>
    </xf>
    <xf numFmtId="0" fontId="105" fillId="0" borderId="61" xfId="58" applyFont="1" applyBorder="1" applyAlignment="1">
      <alignment horizontal="center" vertical="center"/>
    </xf>
    <xf numFmtId="0" fontId="105" fillId="0" borderId="127" xfId="58" applyFont="1" applyBorder="1" applyAlignment="1">
      <alignment horizontal="center" vertical="center"/>
    </xf>
    <xf numFmtId="0" fontId="105" fillId="26" borderId="25" xfId="58" applyFont="1" applyFill="1" applyBorder="1" applyAlignment="1" applyProtection="1">
      <alignment horizontal="center" vertical="center" shrinkToFit="1"/>
      <protection locked="0"/>
    </xf>
    <xf numFmtId="0" fontId="105" fillId="0" borderId="19" xfId="58" applyFont="1" applyBorder="1" applyAlignment="1">
      <alignment horizontal="center" vertical="center"/>
    </xf>
    <xf numFmtId="0" fontId="105" fillId="0" borderId="10" xfId="58" applyFont="1" applyBorder="1" applyAlignment="1">
      <alignment horizontal="center" vertical="center"/>
    </xf>
    <xf numFmtId="0" fontId="105" fillId="26" borderId="19" xfId="58" applyFont="1" applyFill="1" applyBorder="1" applyAlignment="1">
      <alignment horizontal="center" vertical="center"/>
    </xf>
    <xf numFmtId="0" fontId="105" fillId="26" borderId="11" xfId="58" applyFont="1" applyFill="1" applyBorder="1" applyAlignment="1">
      <alignment horizontal="center" vertical="center"/>
    </xf>
    <xf numFmtId="0" fontId="105" fillId="26" borderId="10" xfId="58" applyFont="1" applyFill="1" applyBorder="1" applyAlignment="1">
      <alignment horizontal="center" vertical="center"/>
    </xf>
    <xf numFmtId="0" fontId="105" fillId="26" borderId="25" xfId="58" applyFont="1" applyFill="1" applyBorder="1" applyAlignment="1" applyProtection="1">
      <alignment horizontal="center" vertical="center"/>
      <protection locked="0"/>
    </xf>
    <xf numFmtId="0" fontId="105" fillId="26" borderId="19" xfId="58" applyFont="1" applyFill="1" applyBorder="1" applyAlignment="1" applyProtection="1">
      <alignment horizontal="center" vertical="center" shrinkToFit="1"/>
      <protection locked="0"/>
    </xf>
    <xf numFmtId="0" fontId="105" fillId="26" borderId="11" xfId="58" applyFont="1" applyFill="1" applyBorder="1" applyAlignment="1" applyProtection="1">
      <alignment horizontal="center" vertical="center" shrinkToFit="1"/>
      <protection locked="0"/>
    </xf>
    <xf numFmtId="0" fontId="105" fillId="26" borderId="10" xfId="58" applyFont="1" applyFill="1" applyBorder="1" applyAlignment="1" applyProtection="1">
      <alignment horizontal="center" vertical="center" shrinkToFit="1"/>
      <protection locked="0"/>
    </xf>
    <xf numFmtId="0" fontId="105" fillId="25" borderId="0" xfId="58" applyFont="1" applyFill="1" applyAlignment="1" applyProtection="1">
      <alignment horizontal="center" vertical="center" shrinkToFit="1"/>
      <protection locked="0"/>
    </xf>
    <xf numFmtId="0" fontId="120" fillId="0" borderId="0" xfId="42" applyFont="1" applyAlignment="1">
      <alignment horizontal="center" vertical="center"/>
    </xf>
    <xf numFmtId="0" fontId="120" fillId="0" borderId="0" xfId="42" applyFont="1" applyAlignment="1">
      <alignment horizontal="left" vertical="center"/>
    </xf>
    <xf numFmtId="0" fontId="120" fillId="0" borderId="0" xfId="42" applyFont="1" applyAlignment="1">
      <alignment horizontal="left" vertical="center" wrapText="1"/>
    </xf>
    <xf numFmtId="0" fontId="96" fillId="0" borderId="25" xfId="42" applyFont="1" applyBorder="1" applyAlignment="1">
      <alignment horizontal="center" vertical="center" wrapText="1"/>
    </xf>
    <xf numFmtId="183" fontId="96" fillId="0" borderId="19" xfId="42" applyNumberFormat="1" applyFont="1" applyBorder="1" applyAlignment="1">
      <alignment horizontal="center" vertical="center"/>
    </xf>
    <xf numFmtId="183" fontId="96" fillId="0" borderId="11" xfId="42" applyNumberFormat="1" applyFont="1" applyBorder="1" applyAlignment="1">
      <alignment horizontal="center" vertical="center"/>
    </xf>
    <xf numFmtId="0" fontId="118" fillId="0" borderId="25" xfId="42" applyFont="1" applyBorder="1" applyAlignment="1">
      <alignment horizontal="center" vertical="center"/>
    </xf>
    <xf numFmtId="0" fontId="96" fillId="0" borderId="22" xfId="42" applyFont="1" applyBorder="1" applyAlignment="1">
      <alignment horizontal="center" vertical="center" wrapText="1"/>
    </xf>
    <xf numFmtId="0" fontId="96" fillId="0" borderId="30" xfId="42" applyFont="1" applyBorder="1" applyAlignment="1">
      <alignment horizontal="center" vertical="center" wrapText="1"/>
    </xf>
    <xf numFmtId="0" fontId="96" fillId="0" borderId="28" xfId="42" applyFont="1" applyBorder="1" applyAlignment="1">
      <alignment horizontal="center" vertical="center" wrapText="1"/>
    </xf>
    <xf numFmtId="0" fontId="96" fillId="0" borderId="26" xfId="42" applyFont="1" applyBorder="1" applyAlignment="1">
      <alignment horizontal="center" vertical="center" wrapText="1"/>
    </xf>
    <xf numFmtId="0" fontId="96" fillId="0" borderId="14" xfId="42" applyFont="1" applyBorder="1" applyAlignment="1">
      <alignment horizontal="center" vertical="center" wrapText="1"/>
    </xf>
    <xf numFmtId="38" fontId="96" fillId="0" borderId="25" xfId="33" applyFont="1" applyFill="1" applyBorder="1" applyAlignment="1">
      <alignment horizontal="center" vertical="center"/>
    </xf>
    <xf numFmtId="183" fontId="96" fillId="0" borderId="28" xfId="42" applyNumberFormat="1" applyFont="1" applyBorder="1" applyAlignment="1">
      <alignment horizontal="center" vertical="center"/>
    </xf>
    <xf numFmtId="183" fontId="96" fillId="0" borderId="14" xfId="42" applyNumberFormat="1" applyFont="1" applyBorder="1" applyAlignment="1">
      <alignment horizontal="center" vertical="center"/>
    </xf>
    <xf numFmtId="183" fontId="96" fillId="0" borderId="29" xfId="42" applyNumberFormat="1" applyFont="1" applyBorder="1" applyAlignment="1">
      <alignment horizontal="center" vertical="center"/>
    </xf>
    <xf numFmtId="183" fontId="96" fillId="0" borderId="27" xfId="42" applyNumberFormat="1" applyFont="1" applyBorder="1" applyAlignment="1">
      <alignment horizontal="center" vertical="center"/>
    </xf>
    <xf numFmtId="0" fontId="96" fillId="0" borderId="14" xfId="42" applyFont="1" applyBorder="1" applyAlignment="1">
      <alignment horizontal="left" vertical="center" wrapText="1"/>
    </xf>
    <xf numFmtId="0" fontId="96" fillId="0" borderId="10" xfId="42" applyFont="1" applyBorder="1" applyAlignment="1">
      <alignment horizontal="center" vertical="center" wrapText="1"/>
    </xf>
    <xf numFmtId="38" fontId="96" fillId="0" borderId="25" xfId="33" applyFont="1" applyFill="1" applyBorder="1" applyAlignment="1">
      <alignment horizontal="center" vertical="center" wrapText="1"/>
    </xf>
    <xf numFmtId="0" fontId="96" fillId="0" borderId="30" xfId="42" applyFont="1" applyBorder="1" applyAlignment="1">
      <alignment horizontal="left" vertical="center"/>
    </xf>
    <xf numFmtId="0" fontId="96" fillId="0" borderId="28" xfId="42" applyFont="1" applyBorder="1" applyAlignment="1">
      <alignment horizontal="left" vertical="center"/>
    </xf>
    <xf numFmtId="0" fontId="96" fillId="0" borderId="29" xfId="42" applyFont="1" applyBorder="1" applyAlignment="1">
      <alignment horizontal="left" vertical="center"/>
    </xf>
    <xf numFmtId="0" fontId="96" fillId="0" borderId="23" xfId="42" applyFont="1" applyBorder="1" applyAlignment="1">
      <alignment horizontal="left" vertical="center"/>
    </xf>
    <xf numFmtId="0" fontId="96" fillId="0" borderId="0" xfId="42" applyFont="1" applyAlignment="1">
      <alignment horizontal="left" vertical="center"/>
    </xf>
    <xf numFmtId="0" fontId="96" fillId="0" borderId="26" xfId="42" applyFont="1" applyBorder="1" applyAlignment="1">
      <alignment horizontal="left" vertical="center"/>
    </xf>
    <xf numFmtId="0" fontId="96" fillId="0" borderId="14" xfId="42" applyFont="1" applyBorder="1" applyAlignment="1">
      <alignment horizontal="left" vertical="center"/>
    </xf>
    <xf numFmtId="0" fontId="96" fillId="0" borderId="27" xfId="42" applyFont="1" applyBorder="1" applyAlignment="1">
      <alignment horizontal="left" vertical="center"/>
    </xf>
    <xf numFmtId="0" fontId="96" fillId="0" borderId="0" xfId="42" applyFont="1" applyAlignment="1">
      <alignment horizontal="center" vertical="center"/>
    </xf>
    <xf numFmtId="0" fontId="99" fillId="0" borderId="0" xfId="42" applyFont="1" applyAlignment="1">
      <alignment horizontal="center" vertical="center"/>
    </xf>
    <xf numFmtId="0" fontId="96" fillId="0" borderId="25" xfId="42" applyFont="1" applyBorder="1" applyAlignment="1">
      <alignment horizontal="left" vertical="center"/>
    </xf>
    <xf numFmtId="0" fontId="96" fillId="0" borderId="19" xfId="42" applyFont="1" applyBorder="1" applyAlignment="1">
      <alignment horizontal="left" vertical="center"/>
    </xf>
    <xf numFmtId="0" fontId="96" fillId="0" borderId="11" xfId="42" applyFont="1" applyBorder="1" applyAlignment="1">
      <alignment horizontal="left" vertical="center"/>
    </xf>
    <xf numFmtId="0" fontId="96" fillId="0" borderId="10" xfId="42" applyFont="1" applyBorder="1" applyAlignment="1">
      <alignment horizontal="left" vertical="center"/>
    </xf>
    <xf numFmtId="0" fontId="96" fillId="0" borderId="19" xfId="42" applyFont="1" applyBorder="1" applyAlignment="1">
      <alignment horizontal="center" vertical="center"/>
    </xf>
    <xf numFmtId="0" fontId="96" fillId="0" borderId="11" xfId="42" applyFont="1" applyBorder="1" applyAlignment="1">
      <alignment horizontal="center" vertical="center"/>
    </xf>
    <xf numFmtId="0" fontId="96" fillId="0" borderId="10" xfId="42" applyFont="1" applyBorder="1" applyAlignment="1">
      <alignment horizontal="center" vertical="center"/>
    </xf>
    <xf numFmtId="0" fontId="100" fillId="0" borderId="174" xfId="56" applyFont="1" applyBorder="1" applyAlignment="1">
      <alignment horizontal="center" vertical="center" wrapText="1"/>
    </xf>
    <xf numFmtId="0" fontId="100" fillId="0" borderId="176" xfId="56" applyFont="1" applyBorder="1" applyAlignment="1">
      <alignment horizontal="center" vertical="center" wrapText="1"/>
    </xf>
    <xf numFmtId="0" fontId="100" fillId="0" borderId="177" xfId="56" applyFont="1" applyBorder="1" applyAlignment="1">
      <alignment horizontal="center" vertical="center" wrapText="1"/>
    </xf>
    <xf numFmtId="0" fontId="100" fillId="0" borderId="80" xfId="56" applyFont="1" applyBorder="1" applyAlignment="1">
      <alignment horizontal="left" vertical="center" wrapText="1"/>
    </xf>
    <xf numFmtId="0" fontId="100" fillId="0" borderId="71" xfId="56" applyFont="1" applyBorder="1" applyAlignment="1">
      <alignment horizontal="left" vertical="center" wrapText="1"/>
    </xf>
    <xf numFmtId="0" fontId="100" fillId="0" borderId="81" xfId="56" applyFont="1" applyBorder="1" applyAlignment="1">
      <alignment horizontal="left" vertical="center" wrapText="1"/>
    </xf>
    <xf numFmtId="0" fontId="100" fillId="0" borderId="11" xfId="56" applyFont="1" applyBorder="1" applyAlignment="1">
      <alignment horizontal="left" vertical="center" wrapText="1"/>
    </xf>
    <xf numFmtId="0" fontId="100" fillId="0" borderId="129" xfId="56" applyFont="1" applyBorder="1" applyAlignment="1">
      <alignment horizontal="left" vertical="center" wrapText="1"/>
    </xf>
    <xf numFmtId="0" fontId="100" fillId="0" borderId="45" xfId="56" applyFont="1" applyBorder="1" applyAlignment="1">
      <alignment horizontal="left" vertical="center" wrapText="1"/>
    </xf>
    <xf numFmtId="0" fontId="100" fillId="0" borderId="92" xfId="56" applyFont="1" applyBorder="1" applyAlignment="1">
      <alignment horizontal="center" vertical="center" wrapText="1"/>
    </xf>
    <xf numFmtId="0" fontId="102" fillId="0" borderId="124" xfId="56" applyFont="1" applyBorder="1" applyAlignment="1">
      <alignment horizontal="center" vertical="center"/>
    </xf>
    <xf numFmtId="0" fontId="102" fillId="0" borderId="133" xfId="56" applyFont="1" applyBorder="1" applyAlignment="1">
      <alignment horizontal="center" vertical="center"/>
    </xf>
    <xf numFmtId="0" fontId="100" fillId="0" borderId="126" xfId="56" applyFont="1" applyBorder="1" applyAlignment="1">
      <alignment horizontal="center" vertical="center" wrapText="1"/>
    </xf>
    <xf numFmtId="0" fontId="100" fillId="0" borderId="132" xfId="56" applyFont="1" applyBorder="1" applyAlignment="1">
      <alignment horizontal="center" vertical="center" wrapText="1"/>
    </xf>
    <xf numFmtId="0" fontId="100" fillId="0" borderId="128" xfId="56" applyFont="1" applyBorder="1" applyAlignment="1">
      <alignment horizontal="center" vertical="center" wrapText="1"/>
    </xf>
    <xf numFmtId="0" fontId="100" fillId="0" borderId="72" xfId="56" applyFont="1" applyBorder="1" applyAlignment="1">
      <alignment horizontal="left" vertical="center" wrapText="1"/>
    </xf>
    <xf numFmtId="0" fontId="100" fillId="0" borderId="47" xfId="56" applyFont="1" applyBorder="1" applyAlignment="1">
      <alignment horizontal="left" vertical="center" wrapText="1"/>
    </xf>
    <xf numFmtId="0" fontId="100" fillId="0" borderId="70" xfId="56" applyFont="1" applyBorder="1" applyAlignment="1">
      <alignment horizontal="left" vertical="center" wrapText="1"/>
    </xf>
    <xf numFmtId="0" fontId="100" fillId="0" borderId="10" xfId="56" applyFont="1" applyBorder="1" applyAlignment="1">
      <alignment horizontal="left" vertical="center" wrapText="1"/>
    </xf>
    <xf numFmtId="0" fontId="100" fillId="0" borderId="25" xfId="56" applyFont="1" applyBorder="1" applyAlignment="1">
      <alignment horizontal="left" vertical="center" wrapText="1"/>
    </xf>
    <xf numFmtId="0" fontId="100" fillId="0" borderId="19" xfId="56" applyFont="1" applyBorder="1" applyAlignment="1">
      <alignment horizontal="left" vertical="center" wrapText="1"/>
    </xf>
    <xf numFmtId="0" fontId="100" fillId="0" borderId="112" xfId="56" applyFont="1" applyBorder="1" applyAlignment="1">
      <alignment horizontal="left" vertical="center" wrapText="1"/>
    </xf>
    <xf numFmtId="0" fontId="100" fillId="0" borderId="34" xfId="56" applyFont="1" applyBorder="1" applyAlignment="1">
      <alignment horizontal="left" vertical="center" wrapText="1"/>
    </xf>
    <xf numFmtId="0" fontId="100" fillId="0" borderId="60" xfId="56" applyFont="1" applyBorder="1" applyAlignment="1">
      <alignment horizontal="left" vertical="center" wrapText="1"/>
    </xf>
    <xf numFmtId="0" fontId="100" fillId="0" borderId="25" xfId="57" applyFont="1" applyBorder="1" applyAlignment="1">
      <alignment horizontal="center" vertical="center" wrapText="1"/>
    </xf>
    <xf numFmtId="0" fontId="100" fillId="0" borderId="51" xfId="57" applyFont="1" applyBorder="1" applyAlignment="1">
      <alignment horizontal="center" vertical="center" wrapText="1"/>
    </xf>
    <xf numFmtId="0" fontId="100" fillId="0" borderId="12" xfId="56" applyFont="1" applyBorder="1" applyAlignment="1">
      <alignment horizontal="center" vertical="center"/>
    </xf>
    <xf numFmtId="0" fontId="100" fillId="0" borderId="13" xfId="56" applyFont="1" applyBorder="1" applyAlignment="1">
      <alignment horizontal="center" vertical="center"/>
    </xf>
    <xf numFmtId="0" fontId="100" fillId="0" borderId="30" xfId="56" applyFont="1" applyBorder="1" applyAlignment="1">
      <alignment horizontal="center" vertical="center"/>
    </xf>
    <xf numFmtId="0" fontId="100" fillId="0" borderId="28" xfId="56" applyFont="1" applyBorder="1" applyAlignment="1">
      <alignment horizontal="center" vertical="center"/>
    </xf>
    <xf numFmtId="0" fontId="100" fillId="0" borderId="29" xfId="56" applyFont="1" applyBorder="1" applyAlignment="1">
      <alignment horizontal="center" vertical="center"/>
    </xf>
    <xf numFmtId="0" fontId="100" fillId="0" borderId="121" xfId="56" applyFont="1" applyBorder="1" applyAlignment="1">
      <alignment horizontal="center" vertical="center"/>
    </xf>
    <xf numFmtId="0" fontId="100" fillId="0" borderId="92" xfId="56" applyFont="1" applyBorder="1" applyAlignment="1">
      <alignment horizontal="center" vertical="center"/>
    </xf>
    <xf numFmtId="0" fontId="100" fillId="0" borderId="87" xfId="56" applyFont="1" applyBorder="1" applyAlignment="1">
      <alignment horizontal="center" vertical="center"/>
    </xf>
    <xf numFmtId="0" fontId="100" fillId="0" borderId="28" xfId="56" applyFont="1" applyBorder="1" applyAlignment="1">
      <alignment horizontal="center" vertical="center" wrapText="1"/>
    </xf>
    <xf numFmtId="0" fontId="100" fillId="0" borderId="62" xfId="56" applyFont="1" applyBorder="1" applyAlignment="1">
      <alignment horizontal="center" vertical="center"/>
    </xf>
    <xf numFmtId="0" fontId="100" fillId="0" borderId="149" xfId="56" applyFont="1" applyBorder="1" applyAlignment="1">
      <alignment horizontal="center" vertical="center"/>
    </xf>
    <xf numFmtId="0" fontId="100" fillId="0" borderId="124" xfId="57" applyFont="1" applyBorder="1" applyAlignment="1">
      <alignment horizontal="left" vertical="center" wrapText="1"/>
    </xf>
    <xf numFmtId="0" fontId="100" fillId="0" borderId="125" xfId="57" applyFont="1" applyBorder="1" applyAlignment="1">
      <alignment horizontal="left" vertical="center" wrapText="1"/>
    </xf>
    <xf numFmtId="0" fontId="100" fillId="0" borderId="133" xfId="57" applyFont="1" applyBorder="1" applyAlignment="1">
      <alignment horizontal="left" vertical="center" wrapText="1"/>
    </xf>
    <xf numFmtId="0" fontId="100" fillId="0" borderId="113" xfId="57" applyFont="1" applyBorder="1" applyAlignment="1">
      <alignment horizontal="center" vertical="center" wrapText="1"/>
    </xf>
    <xf numFmtId="0" fontId="100" fillId="0" borderId="64" xfId="57" applyFont="1" applyBorder="1" applyAlignment="1">
      <alignment horizontal="center" vertical="center" wrapText="1"/>
    </xf>
    <xf numFmtId="0" fontId="100" fillId="0" borderId="173" xfId="57" applyFont="1" applyBorder="1" applyAlignment="1">
      <alignment horizontal="center" vertical="center" wrapText="1"/>
    </xf>
    <xf numFmtId="0" fontId="100" fillId="0" borderId="30" xfId="57" applyFont="1" applyBorder="1" applyAlignment="1">
      <alignment horizontal="center" vertical="center" wrapText="1"/>
    </xf>
    <xf numFmtId="0" fontId="100" fillId="0" borderId="28" xfId="57" applyFont="1" applyBorder="1" applyAlignment="1">
      <alignment horizontal="center" vertical="center" wrapText="1"/>
    </xf>
    <xf numFmtId="0" fontId="100" fillId="0" borderId="29" xfId="57" applyFont="1" applyBorder="1" applyAlignment="1">
      <alignment horizontal="center" vertical="center" wrapText="1"/>
    </xf>
    <xf numFmtId="0" fontId="100" fillId="0" borderId="23" xfId="57" applyFont="1" applyBorder="1" applyAlignment="1">
      <alignment horizontal="center" vertical="center" wrapText="1"/>
    </xf>
    <xf numFmtId="0" fontId="100" fillId="0" borderId="0" xfId="57" applyFont="1" applyAlignment="1">
      <alignment horizontal="center" vertical="center" wrapText="1"/>
    </xf>
    <xf numFmtId="0" fontId="100" fillId="0" borderId="24" xfId="57" applyFont="1" applyBorder="1" applyAlignment="1">
      <alignment horizontal="center" vertical="center" wrapText="1"/>
    </xf>
    <xf numFmtId="0" fontId="100" fillId="0" borderId="26" xfId="57" applyFont="1" applyBorder="1" applyAlignment="1">
      <alignment horizontal="center" vertical="center" wrapText="1"/>
    </xf>
    <xf numFmtId="0" fontId="100" fillId="0" borderId="14" xfId="57" applyFont="1" applyBorder="1" applyAlignment="1">
      <alignment horizontal="center" vertical="center" wrapText="1"/>
    </xf>
    <xf numFmtId="0" fontId="100" fillId="0" borderId="27" xfId="57" applyFont="1" applyBorder="1" applyAlignment="1">
      <alignment horizontal="center" vertical="center" wrapText="1"/>
    </xf>
    <xf numFmtId="0" fontId="100" fillId="0" borderId="22" xfId="57" applyFont="1" applyBorder="1" applyAlignment="1">
      <alignment horizontal="center" vertical="center" textRotation="255" wrapText="1"/>
    </xf>
    <xf numFmtId="0" fontId="100" fillId="0" borderId="20" xfId="57" applyFont="1" applyBorder="1" applyAlignment="1">
      <alignment horizontal="center" vertical="center" textRotation="255" wrapText="1"/>
    </xf>
    <xf numFmtId="0" fontId="100" fillId="0" borderId="30" xfId="57" applyFont="1" applyBorder="1" applyAlignment="1">
      <alignment horizontal="left" vertical="center" wrapText="1"/>
    </xf>
    <xf numFmtId="0" fontId="100" fillId="0" borderId="28" xfId="57" applyFont="1" applyBorder="1" applyAlignment="1">
      <alignment horizontal="left" vertical="center" wrapText="1"/>
    </xf>
    <xf numFmtId="0" fontId="100" fillId="0" borderId="62" xfId="57" applyFont="1" applyBorder="1" applyAlignment="1">
      <alignment horizontal="left" vertical="center" wrapText="1"/>
    </xf>
    <xf numFmtId="0" fontId="100" fillId="0" borderId="61" xfId="57" applyFont="1" applyBorder="1" applyAlignment="1">
      <alignment horizontal="center" vertical="center" wrapText="1"/>
    </xf>
    <xf numFmtId="0" fontId="101" fillId="0" borderId="25" xfId="57" applyFont="1" applyBorder="1" applyAlignment="1">
      <alignment horizontal="center" vertical="center" wrapText="1"/>
    </xf>
    <xf numFmtId="0" fontId="100" fillId="0" borderId="21" xfId="57" applyFont="1" applyBorder="1" applyAlignment="1">
      <alignment horizontal="center" vertical="center" textRotation="255" wrapText="1"/>
    </xf>
    <xf numFmtId="0" fontId="97" fillId="0" borderId="60" xfId="54" applyFont="1" applyBorder="1" applyAlignment="1">
      <alignment horizontal="center" vertical="center"/>
    </xf>
    <xf numFmtId="0" fontId="97" fillId="0" borderId="45" xfId="54" applyFont="1" applyBorder="1" applyAlignment="1">
      <alignment horizontal="center" vertical="center"/>
    </xf>
    <xf numFmtId="0" fontId="97" fillId="0" borderId="52" xfId="54" applyFont="1" applyBorder="1" applyAlignment="1">
      <alignment horizontal="center" vertical="center"/>
    </xf>
    <xf numFmtId="0" fontId="97" fillId="0" borderId="0" xfId="54" applyFont="1" applyAlignment="1">
      <alignment horizontal="right" vertical="center"/>
    </xf>
    <xf numFmtId="0" fontId="98" fillId="0" borderId="0" xfId="54" applyFont="1" applyAlignment="1">
      <alignment horizontal="right" vertical="top"/>
    </xf>
    <xf numFmtId="0" fontId="99" fillId="0" borderId="0" xfId="56" applyFont="1" applyAlignment="1">
      <alignment horizontal="center" vertical="center"/>
    </xf>
    <xf numFmtId="0" fontId="100" fillId="0" borderId="70" xfId="54" applyFont="1" applyBorder="1" applyAlignment="1">
      <alignment horizontal="center" vertical="center"/>
    </xf>
    <xf numFmtId="0" fontId="100" fillId="0" borderId="71" xfId="54" applyFont="1" applyBorder="1" applyAlignment="1">
      <alignment horizontal="center" vertical="center"/>
    </xf>
    <xf numFmtId="0" fontId="100" fillId="0" borderId="53" xfId="54" applyFont="1" applyBorder="1" applyAlignment="1">
      <alignment horizontal="center" vertical="center"/>
    </xf>
    <xf numFmtId="0" fontId="117" fillId="0" borderId="124" xfId="58" applyFont="1" applyBorder="1" applyAlignment="1">
      <alignment horizontal="center" vertical="center"/>
    </xf>
    <xf numFmtId="0" fontId="117" fillId="0" borderId="125" xfId="58" applyFont="1" applyBorder="1" applyAlignment="1">
      <alignment horizontal="center" vertical="center"/>
    </xf>
    <xf numFmtId="0" fontId="117" fillId="0" borderId="133" xfId="58" applyFont="1" applyBorder="1" applyAlignment="1">
      <alignment horizontal="center" vertical="center"/>
    </xf>
    <xf numFmtId="0" fontId="117" fillId="0" borderId="120" xfId="58" applyFont="1" applyBorder="1" applyAlignment="1">
      <alignment horizontal="center" vertical="center"/>
    </xf>
    <xf numFmtId="0" fontId="117" fillId="0" borderId="92" xfId="58" applyFont="1" applyBorder="1" applyAlignment="1">
      <alignment horizontal="center" vertical="center"/>
    </xf>
    <xf numFmtId="0" fontId="117" fillId="0" borderId="149" xfId="58" applyFont="1" applyBorder="1" applyAlignment="1">
      <alignment horizontal="center" vertical="center"/>
    </xf>
    <xf numFmtId="182" fontId="107" fillId="0" borderId="19" xfId="58" applyNumberFormat="1" applyFont="1" applyBorder="1" applyAlignment="1" applyProtection="1">
      <alignment horizontal="right" vertical="center"/>
      <protection locked="0"/>
    </xf>
    <xf numFmtId="182" fontId="107" fillId="0" borderId="11" xfId="58" applyNumberFormat="1" applyFont="1" applyBorder="1" applyAlignment="1" applyProtection="1">
      <alignment horizontal="right" vertical="center"/>
      <protection locked="0"/>
    </xf>
    <xf numFmtId="182" fontId="107" fillId="0" borderId="10" xfId="58" applyNumberFormat="1" applyFont="1" applyBorder="1" applyAlignment="1" applyProtection="1">
      <alignment horizontal="right" vertical="center"/>
      <protection locked="0"/>
    </xf>
    <xf numFmtId="182" fontId="59" fillId="0" borderId="25" xfId="58" applyNumberFormat="1" applyFont="1" applyBorder="1" applyAlignment="1">
      <alignment horizontal="center" vertical="center"/>
    </xf>
    <xf numFmtId="182" fontId="107" fillId="25" borderId="25" xfId="58" applyNumberFormat="1" applyFont="1" applyFill="1" applyBorder="1" applyAlignment="1" applyProtection="1">
      <alignment horizontal="right" vertical="center"/>
      <protection locked="0"/>
    </xf>
    <xf numFmtId="182" fontId="107" fillId="0" borderId="26" xfId="58" applyNumberFormat="1" applyFont="1" applyBorder="1" applyAlignment="1">
      <alignment horizontal="right" vertical="center" shrinkToFit="1"/>
    </xf>
    <xf numFmtId="182" fontId="107" fillId="0" borderId="14" xfId="58" applyNumberFormat="1" applyFont="1" applyBorder="1" applyAlignment="1">
      <alignment horizontal="right" vertical="center" shrinkToFit="1"/>
    </xf>
    <xf numFmtId="182" fontId="107" fillId="0" borderId="19" xfId="58" applyNumberFormat="1" applyFont="1" applyBorder="1" applyAlignment="1">
      <alignment horizontal="right" vertical="center" shrinkToFit="1"/>
    </xf>
    <xf numFmtId="182" fontId="107" fillId="0" borderId="11" xfId="58" applyNumberFormat="1" applyFont="1" applyBorder="1" applyAlignment="1">
      <alignment horizontal="right" vertical="center" shrinkToFit="1"/>
    </xf>
    <xf numFmtId="0" fontId="105" fillId="0" borderId="19" xfId="58" applyFont="1" applyBorder="1" applyAlignment="1">
      <alignment horizontal="center" vertical="center" shrinkToFit="1"/>
    </xf>
    <xf numFmtId="0" fontId="105" fillId="0" borderId="11" xfId="58" applyFont="1" applyBorder="1" applyAlignment="1">
      <alignment horizontal="center" vertical="center" shrinkToFit="1"/>
    </xf>
    <xf numFmtId="0" fontId="105" fillId="0" borderId="10" xfId="58" applyFont="1" applyBorder="1" applyAlignment="1">
      <alignment horizontal="center" vertical="center" shrinkToFit="1"/>
    </xf>
    <xf numFmtId="0" fontId="105" fillId="0" borderId="179" xfId="58" applyFont="1" applyBorder="1" applyAlignment="1">
      <alignment horizontal="center" vertical="center"/>
    </xf>
    <xf numFmtId="0" fontId="105" fillId="0" borderId="180" xfId="58" applyFont="1" applyBorder="1" applyAlignment="1">
      <alignment horizontal="center" vertical="center"/>
    </xf>
    <xf numFmtId="0" fontId="105" fillId="0" borderId="181" xfId="58" applyFont="1" applyBorder="1" applyAlignment="1">
      <alignment horizontal="center" vertical="center"/>
    </xf>
    <xf numFmtId="0" fontId="105" fillId="0" borderId="27" xfId="58" applyFont="1" applyBorder="1" applyAlignment="1">
      <alignment horizontal="center" vertical="center"/>
    </xf>
    <xf numFmtId="181" fontId="107" fillId="0" borderId="19" xfId="58" applyNumberFormat="1" applyFont="1" applyBorder="1" applyAlignment="1">
      <alignment horizontal="right" vertical="center" shrinkToFit="1"/>
    </xf>
    <xf numFmtId="181" fontId="107" fillId="25" borderId="19" xfId="58" applyNumberFormat="1" applyFont="1" applyFill="1" applyBorder="1" applyAlignment="1" applyProtection="1">
      <alignment horizontal="right" vertical="center" shrinkToFit="1"/>
      <protection locked="0"/>
    </xf>
    <xf numFmtId="181" fontId="107" fillId="25" borderId="11" xfId="58" applyNumberFormat="1" applyFont="1" applyFill="1" applyBorder="1" applyAlignment="1" applyProtection="1">
      <alignment horizontal="right" vertical="center" shrinkToFit="1"/>
      <protection locked="0"/>
    </xf>
    <xf numFmtId="181" fontId="107" fillId="25" borderId="26" xfId="58" applyNumberFormat="1" applyFont="1" applyFill="1" applyBorder="1" applyAlignment="1" applyProtection="1">
      <alignment horizontal="right" vertical="center" shrinkToFit="1"/>
      <protection locked="0"/>
    </xf>
    <xf numFmtId="181" fontId="107" fillId="25" borderId="14" xfId="58" applyNumberFormat="1" applyFont="1" applyFill="1" applyBorder="1" applyAlignment="1" applyProtection="1">
      <alignment horizontal="right" vertical="center" shrinkToFit="1"/>
      <protection locked="0"/>
    </xf>
    <xf numFmtId="181" fontId="107" fillId="25" borderId="26" xfId="58" applyNumberFormat="1" applyFont="1" applyFill="1" applyBorder="1" applyAlignment="1" applyProtection="1">
      <alignment horizontal="right" vertical="center"/>
      <protection locked="0"/>
    </xf>
    <xf numFmtId="181" fontId="107" fillId="25" borderId="14" xfId="58" applyNumberFormat="1" applyFont="1" applyFill="1" applyBorder="1" applyAlignment="1" applyProtection="1">
      <alignment horizontal="right" vertical="center"/>
      <protection locked="0"/>
    </xf>
    <xf numFmtId="181" fontId="107" fillId="0" borderId="19" xfId="58" applyNumberFormat="1" applyFont="1" applyBorder="1" applyAlignment="1">
      <alignment horizontal="right" vertical="center"/>
    </xf>
    <xf numFmtId="181" fontId="107" fillId="0" borderId="11" xfId="58" applyNumberFormat="1" applyFont="1" applyBorder="1" applyAlignment="1">
      <alignment horizontal="right" vertical="center"/>
    </xf>
    <xf numFmtId="0" fontId="105" fillId="0" borderId="25" xfId="58" applyFont="1" applyBorder="1" applyAlignment="1">
      <alignment horizontal="center" vertical="center" shrinkToFit="1"/>
    </xf>
    <xf numFmtId="181" fontId="107" fillId="25" borderId="19" xfId="58" applyNumberFormat="1" applyFont="1" applyFill="1" applyBorder="1" applyAlignment="1" applyProtection="1">
      <alignment horizontal="right" vertical="center"/>
      <protection locked="0"/>
    </xf>
    <xf numFmtId="181" fontId="107" fillId="25" borderId="11" xfId="58" applyNumberFormat="1" applyFont="1" applyFill="1" applyBorder="1" applyAlignment="1" applyProtection="1">
      <alignment horizontal="right" vertical="center"/>
      <protection locked="0"/>
    </xf>
    <xf numFmtId="0" fontId="105" fillId="25" borderId="25" xfId="58" applyFont="1" applyFill="1" applyBorder="1" applyAlignment="1" applyProtection="1">
      <alignment horizontal="center" vertical="center"/>
      <protection locked="0"/>
    </xf>
    <xf numFmtId="0" fontId="105" fillId="0" borderId="25" xfId="58" applyFont="1" applyBorder="1" applyAlignment="1">
      <alignment horizontal="left" vertical="center"/>
    </xf>
    <xf numFmtId="0" fontId="105" fillId="25" borderId="25" xfId="58" applyFont="1" applyFill="1" applyBorder="1" applyAlignment="1" applyProtection="1">
      <alignment horizontal="center" vertical="center" shrinkToFit="1"/>
      <protection locked="0"/>
    </xf>
    <xf numFmtId="180" fontId="107" fillId="25" borderId="25" xfId="58" applyNumberFormat="1" applyFont="1" applyFill="1" applyBorder="1" applyAlignment="1" applyProtection="1">
      <alignment horizontal="right" vertical="center"/>
      <protection locked="0"/>
    </xf>
    <xf numFmtId="0" fontId="109" fillId="0" borderId="124" xfId="58" applyFont="1" applyBorder="1" applyAlignment="1">
      <alignment horizontal="center" vertical="center"/>
    </xf>
    <xf numFmtId="0" fontId="109" fillId="0" borderId="125" xfId="58" applyFont="1" applyBorder="1" applyAlignment="1">
      <alignment horizontal="center" vertical="center"/>
    </xf>
    <xf numFmtId="0" fontId="109" fillId="0" borderId="133" xfId="58" applyFont="1" applyBorder="1" applyAlignment="1">
      <alignment horizontal="center" vertical="center"/>
    </xf>
    <xf numFmtId="0" fontId="109" fillId="0" borderId="120" xfId="58" applyFont="1" applyBorder="1" applyAlignment="1">
      <alignment horizontal="center" vertical="center"/>
    </xf>
    <xf numFmtId="0" fontId="109" fillId="0" borderId="92" xfId="58" applyFont="1" applyBorder="1" applyAlignment="1">
      <alignment horizontal="center" vertical="center"/>
    </xf>
    <xf numFmtId="0" fontId="109" fillId="0" borderId="149" xfId="58" applyFont="1" applyBorder="1" applyAlignment="1">
      <alignment horizontal="center" vertical="center"/>
    </xf>
    <xf numFmtId="0" fontId="80" fillId="0" borderId="22" xfId="54" applyFont="1" applyBorder="1" applyAlignment="1">
      <alignment horizontal="left" vertical="center" wrapText="1"/>
    </xf>
    <xf numFmtId="0" fontId="80" fillId="0" borderId="20" xfId="54" applyFont="1" applyBorder="1" applyAlignment="1">
      <alignment horizontal="left" vertical="center" wrapText="1"/>
    </xf>
    <xf numFmtId="0" fontId="80" fillId="0" borderId="21" xfId="54" applyFont="1" applyBorder="1" applyAlignment="1">
      <alignment horizontal="left" vertical="center" wrapText="1"/>
    </xf>
    <xf numFmtId="0" fontId="83" fillId="0" borderId="23" xfId="54" applyFont="1" applyBorder="1" applyAlignment="1">
      <alignment horizontal="left" vertical="center" wrapText="1"/>
    </xf>
    <xf numFmtId="0" fontId="83" fillId="0" borderId="0" xfId="54" applyFont="1" applyAlignment="1">
      <alignment horizontal="left" vertical="center" wrapText="1"/>
    </xf>
    <xf numFmtId="0" fontId="83" fillId="0" borderId="24" xfId="54" applyFont="1" applyBorder="1" applyAlignment="1">
      <alignment horizontal="left" vertical="center" wrapText="1"/>
    </xf>
    <xf numFmtId="0" fontId="83" fillId="0" borderId="26" xfId="54" applyFont="1" applyBorder="1" applyAlignment="1">
      <alignment horizontal="left" vertical="center" wrapText="1"/>
    </xf>
    <xf numFmtId="0" fontId="83" fillId="0" borderId="14" xfId="54" applyFont="1" applyBorder="1" applyAlignment="1">
      <alignment horizontal="left" vertical="center" wrapText="1"/>
    </xf>
    <xf numFmtId="0" fontId="83" fillId="0" borderId="27" xfId="54" applyFont="1" applyBorder="1" applyAlignment="1">
      <alignment horizontal="left" vertical="center" wrapText="1"/>
    </xf>
    <xf numFmtId="0" fontId="85" fillId="0" borderId="0" xfId="54" applyFont="1" applyAlignment="1">
      <alignment horizontal="left" vertical="center" wrapText="1"/>
    </xf>
    <xf numFmtId="0" fontId="80" fillId="0" borderId="0" xfId="54" applyFont="1" applyAlignment="1">
      <alignment horizontal="right" vertical="center"/>
    </xf>
    <xf numFmtId="0" fontId="82" fillId="0" borderId="0" xfId="54" applyFont="1" applyAlignment="1">
      <alignment horizontal="center" vertical="center"/>
    </xf>
    <xf numFmtId="0" fontId="81" fillId="0" borderId="11" xfId="54" applyFont="1" applyBorder="1" applyAlignment="1">
      <alignment horizontal="center" vertical="center"/>
    </xf>
    <xf numFmtId="0" fontId="81" fillId="0" borderId="10" xfId="54" applyFont="1" applyBorder="1" applyAlignment="1">
      <alignment horizontal="center" vertical="center"/>
    </xf>
    <xf numFmtId="0" fontId="80" fillId="0" borderId="28" xfId="54" applyFont="1" applyBorder="1" applyAlignment="1">
      <alignment horizontal="center" vertical="center"/>
    </xf>
    <xf numFmtId="0" fontId="80" fillId="0" borderId="29" xfId="54" applyFont="1" applyBorder="1" applyAlignment="1">
      <alignment horizontal="center" vertical="center"/>
    </xf>
    <xf numFmtId="0" fontId="80" fillId="0" borderId="19" xfId="54" applyFont="1" applyBorder="1" applyAlignment="1">
      <alignment horizontal="left" vertical="center" wrapText="1"/>
    </xf>
    <xf numFmtId="0" fontId="80" fillId="0" borderId="11" xfId="54" applyFont="1" applyBorder="1" applyAlignment="1">
      <alignment horizontal="left" vertical="center"/>
    </xf>
    <xf numFmtId="0" fontId="80" fillId="0" borderId="10" xfId="54" applyFont="1" applyBorder="1" applyAlignment="1">
      <alignment horizontal="left" vertical="center"/>
    </xf>
    <xf numFmtId="0" fontId="87" fillId="0" borderId="19" xfId="54" applyFont="1" applyBorder="1" applyAlignment="1">
      <alignment horizontal="left" vertical="center" wrapText="1"/>
    </xf>
    <xf numFmtId="0" fontId="87" fillId="0" borderId="11" xfId="54" applyFont="1" applyBorder="1" applyAlignment="1">
      <alignment horizontal="left" vertical="center"/>
    </xf>
    <xf numFmtId="0" fontId="87" fillId="0" borderId="10" xfId="54" applyFont="1" applyBorder="1" applyAlignment="1">
      <alignment horizontal="left" vertical="center"/>
    </xf>
    <xf numFmtId="0" fontId="86" fillId="0" borderId="0" xfId="54" applyFont="1" applyAlignment="1">
      <alignment horizontal="right" vertical="center"/>
    </xf>
    <xf numFmtId="0" fontId="81" fillId="0" borderId="19" xfId="54" applyFont="1" applyBorder="1" applyAlignment="1">
      <alignment horizontal="center" vertical="center"/>
    </xf>
    <xf numFmtId="0" fontId="86" fillId="0" borderId="28" xfId="54" applyFont="1" applyBorder="1" applyAlignment="1">
      <alignment horizontal="center" vertical="center"/>
    </xf>
    <xf numFmtId="0" fontId="86" fillId="0" borderId="29" xfId="54" applyFont="1" applyBorder="1" applyAlignment="1">
      <alignment horizontal="center" vertical="center"/>
    </xf>
    <xf numFmtId="0" fontId="86" fillId="0" borderId="19" xfId="54" applyFont="1" applyBorder="1" applyAlignment="1">
      <alignment horizontal="left" vertical="center" wrapText="1"/>
    </xf>
    <xf numFmtId="0" fontId="86" fillId="0" borderId="11" xfId="54" applyFont="1" applyBorder="1" applyAlignment="1">
      <alignment horizontal="left" vertical="center"/>
    </xf>
    <xf numFmtId="0" fontId="86" fillId="0" borderId="10" xfId="54" applyFont="1" applyBorder="1" applyAlignment="1">
      <alignment horizontal="left" vertical="center"/>
    </xf>
    <xf numFmtId="0" fontId="86" fillId="0" borderId="0" xfId="49" applyFont="1" applyAlignment="1">
      <alignment horizontal="right" vertical="center"/>
    </xf>
    <xf numFmtId="0" fontId="92" fillId="0" borderId="0" xfId="49" applyFont="1" applyAlignment="1">
      <alignment horizontal="center" vertical="center"/>
    </xf>
    <xf numFmtId="0" fontId="91" fillId="0" borderId="73" xfId="49" applyFont="1" applyBorder="1" applyAlignment="1">
      <alignment horizontal="distributed" vertical="center" indent="1"/>
    </xf>
    <xf numFmtId="0" fontId="91" fillId="0" borderId="47" xfId="49" applyFont="1" applyBorder="1" applyAlignment="1">
      <alignment horizontal="distributed" vertical="center" indent="1"/>
    </xf>
    <xf numFmtId="0" fontId="91" fillId="0" borderId="47" xfId="49" applyFont="1" applyBorder="1" applyAlignment="1">
      <alignment horizontal="left" vertical="center" indent="1"/>
    </xf>
    <xf numFmtId="0" fontId="91" fillId="0" borderId="58" xfId="49" applyFont="1" applyBorder="1" applyAlignment="1">
      <alignment horizontal="left" vertical="center" indent="1"/>
    </xf>
    <xf numFmtId="0" fontId="91" fillId="0" borderId="113" xfId="49" applyFont="1" applyBorder="1" applyAlignment="1">
      <alignment horizontal="distributed" vertical="center" indent="1"/>
    </xf>
    <xf numFmtId="0" fontId="91" fillId="0" borderId="22" xfId="49" applyFont="1" applyBorder="1" applyAlignment="1">
      <alignment horizontal="distributed" vertical="center" indent="1"/>
    </xf>
    <xf numFmtId="0" fontId="91" fillId="0" borderId="22" xfId="49" applyFont="1" applyBorder="1" applyAlignment="1">
      <alignment horizontal="center" vertical="center"/>
    </xf>
    <xf numFmtId="0" fontId="91" fillId="0" borderId="169" xfId="49" applyFont="1" applyBorder="1" applyAlignment="1">
      <alignment horizontal="center" vertical="center"/>
    </xf>
    <xf numFmtId="0" fontId="91" fillId="0" borderId="170" xfId="49" applyFont="1" applyBorder="1" applyAlignment="1">
      <alignment horizontal="center" vertical="center"/>
    </xf>
    <xf numFmtId="0" fontId="91" fillId="0" borderId="171" xfId="49" applyFont="1" applyBorder="1" applyAlignment="1">
      <alignment horizontal="center" vertical="center"/>
    </xf>
    <xf numFmtId="0" fontId="91" fillId="0" borderId="172" xfId="49" applyFont="1" applyBorder="1" applyAlignment="1">
      <alignment horizontal="center" vertical="center"/>
    </xf>
    <xf numFmtId="0" fontId="86" fillId="0" borderId="12" xfId="49" applyFont="1" applyBorder="1" applyAlignment="1">
      <alignment horizontal="center" vertical="center"/>
    </xf>
    <xf numFmtId="0" fontId="86" fillId="0" borderId="25" xfId="49" applyFont="1" applyBorder="1" applyAlignment="1">
      <alignment horizontal="center" vertical="center"/>
    </xf>
    <xf numFmtId="0" fontId="93" fillId="0" borderId="30" xfId="49" applyFont="1" applyBorder="1" applyAlignment="1">
      <alignment horizontal="center" vertical="center" wrapText="1"/>
    </xf>
    <xf numFmtId="0" fontId="93" fillId="0" borderId="28" xfId="49" applyFont="1" applyBorder="1" applyAlignment="1">
      <alignment horizontal="center" vertical="center" wrapText="1"/>
    </xf>
    <xf numFmtId="0" fontId="93" fillId="0" borderId="29" xfId="49" applyFont="1" applyBorder="1" applyAlignment="1">
      <alignment horizontal="center" vertical="center" wrapText="1"/>
    </xf>
    <xf numFmtId="0" fontId="93" fillId="0" borderId="23" xfId="49" applyFont="1" applyBorder="1" applyAlignment="1">
      <alignment horizontal="center" vertical="center" wrapText="1"/>
    </xf>
    <xf numFmtId="0" fontId="93" fillId="0" borderId="0" xfId="49" applyFont="1" applyAlignment="1">
      <alignment horizontal="center" vertical="center" wrapText="1"/>
    </xf>
    <xf numFmtId="0" fontId="93" fillId="0" borderId="24" xfId="49" applyFont="1" applyBorder="1" applyAlignment="1">
      <alignment horizontal="center" vertical="center" wrapText="1"/>
    </xf>
    <xf numFmtId="0" fontId="93" fillId="0" borderId="26" xfId="49" applyFont="1" applyBorder="1" applyAlignment="1">
      <alignment horizontal="center" vertical="center" wrapText="1"/>
    </xf>
    <xf numFmtId="0" fontId="93" fillId="0" borderId="14" xfId="49" applyFont="1" applyBorder="1" applyAlignment="1">
      <alignment horizontal="center" vertical="center" wrapText="1"/>
    </xf>
    <xf numFmtId="0" fontId="93" fillId="0" borderId="27" xfId="49" applyFont="1" applyBorder="1" applyAlignment="1">
      <alignment horizontal="center" vertical="center" wrapText="1"/>
    </xf>
    <xf numFmtId="0" fontId="93" fillId="0" borderId="25" xfId="49" applyFont="1" applyBorder="1" applyAlignment="1">
      <alignment horizontal="center" vertical="center" wrapText="1"/>
    </xf>
    <xf numFmtId="0" fontId="93" fillId="0" borderId="51" xfId="49" applyFont="1" applyBorder="1" applyAlignment="1">
      <alignment horizontal="center" vertical="center" wrapText="1"/>
    </xf>
    <xf numFmtId="0" fontId="91" fillId="0" borderId="25" xfId="49" applyFont="1" applyBorder="1" applyAlignment="1">
      <alignment horizontal="center" vertical="center" shrinkToFit="1"/>
    </xf>
    <xf numFmtId="0" fontId="91" fillId="0" borderId="51" xfId="49" applyFont="1" applyBorder="1" applyAlignment="1">
      <alignment horizontal="center" vertical="center" shrinkToFit="1"/>
    </xf>
    <xf numFmtId="0" fontId="91" fillId="0" borderId="12" xfId="49" applyFont="1" applyBorder="1" applyAlignment="1">
      <alignment horizontal="center" vertical="center" shrinkToFit="1"/>
    </xf>
    <xf numFmtId="0" fontId="91" fillId="0" borderId="19" xfId="49" applyFont="1" applyBorder="1" applyAlignment="1">
      <alignment horizontal="center" vertical="center" shrinkToFit="1"/>
    </xf>
    <xf numFmtId="0" fontId="91" fillId="0" borderId="11" xfId="49" applyFont="1" applyBorder="1" applyAlignment="1">
      <alignment horizontal="center" vertical="center" shrinkToFit="1"/>
    </xf>
    <xf numFmtId="0" fontId="91" fillId="0" borderId="17" xfId="49" applyFont="1" applyBorder="1" applyAlignment="1">
      <alignment horizontal="center" vertical="center" shrinkToFit="1"/>
    </xf>
    <xf numFmtId="0" fontId="91" fillId="0" borderId="10" xfId="49" applyFont="1" applyBorder="1" applyAlignment="1">
      <alignment horizontal="center" vertical="center" shrinkToFit="1"/>
    </xf>
    <xf numFmtId="0" fontId="91" fillId="0" borderId="34" xfId="49" applyFont="1" applyBorder="1" applyAlignment="1">
      <alignment horizontal="center" vertical="center" shrinkToFit="1"/>
    </xf>
    <xf numFmtId="0" fontId="91" fillId="0" borderId="46" xfId="49" applyFont="1" applyBorder="1" applyAlignment="1">
      <alignment horizontal="center" vertical="center" shrinkToFit="1"/>
    </xf>
    <xf numFmtId="0" fontId="91" fillId="0" borderId="13" xfId="49" applyFont="1" applyBorder="1" applyAlignment="1">
      <alignment horizontal="center" vertical="center" shrinkToFit="1"/>
    </xf>
    <xf numFmtId="0" fontId="95" fillId="0" borderId="0" xfId="49" applyFont="1" applyAlignment="1">
      <alignment horizontal="left" vertical="center" wrapText="1"/>
    </xf>
    <xf numFmtId="0" fontId="94" fillId="0" borderId="73" xfId="49" applyFont="1" applyBorder="1" applyAlignment="1">
      <alignment horizontal="center" vertical="center" wrapText="1" shrinkToFit="1"/>
    </xf>
    <xf numFmtId="0" fontId="94" fillId="0" borderId="47" xfId="49" applyFont="1" applyBorder="1" applyAlignment="1">
      <alignment horizontal="center" vertical="center" wrapText="1" shrinkToFit="1"/>
    </xf>
    <xf numFmtId="0" fontId="94" fillId="0" borderId="13" xfId="49" applyFont="1" applyBorder="1" applyAlignment="1">
      <alignment horizontal="center" vertical="center" wrapText="1" shrinkToFit="1"/>
    </xf>
    <xf numFmtId="0" fontId="94" fillId="0" borderId="34" xfId="49" applyFont="1" applyBorder="1" applyAlignment="1">
      <alignment horizontal="center" vertical="center" wrapText="1" shrinkToFit="1"/>
    </xf>
    <xf numFmtId="0" fontId="94" fillId="0" borderId="47" xfId="49" applyFont="1" applyBorder="1" applyAlignment="1">
      <alignment horizontal="center" vertical="center" shrinkToFit="1"/>
    </xf>
    <xf numFmtId="0" fontId="94" fillId="0" borderId="58" xfId="49" applyFont="1" applyBorder="1" applyAlignment="1">
      <alignment horizontal="center" vertical="center" shrinkToFit="1"/>
    </xf>
    <xf numFmtId="0" fontId="94" fillId="0" borderId="34" xfId="49" applyFont="1" applyBorder="1" applyAlignment="1">
      <alignment horizontal="center" vertical="center" shrinkToFit="1"/>
    </xf>
    <xf numFmtId="0" fontId="94" fillId="0" borderId="46" xfId="49" applyFont="1" applyBorder="1" applyAlignment="1">
      <alignment horizontal="center" vertical="center" shrinkToFit="1"/>
    </xf>
    <xf numFmtId="0" fontId="91" fillId="0" borderId="124" xfId="49" applyFont="1" applyBorder="1" applyAlignment="1">
      <alignment horizontal="center" vertical="center" wrapText="1"/>
    </xf>
    <xf numFmtId="0" fontId="91" fillId="0" borderId="125" xfId="49" applyFont="1" applyBorder="1" applyAlignment="1">
      <alignment horizontal="center" vertical="center" wrapText="1"/>
    </xf>
    <xf numFmtId="0" fontId="91" fillId="0" borderId="126" xfId="49" applyFont="1" applyBorder="1" applyAlignment="1">
      <alignment horizontal="center" vertical="center" wrapText="1"/>
    </xf>
    <xf numFmtId="0" fontId="91" fillId="0" borderId="127" xfId="49" applyFont="1" applyBorder="1" applyAlignment="1">
      <alignment horizontal="center" vertical="center" wrapText="1"/>
    </xf>
    <xf numFmtId="0" fontId="91" fillId="0" borderId="14" xfId="49" applyFont="1" applyBorder="1" applyAlignment="1">
      <alignment horizontal="center" vertical="center" wrapText="1"/>
    </xf>
    <xf numFmtId="0" fontId="91" fillId="0" borderId="27" xfId="49" applyFont="1" applyBorder="1" applyAlignment="1">
      <alignment horizontal="center" vertical="center" wrapText="1"/>
    </xf>
    <xf numFmtId="0" fontId="91" fillId="0" borderId="71" xfId="49" applyFont="1" applyBorder="1" applyAlignment="1">
      <alignment horizontal="center" vertical="center" wrapText="1"/>
    </xf>
    <xf numFmtId="0" fontId="91" fillId="0" borderId="53" xfId="49" applyFont="1" applyBorder="1" applyAlignment="1">
      <alignment horizontal="center" vertical="center" wrapText="1"/>
    </xf>
    <xf numFmtId="0" fontId="86" fillId="0" borderId="26" xfId="49" applyFont="1" applyBorder="1" applyAlignment="1">
      <alignment horizontal="center" vertical="center" wrapText="1"/>
    </xf>
    <xf numFmtId="0" fontId="86" fillId="0" borderId="14" xfId="49" applyFont="1" applyBorder="1" applyAlignment="1">
      <alignment horizontal="center" vertical="center" wrapText="1"/>
    </xf>
    <xf numFmtId="0" fontId="86" fillId="0" borderId="18" xfId="49" applyFont="1" applyBorder="1" applyAlignment="1">
      <alignment horizontal="center" vertical="center" wrapText="1"/>
    </xf>
    <xf numFmtId="0" fontId="91" fillId="0" borderId="129" xfId="49" applyFont="1" applyBorder="1" applyAlignment="1">
      <alignment horizontal="center" vertical="center" shrinkToFit="1"/>
    </xf>
    <xf numFmtId="0" fontId="91" fillId="0" borderId="45" xfId="49" applyFont="1" applyBorder="1" applyAlignment="1">
      <alignment horizontal="center" vertical="center" shrinkToFit="1"/>
    </xf>
    <xf numFmtId="0" fontId="91" fillId="0" borderId="112" xfId="49" applyFont="1" applyBorder="1" applyAlignment="1">
      <alignment horizontal="center" vertical="center" shrinkToFit="1"/>
    </xf>
    <xf numFmtId="0" fontId="91" fillId="0" borderId="45" xfId="49" applyFont="1" applyBorder="1" applyAlignment="1">
      <alignment horizontal="center" vertical="center" wrapText="1" shrinkToFit="1"/>
    </xf>
    <xf numFmtId="0" fontId="91" fillId="0" borderId="112" xfId="49" applyFont="1" applyBorder="1" applyAlignment="1">
      <alignment horizontal="center" vertical="center" wrapText="1" shrinkToFit="1"/>
    </xf>
    <xf numFmtId="0" fontId="91" fillId="0" borderId="60" xfId="49" applyFont="1" applyBorder="1" applyAlignment="1">
      <alignment horizontal="center" vertical="center" wrapText="1" shrinkToFit="1"/>
    </xf>
    <xf numFmtId="0" fontId="91" fillId="0" borderId="52" xfId="49" applyFont="1" applyBorder="1" applyAlignment="1">
      <alignment horizontal="center" vertical="center" wrapText="1" shrinkToFit="1"/>
    </xf>
    <xf numFmtId="0" fontId="95" fillId="0" borderId="125" xfId="49" applyFont="1" applyBorder="1" applyAlignment="1">
      <alignment horizontal="left" vertical="center" wrapText="1"/>
    </xf>
    <xf numFmtId="0" fontId="80" fillId="0" borderId="0" xfId="54" applyFont="1" applyAlignment="1">
      <alignment vertical="center" wrapText="1"/>
    </xf>
    <xf numFmtId="0" fontId="80" fillId="0" borderId="0" xfId="54" applyFont="1" applyAlignment="1">
      <alignment horizontal="left" vertical="center" wrapText="1"/>
    </xf>
    <xf numFmtId="0" fontId="9" fillId="0" borderId="0" xfId="54" applyFont="1" applyAlignment="1">
      <alignment vertical="center" wrapText="1"/>
    </xf>
    <xf numFmtId="0" fontId="80" fillId="0" borderId="25" xfId="54" applyFont="1" applyBorder="1" applyAlignment="1">
      <alignment horizontal="center" vertical="center"/>
    </xf>
    <xf numFmtId="0" fontId="80" fillId="0" borderId="22" xfId="54" applyFont="1" applyBorder="1" applyAlignment="1">
      <alignment horizontal="center" vertical="center" wrapText="1"/>
    </xf>
    <xf numFmtId="0" fontId="80" fillId="0" borderId="21" xfId="54" applyFont="1" applyBorder="1" applyAlignment="1">
      <alignment horizontal="center" vertical="center" wrapText="1"/>
    </xf>
    <xf numFmtId="0" fontId="80" fillId="0" borderId="30" xfId="54" applyFont="1" applyBorder="1" applyAlignment="1">
      <alignment horizontal="left" vertical="center" wrapText="1"/>
    </xf>
    <xf numFmtId="0" fontId="80" fillId="0" borderId="28" xfId="54" applyFont="1" applyBorder="1" applyAlignment="1">
      <alignment horizontal="left" vertical="center" wrapText="1"/>
    </xf>
    <xf numFmtId="0" fontId="80" fillId="0" borderId="29" xfId="54" applyFont="1" applyBorder="1" applyAlignment="1">
      <alignment horizontal="left" vertical="center" wrapText="1"/>
    </xf>
    <xf numFmtId="0" fontId="80" fillId="0" borderId="26" xfId="54" applyFont="1" applyBorder="1" applyAlignment="1">
      <alignment horizontal="left" vertical="center" wrapText="1"/>
    </xf>
    <xf numFmtId="0" fontId="80" fillId="0" borderId="14" xfId="54" applyFont="1" applyBorder="1" applyAlignment="1">
      <alignment horizontal="left" vertical="center" wrapText="1"/>
    </xf>
    <xf numFmtId="0" fontId="80" fillId="0" borderId="27" xfId="54" applyFont="1" applyBorder="1" applyAlignment="1">
      <alignment horizontal="left" vertical="center" wrapText="1"/>
    </xf>
    <xf numFmtId="0" fontId="80" fillId="0" borderId="19" xfId="54" applyFont="1" applyBorder="1" applyAlignment="1">
      <alignment horizontal="center" vertical="center"/>
    </xf>
    <xf numFmtId="0" fontId="80" fillId="0" borderId="11" xfId="54" applyFont="1" applyBorder="1" applyAlignment="1">
      <alignment horizontal="center" vertical="center"/>
    </xf>
    <xf numFmtId="0" fontId="80" fillId="0" borderId="10" xfId="54" applyFont="1" applyBorder="1" applyAlignment="1">
      <alignment horizontal="center" vertical="center"/>
    </xf>
    <xf numFmtId="0" fontId="80" fillId="0" borderId="19" xfId="54" applyFont="1" applyBorder="1" applyAlignment="1">
      <alignment horizontal="center" vertical="center" wrapText="1"/>
    </xf>
    <xf numFmtId="0" fontId="80" fillId="0" borderId="11" xfId="54" applyFont="1" applyBorder="1" applyAlignment="1">
      <alignment horizontal="center" vertical="center" wrapText="1"/>
    </xf>
    <xf numFmtId="0" fontId="80" fillId="0" borderId="10" xfId="54" applyFont="1" applyBorder="1" applyAlignment="1">
      <alignment horizontal="center" vertical="center" wrapText="1"/>
    </xf>
    <xf numFmtId="0" fontId="80" fillId="0" borderId="30" xfId="54" applyFont="1" applyBorder="1" applyAlignment="1">
      <alignment horizontal="center" vertical="center"/>
    </xf>
    <xf numFmtId="0" fontId="80" fillId="0" borderId="25" xfId="49" applyFont="1" applyBorder="1" applyAlignment="1">
      <alignment horizontal="center" vertical="center" wrapText="1"/>
    </xf>
    <xf numFmtId="0" fontId="80" fillId="0" borderId="26" xfId="54" applyFont="1" applyBorder="1" applyAlignment="1">
      <alignment horizontal="center" vertical="center"/>
    </xf>
    <xf numFmtId="0" fontId="80" fillId="0" borderId="14" xfId="54" applyFont="1" applyBorder="1" applyAlignment="1">
      <alignment horizontal="center" vertical="center"/>
    </xf>
    <xf numFmtId="0" fontId="80" fillId="0" borderId="27" xfId="54" applyFont="1" applyBorder="1" applyAlignment="1">
      <alignment horizontal="center" vertical="center"/>
    </xf>
    <xf numFmtId="0" fontId="80" fillId="0" borderId="22" xfId="54" applyFont="1" applyBorder="1">
      <alignment vertical="center"/>
    </xf>
    <xf numFmtId="0" fontId="80" fillId="0" borderId="21" xfId="54" applyFont="1" applyBorder="1">
      <alignment vertical="center"/>
    </xf>
    <xf numFmtId="0" fontId="80" fillId="0" borderId="25" xfId="54" applyFont="1" applyBorder="1" applyAlignment="1">
      <alignment horizontal="center" vertical="center" wrapText="1"/>
    </xf>
    <xf numFmtId="0" fontId="80" fillId="0" borderId="22" xfId="54" applyFont="1" applyBorder="1" applyAlignment="1">
      <alignment vertical="center" wrapText="1"/>
    </xf>
    <xf numFmtId="0" fontId="80" fillId="0" borderId="21" xfId="54" applyFont="1" applyBorder="1" applyAlignment="1">
      <alignment vertical="center" wrapText="1"/>
    </xf>
    <xf numFmtId="0" fontId="5" fillId="0" borderId="0" xfId="44" applyFont="1" applyAlignment="1">
      <alignment vertical="center" wrapText="1"/>
    </xf>
    <xf numFmtId="49" fontId="33" fillId="0" borderId="0" xfId="44" applyNumberFormat="1" applyFont="1" applyAlignment="1">
      <alignment vertical="center"/>
    </xf>
    <xf numFmtId="0" fontId="44" fillId="0" borderId="0" xfId="44" applyAlignment="1">
      <alignment horizontal="right" vertical="center"/>
    </xf>
    <xf numFmtId="0" fontId="33" fillId="0" borderId="0" xfId="44" applyFont="1" applyBorder="1" applyAlignment="1">
      <alignment horizontal="center" vertical="center"/>
    </xf>
    <xf numFmtId="0" fontId="44" fillId="0" borderId="28" xfId="44" applyBorder="1" applyAlignment="1">
      <alignment horizontal="center" vertical="center"/>
    </xf>
    <xf numFmtId="0" fontId="44" fillId="0" borderId="29" xfId="44" applyBorder="1" applyAlignment="1">
      <alignment horizontal="center" vertical="center"/>
    </xf>
    <xf numFmtId="0" fontId="44" fillId="0" borderId="23" xfId="44" applyBorder="1" applyAlignment="1">
      <alignment horizontal="left" vertical="center" indent="1"/>
    </xf>
    <xf numFmtId="0" fontId="44" fillId="0" borderId="26" xfId="44" applyBorder="1" applyAlignment="1">
      <alignment horizontal="left" vertical="center" indent="1"/>
    </xf>
    <xf numFmtId="0" fontId="5" fillId="0" borderId="0" xfId="46" applyFont="1" applyAlignment="1">
      <alignment horizontal="left" vertical="center"/>
    </xf>
    <xf numFmtId="0" fontId="14" fillId="0" borderId="0" xfId="46" applyAlignment="1">
      <alignment horizontal="right" vertical="center"/>
    </xf>
    <xf numFmtId="0" fontId="38" fillId="0" borderId="0" xfId="46" applyFont="1" applyBorder="1" applyAlignment="1">
      <alignment horizontal="center" vertical="center"/>
    </xf>
    <xf numFmtId="0" fontId="38" fillId="0" borderId="19" xfId="46" applyFont="1" applyBorder="1" applyAlignment="1">
      <alignment vertical="center"/>
    </xf>
    <xf numFmtId="0" fontId="38" fillId="0" borderId="11" xfId="46" applyFont="1" applyBorder="1" applyAlignment="1">
      <alignment vertical="center"/>
    </xf>
    <xf numFmtId="0" fontId="38" fillId="0" borderId="10" xfId="46" applyFont="1" applyBorder="1" applyAlignment="1">
      <alignment vertical="center"/>
    </xf>
    <xf numFmtId="0" fontId="5" fillId="0" borderId="19" xfId="46" applyFont="1" applyBorder="1" applyAlignment="1">
      <alignment horizontal="left" vertical="center"/>
    </xf>
    <xf numFmtId="0" fontId="5" fillId="0" borderId="11" xfId="46" applyFont="1" applyBorder="1" applyAlignment="1">
      <alignment horizontal="left" vertical="center"/>
    </xf>
    <xf numFmtId="0" fontId="5" fillId="0" borderId="10" xfId="46" applyFont="1" applyBorder="1" applyAlignment="1">
      <alignment horizontal="left" vertical="center"/>
    </xf>
    <xf numFmtId="0" fontId="5" fillId="0" borderId="19" xfId="46" applyFont="1" applyBorder="1" applyAlignment="1">
      <alignment horizontal="left" vertical="center" wrapText="1"/>
    </xf>
    <xf numFmtId="0" fontId="5" fillId="0" borderId="11" xfId="46" applyFont="1" applyBorder="1" applyAlignment="1">
      <alignment horizontal="left" vertical="center" wrapText="1"/>
    </xf>
    <xf numFmtId="0" fontId="5" fillId="0" borderId="10" xfId="46" applyFont="1" applyBorder="1" applyAlignment="1">
      <alignment horizontal="left" vertical="center" wrapText="1"/>
    </xf>
    <xf numFmtId="0" fontId="5" fillId="0" borderId="22" xfId="46" applyFont="1" applyBorder="1" applyAlignment="1">
      <alignment horizontal="left" vertical="center" wrapText="1"/>
    </xf>
    <xf numFmtId="0" fontId="5" fillId="0" borderId="20" xfId="46" applyFont="1" applyBorder="1" applyAlignment="1">
      <alignment horizontal="left" vertical="center" wrapText="1"/>
    </xf>
    <xf numFmtId="0" fontId="5" fillId="0" borderId="21" xfId="46" applyFont="1" applyBorder="1" applyAlignment="1">
      <alignment horizontal="left" vertical="center" wrapText="1"/>
    </xf>
    <xf numFmtId="0" fontId="5" fillId="0" borderId="22" xfId="46" applyFont="1" applyBorder="1" applyAlignment="1">
      <alignment vertical="center"/>
    </xf>
    <xf numFmtId="0" fontId="5" fillId="0" borderId="20" xfId="46" applyFont="1" applyBorder="1" applyAlignment="1">
      <alignment vertical="center"/>
    </xf>
    <xf numFmtId="0" fontId="5" fillId="0" borderId="55" xfId="46" applyFont="1" applyBorder="1" applyAlignment="1">
      <alignment vertical="center"/>
    </xf>
    <xf numFmtId="0" fontId="5" fillId="0" borderId="56" xfId="46" applyFont="1" applyBorder="1" applyAlignment="1">
      <alignment vertical="center"/>
    </xf>
    <xf numFmtId="0" fontId="5" fillId="0" borderId="21" xfId="46" applyFont="1" applyBorder="1" applyAlignment="1">
      <alignment vertical="center"/>
    </xf>
    <xf numFmtId="0" fontId="5" fillId="0" borderId="22" xfId="46" applyFont="1" applyBorder="1" applyAlignment="1">
      <alignment horizontal="center" vertical="center" wrapText="1"/>
    </xf>
    <xf numFmtId="0" fontId="5" fillId="0" borderId="20" xfId="46" applyFont="1" applyBorder="1" applyAlignment="1">
      <alignment horizontal="center" vertical="center" wrapText="1"/>
    </xf>
    <xf numFmtId="0" fontId="5" fillId="0" borderId="21" xfId="46" applyFont="1" applyBorder="1" applyAlignment="1">
      <alignment horizontal="center" vertical="center" wrapText="1"/>
    </xf>
    <xf numFmtId="0" fontId="5" fillId="0" borderId="22" xfId="46" applyFont="1" applyBorder="1" applyAlignment="1">
      <alignment horizontal="center" vertical="center"/>
    </xf>
    <xf numFmtId="0" fontId="5" fillId="0" borderId="20" xfId="46" applyFont="1" applyBorder="1" applyAlignment="1">
      <alignment horizontal="center" vertical="center"/>
    </xf>
    <xf numFmtId="0" fontId="5" fillId="0" borderId="21" xfId="46" applyFont="1" applyBorder="1" applyAlignment="1">
      <alignment horizontal="center" vertical="center"/>
    </xf>
    <xf numFmtId="0" fontId="5" fillId="0" borderId="0" xfId="46" applyFont="1" applyFill="1" applyAlignment="1">
      <alignment horizontal="left" vertical="center"/>
    </xf>
    <xf numFmtId="0" fontId="70" fillId="0" borderId="0" xfId="49" applyFont="1" applyAlignment="1">
      <alignment horizontal="right" vertical="center"/>
    </xf>
    <xf numFmtId="0" fontId="72" fillId="0" borderId="0" xfId="49" applyFont="1" applyAlignment="1">
      <alignment horizontal="center" vertical="center"/>
    </xf>
    <xf numFmtId="0" fontId="70" fillId="0" borderId="150" xfId="44" applyFont="1" applyBorder="1" applyAlignment="1">
      <alignment horizontal="center" vertical="center"/>
    </xf>
    <xf numFmtId="0" fontId="70" fillId="0" borderId="151" xfId="44" applyFont="1" applyBorder="1" applyAlignment="1" applyProtection="1">
      <alignment horizontal="center" vertical="center"/>
      <protection locked="0"/>
    </xf>
    <xf numFmtId="0" fontId="75" fillId="0" borderId="151" xfId="44" applyFont="1" applyBorder="1" applyAlignment="1" applyProtection="1">
      <alignment horizontal="left" vertical="center" wrapText="1"/>
      <protection locked="0"/>
    </xf>
    <xf numFmtId="0" fontId="70" fillId="0" borderId="151" xfId="44" applyFont="1" applyBorder="1" applyAlignment="1">
      <alignment horizontal="center" vertical="center" shrinkToFit="1"/>
    </xf>
    <xf numFmtId="0" fontId="74" fillId="0" borderId="151" xfId="44" applyFont="1" applyBorder="1" applyAlignment="1" applyProtection="1">
      <alignment horizontal="center" vertical="center"/>
      <protection locked="0"/>
    </xf>
    <xf numFmtId="0" fontId="74" fillId="0" borderId="150" xfId="44" applyFont="1" applyBorder="1" applyAlignment="1">
      <alignment horizontal="center" vertical="center" wrapText="1"/>
    </xf>
    <xf numFmtId="0" fontId="70" fillId="0" borderId="151" xfId="49" applyFont="1" applyBorder="1" applyAlignment="1">
      <alignment horizontal="left" vertical="center" indent="1"/>
    </xf>
    <xf numFmtId="0" fontId="70" fillId="0" borderId="152" xfId="49" applyFont="1" applyBorder="1" applyAlignment="1">
      <alignment horizontal="center" vertical="center"/>
    </xf>
    <xf numFmtId="178" fontId="70" fillId="0" borderId="150" xfId="49" applyNumberFormat="1" applyFont="1" applyBorder="1" applyAlignment="1" applyProtection="1">
      <alignment horizontal="right" vertical="center"/>
      <protection locked="0"/>
    </xf>
    <xf numFmtId="176" fontId="70" fillId="0" borderId="155" xfId="49" applyNumberFormat="1" applyFont="1" applyBorder="1" applyAlignment="1">
      <alignment horizontal="center" vertical="center"/>
    </xf>
    <xf numFmtId="0" fontId="70" fillId="0" borderId="156" xfId="49" applyFont="1" applyBorder="1" applyAlignment="1">
      <alignment horizontal="left" vertical="center" indent="1"/>
    </xf>
    <xf numFmtId="178" fontId="70" fillId="0" borderId="157" xfId="49" applyNumberFormat="1" applyFont="1" applyBorder="1" applyAlignment="1">
      <alignment horizontal="right" vertical="center"/>
    </xf>
    <xf numFmtId="177" fontId="70" fillId="0" borderId="159" xfId="49" applyNumberFormat="1" applyFont="1" applyBorder="1" applyAlignment="1">
      <alignment horizontal="center" vertical="center"/>
    </xf>
    <xf numFmtId="0" fontId="70" fillId="0" borderId="160" xfId="49" applyFont="1" applyBorder="1" applyAlignment="1">
      <alignment horizontal="center" vertical="center"/>
    </xf>
    <xf numFmtId="178" fontId="70" fillId="0" borderId="161" xfId="49" applyNumberFormat="1" applyFont="1" applyBorder="1" applyAlignment="1">
      <alignment horizontal="right" vertical="center"/>
    </xf>
    <xf numFmtId="177" fontId="70" fillId="0" borderId="163" xfId="49" applyNumberFormat="1" applyFont="1" applyBorder="1" applyAlignment="1">
      <alignment horizontal="center" vertical="center"/>
    </xf>
    <xf numFmtId="0" fontId="70" fillId="0" borderId="151" xfId="49" applyFont="1" applyBorder="1" applyAlignment="1">
      <alignment horizontal="center" vertical="center"/>
    </xf>
    <xf numFmtId="0" fontId="70" fillId="0" borderId="151" xfId="49" applyFont="1" applyBorder="1" applyAlignment="1" applyProtection="1">
      <alignment horizontal="center" vertical="center"/>
      <protection locked="0"/>
    </xf>
    <xf numFmtId="0" fontId="70" fillId="0" borderId="151" xfId="49" applyFont="1" applyBorder="1" applyAlignment="1">
      <alignment horizontal="center" vertical="center" shrinkToFit="1"/>
    </xf>
    <xf numFmtId="0" fontId="70" fillId="0" borderId="150" xfId="49" applyFont="1" applyBorder="1" applyAlignment="1" applyProtection="1">
      <alignment horizontal="center" vertical="center"/>
      <protection locked="0"/>
    </xf>
    <xf numFmtId="0" fontId="70" fillId="0" borderId="164" xfId="49" applyFont="1" applyBorder="1" applyAlignment="1">
      <alignment horizontal="center" vertical="center"/>
    </xf>
    <xf numFmtId="38" fontId="70" fillId="0" borderId="151" xfId="53" applyFont="1" applyFill="1" applyBorder="1" applyAlignment="1" applyProtection="1">
      <alignment horizontal="center" vertical="center"/>
    </xf>
    <xf numFmtId="0" fontId="70" fillId="0" borderId="156" xfId="49" applyFont="1" applyBorder="1" applyAlignment="1">
      <alignment horizontal="center" vertical="center"/>
    </xf>
    <xf numFmtId="178" fontId="70" fillId="0" borderId="161" xfId="49" applyNumberFormat="1" applyFont="1" applyBorder="1" applyAlignment="1" applyProtection="1">
      <alignment horizontal="right" vertical="center"/>
      <protection locked="0"/>
    </xf>
    <xf numFmtId="0" fontId="70" fillId="0" borderId="168" xfId="49" applyFont="1" applyBorder="1" applyAlignment="1">
      <alignment horizontal="center" vertical="center"/>
    </xf>
    <xf numFmtId="0" fontId="74" fillId="0" borderId="0" xfId="49" applyFont="1" applyAlignment="1">
      <alignment horizontal="left" vertical="center" wrapText="1"/>
    </xf>
    <xf numFmtId="0" fontId="74" fillId="0" borderId="151" xfId="44" applyFont="1" applyBorder="1" applyAlignment="1">
      <alignment horizontal="center" vertical="center"/>
    </xf>
    <xf numFmtId="0" fontId="74" fillId="0" borderId="151" xfId="44" applyFont="1" applyBorder="1" applyAlignment="1">
      <alignment horizontal="left" vertical="center" wrapText="1"/>
    </xf>
    <xf numFmtId="0" fontId="74" fillId="0" borderId="0" xfId="49" applyFont="1" applyAlignment="1">
      <alignment horizontal="left" vertical="top" wrapText="1"/>
    </xf>
    <xf numFmtId="0" fontId="44" fillId="0" borderId="0" xfId="48" applyAlignment="1">
      <alignment horizontal="right" vertical="center"/>
    </xf>
    <xf numFmtId="0" fontId="33" fillId="0" borderId="0" xfId="48" applyFont="1" applyBorder="1" applyAlignment="1">
      <alignment horizontal="center" vertical="center"/>
    </xf>
    <xf numFmtId="0" fontId="44" fillId="0" borderId="28" xfId="48" applyBorder="1" applyAlignment="1">
      <alignment horizontal="center" vertical="center"/>
    </xf>
    <xf numFmtId="0" fontId="44" fillId="0" borderId="29" xfId="48" applyBorder="1" applyAlignment="1">
      <alignment horizontal="center" vertical="center"/>
    </xf>
    <xf numFmtId="0" fontId="44" fillId="0" borderId="22" xfId="48" applyBorder="1" applyAlignment="1">
      <alignment horizontal="left" vertical="center"/>
    </xf>
    <xf numFmtId="0" fontId="44" fillId="0" borderId="20" xfId="48" applyBorder="1" applyAlignment="1">
      <alignment horizontal="left" vertical="center"/>
    </xf>
    <xf numFmtId="0" fontId="44" fillId="0" borderId="21" xfId="48" applyBorder="1" applyAlignment="1">
      <alignment horizontal="left" vertical="center"/>
    </xf>
    <xf numFmtId="0" fontId="10" fillId="0" borderId="81" xfId="49" applyFont="1" applyFill="1" applyBorder="1" applyAlignment="1">
      <alignment horizontal="distributed" vertical="center"/>
    </xf>
    <xf numFmtId="0" fontId="10" fillId="0" borderId="11" xfId="49" applyFont="1" applyFill="1" applyBorder="1" applyAlignment="1">
      <alignment horizontal="distributed" vertical="center"/>
    </xf>
    <xf numFmtId="0" fontId="7" fillId="0" borderId="10" xfId="42" applyFont="1" applyBorder="1" applyAlignment="1">
      <alignment horizontal="distributed" vertical="center"/>
    </xf>
    <xf numFmtId="0" fontId="12" fillId="0" borderId="11" xfId="49" applyFont="1" applyFill="1" applyBorder="1" applyAlignment="1">
      <alignment horizontal="center" vertical="center" shrinkToFit="1"/>
    </xf>
    <xf numFmtId="0" fontId="12" fillId="0" borderId="17" xfId="49" applyFont="1" applyFill="1" applyBorder="1" applyAlignment="1">
      <alignment horizontal="center" vertical="center" shrinkToFit="1"/>
    </xf>
    <xf numFmtId="0" fontId="41" fillId="0" borderId="0" xfId="51" applyFont="1" applyBorder="1" applyAlignment="1">
      <alignment horizontal="center" vertical="center"/>
    </xf>
    <xf numFmtId="0" fontId="7" fillId="0" borderId="76" xfId="51" applyFont="1" applyBorder="1" applyAlignment="1">
      <alignment horizontal="distributed" vertical="center"/>
    </xf>
    <xf numFmtId="0" fontId="7" fillId="0" borderId="77" xfId="51" applyFont="1" applyBorder="1" applyAlignment="1">
      <alignment horizontal="distributed" vertical="center"/>
    </xf>
    <xf numFmtId="0" fontId="7" fillId="0" borderId="77" xfId="42" applyFont="1" applyBorder="1" applyAlignment="1">
      <alignment horizontal="distributed" vertical="center"/>
    </xf>
    <xf numFmtId="0" fontId="40" fillId="0" borderId="78" xfId="51" applyFont="1" applyBorder="1" applyAlignment="1">
      <alignment horizontal="center" vertical="center" shrinkToFit="1"/>
    </xf>
    <xf numFmtId="0" fontId="40" fillId="0" borderId="79" xfId="51" applyFont="1" applyBorder="1" applyAlignment="1">
      <alignment horizontal="center" vertical="center" shrinkToFit="1"/>
    </xf>
    <xf numFmtId="0" fontId="10" fillId="0" borderId="80" xfId="49" applyFont="1" applyFill="1" applyBorder="1" applyAlignment="1">
      <alignment horizontal="distributed" vertical="center"/>
    </xf>
    <xf numFmtId="0" fontId="10" fillId="0" borderId="71" xfId="49" applyFont="1" applyFill="1" applyBorder="1" applyAlignment="1">
      <alignment horizontal="distributed" vertical="center"/>
    </xf>
    <xf numFmtId="0" fontId="7" fillId="0" borderId="72" xfId="42" applyFont="1" applyBorder="1" applyAlignment="1">
      <alignment horizontal="distributed" vertical="center"/>
    </xf>
    <xf numFmtId="0" fontId="12" fillId="0" borderId="71" xfId="49" applyFont="1" applyFill="1" applyBorder="1" applyAlignment="1">
      <alignment horizontal="center" vertical="center" shrinkToFit="1"/>
    </xf>
    <xf numFmtId="0" fontId="12" fillId="0" borderId="53" xfId="49" applyFont="1" applyFill="1" applyBorder="1" applyAlignment="1">
      <alignment horizontal="center" vertical="center" shrinkToFit="1"/>
    </xf>
    <xf numFmtId="0" fontId="7" fillId="0" borderId="0" xfId="51" applyFont="1" applyAlignment="1">
      <alignment horizontal="left" vertical="center" wrapText="1"/>
    </xf>
    <xf numFmtId="0" fontId="12" fillId="0" borderId="14" xfId="49" applyFont="1" applyFill="1" applyBorder="1" applyAlignment="1">
      <alignment horizontal="center" vertical="center" shrinkToFit="1"/>
    </xf>
    <xf numFmtId="0" fontId="12" fillId="0" borderId="27" xfId="49" applyFont="1" applyFill="1" applyBorder="1" applyAlignment="1">
      <alignment horizontal="center" vertical="center" shrinkToFit="1"/>
    </xf>
    <xf numFmtId="0" fontId="12" fillId="0" borderId="66" xfId="49" applyFont="1" applyFill="1" applyBorder="1" applyAlignment="1">
      <alignment horizontal="center" vertical="center" shrinkToFit="1"/>
    </xf>
    <xf numFmtId="0" fontId="12" fillId="0" borderId="67" xfId="49" applyFont="1" applyFill="1" applyBorder="1" applyAlignment="1">
      <alignment horizontal="center" vertical="center" shrinkToFit="1"/>
    </xf>
    <xf numFmtId="0" fontId="7" fillId="0" borderId="68" xfId="51" applyFont="1" applyBorder="1" applyAlignment="1">
      <alignment horizontal="center" vertical="center" wrapText="1"/>
    </xf>
    <xf numFmtId="0" fontId="7" fillId="0" borderId="69" xfId="51" applyFont="1" applyBorder="1" applyAlignment="1">
      <alignment horizontal="center" vertical="center" wrapText="1"/>
    </xf>
    <xf numFmtId="0" fontId="7" fillId="0" borderId="70" xfId="51" applyFont="1" applyBorder="1" applyAlignment="1">
      <alignment horizontal="center" vertical="center" wrapText="1"/>
    </xf>
    <xf numFmtId="0" fontId="7" fillId="0" borderId="71" xfId="51" applyFont="1" applyBorder="1" applyAlignment="1">
      <alignment horizontal="center" vertical="center" wrapText="1"/>
    </xf>
    <xf numFmtId="0" fontId="7" fillId="0" borderId="72" xfId="51" applyFont="1" applyBorder="1" applyAlignment="1">
      <alignment horizontal="center" vertical="center" wrapText="1"/>
    </xf>
    <xf numFmtId="0" fontId="40" fillId="0" borderId="47" xfId="51" applyFont="1" applyBorder="1" applyAlignment="1">
      <alignment vertical="center" shrinkToFit="1"/>
    </xf>
    <xf numFmtId="0" fontId="40" fillId="0" borderId="58" xfId="51" applyFont="1" applyBorder="1" applyAlignment="1">
      <alignment vertical="center" shrinkToFit="1"/>
    </xf>
    <xf numFmtId="0" fontId="40" fillId="0" borderId="25" xfId="51" applyFont="1" applyBorder="1" applyAlignment="1">
      <alignment vertical="center" wrapText="1"/>
    </xf>
    <xf numFmtId="0" fontId="40" fillId="0" borderId="51" xfId="51" applyFont="1" applyBorder="1" applyAlignment="1">
      <alignment vertical="center" wrapText="1"/>
    </xf>
    <xf numFmtId="0" fontId="7" fillId="0" borderId="73" xfId="51" applyFont="1" applyBorder="1" applyAlignment="1">
      <alignment vertical="center" wrapText="1"/>
    </xf>
    <xf numFmtId="0" fontId="7" fillId="0" borderId="12" xfId="51" applyFont="1" applyBorder="1" applyAlignment="1">
      <alignment vertical="center" wrapText="1"/>
    </xf>
    <xf numFmtId="0" fontId="10" fillId="0" borderId="20" xfId="49" applyFont="1" applyFill="1" applyBorder="1" applyAlignment="1">
      <alignment horizontal="center" vertical="center" shrinkToFit="1"/>
    </xf>
    <xf numFmtId="0" fontId="7" fillId="0" borderId="74" xfId="42" applyFont="1" applyBorder="1" applyAlignment="1">
      <alignment horizontal="center" vertical="center" shrinkToFit="1"/>
    </xf>
    <xf numFmtId="0" fontId="10" fillId="0" borderId="82" xfId="49" applyFont="1" applyFill="1" applyBorder="1" applyAlignment="1">
      <alignment horizontal="center" vertical="center"/>
    </xf>
    <xf numFmtId="0" fontId="10" fillId="0" borderId="24" xfId="49" applyFont="1" applyFill="1" applyBorder="1" applyAlignment="1">
      <alignment horizontal="center" vertical="center"/>
    </xf>
    <xf numFmtId="0" fontId="10" fillId="0" borderId="83" xfId="49" applyFont="1" applyFill="1" applyBorder="1" applyAlignment="1">
      <alignment horizontal="center" vertical="center"/>
    </xf>
    <xf numFmtId="0" fontId="10" fillId="0" borderId="84" xfId="49" applyFont="1" applyFill="1" applyBorder="1" applyAlignment="1">
      <alignment horizontal="center" vertical="center"/>
    </xf>
    <xf numFmtId="0" fontId="12" fillId="0" borderId="30" xfId="49" applyFont="1" applyFill="1" applyBorder="1" applyAlignment="1">
      <alignment horizontal="center" vertical="center" shrinkToFit="1"/>
    </xf>
    <xf numFmtId="0" fontId="12" fillId="0" borderId="62" xfId="49" applyFont="1" applyFill="1" applyBorder="1" applyAlignment="1">
      <alignment horizontal="center" vertical="center" shrinkToFit="1"/>
    </xf>
    <xf numFmtId="0" fontId="12" fillId="0" borderId="85" xfId="49" applyFont="1" applyFill="1" applyBorder="1" applyAlignment="1">
      <alignment horizontal="center" vertical="center" shrinkToFit="1"/>
    </xf>
    <xf numFmtId="0" fontId="12" fillId="0" borderId="86" xfId="49" applyFont="1" applyFill="1" applyBorder="1" applyAlignment="1">
      <alignment horizontal="center" vertical="center" shrinkToFit="1"/>
    </xf>
    <xf numFmtId="0" fontId="40" fillId="0" borderId="60" xfId="51" applyFont="1" applyBorder="1" applyAlignment="1">
      <alignment horizontal="center" vertical="center" wrapText="1"/>
    </xf>
    <xf numFmtId="0" fontId="40" fillId="0" borderId="45" xfId="51" applyFont="1" applyBorder="1" applyAlignment="1">
      <alignment horizontal="center" vertical="center" wrapText="1"/>
    </xf>
    <xf numFmtId="0" fontId="40" fillId="0" borderId="52" xfId="51" applyFont="1" applyBorder="1" applyAlignment="1">
      <alignment horizontal="center" vertical="center" wrapText="1"/>
    </xf>
    <xf numFmtId="0" fontId="7" fillId="0" borderId="0" xfId="51" applyFont="1" applyBorder="1" applyAlignment="1">
      <alignment vertical="center"/>
    </xf>
    <xf numFmtId="0" fontId="7" fillId="0" borderId="0" xfId="51" applyFont="1" applyAlignment="1">
      <alignment vertical="center" wrapText="1"/>
    </xf>
    <xf numFmtId="0" fontId="7" fillId="0" borderId="0" xfId="51" applyFont="1" applyFill="1" applyAlignment="1">
      <alignment vertical="center" wrapText="1"/>
    </xf>
    <xf numFmtId="0" fontId="40" fillId="0" borderId="0" xfId="51" applyFont="1" applyBorder="1" applyAlignment="1">
      <alignment horizontal="center" vertical="center" shrinkToFit="1"/>
    </xf>
    <xf numFmtId="0" fontId="40" fillId="0" borderId="61" xfId="51" applyFont="1" applyBorder="1" applyAlignment="1">
      <alignment horizontal="center" vertical="center" shrinkToFit="1"/>
    </xf>
    <xf numFmtId="0" fontId="40" fillId="0" borderId="14" xfId="51" applyFont="1" applyBorder="1" applyAlignment="1">
      <alignment horizontal="center" vertical="center" shrinkToFit="1"/>
    </xf>
    <xf numFmtId="0" fontId="40" fillId="0" borderId="18" xfId="51" applyFont="1" applyBorder="1" applyAlignment="1">
      <alignment horizontal="center" vertical="center" shrinkToFit="1"/>
    </xf>
    <xf numFmtId="0" fontId="40" fillId="0" borderId="28" xfId="51" applyFont="1" applyBorder="1" applyAlignment="1">
      <alignment horizontal="center" vertical="center" shrinkToFit="1"/>
    </xf>
    <xf numFmtId="0" fontId="40" fillId="0" borderId="62" xfId="51" applyFont="1" applyBorder="1" applyAlignment="1">
      <alignment horizontal="center" vertical="center" shrinkToFit="1"/>
    </xf>
    <xf numFmtId="0" fontId="7" fillId="0" borderId="63" xfId="51" applyFont="1" applyBorder="1" applyAlignment="1">
      <alignment horizontal="center" vertical="center" wrapText="1"/>
    </xf>
    <xf numFmtId="0" fontId="7" fillId="0" borderId="64" xfId="51" applyFont="1" applyBorder="1" applyAlignment="1">
      <alignment horizontal="center" vertical="center" wrapText="1"/>
    </xf>
    <xf numFmtId="0" fontId="7" fillId="0" borderId="57" xfId="51" applyFont="1" applyBorder="1" applyAlignment="1">
      <alignment horizontal="center" vertical="center" wrapText="1"/>
    </xf>
    <xf numFmtId="0" fontId="7" fillId="0" borderId="65" xfId="51" applyFont="1" applyBorder="1" applyAlignment="1">
      <alignment horizontal="center" vertical="center" wrapText="1"/>
    </xf>
    <xf numFmtId="0" fontId="6" fillId="0" borderId="75" xfId="51" applyFont="1" applyBorder="1" applyAlignment="1">
      <alignment horizontal="left" vertical="center" wrapText="1"/>
    </xf>
    <xf numFmtId="0" fontId="6" fillId="0" borderId="59" xfId="51" applyFont="1" applyBorder="1" applyAlignment="1">
      <alignment horizontal="left" vertical="center" wrapText="1"/>
    </xf>
    <xf numFmtId="0" fontId="7" fillId="0" borderId="10" xfId="51" applyFont="1" applyBorder="1" applyAlignment="1">
      <alignment horizontal="center" vertical="center" wrapText="1"/>
    </xf>
    <xf numFmtId="0" fontId="7" fillId="0" borderId="10" xfId="51" applyFont="1" applyFill="1" applyBorder="1" applyAlignment="1">
      <alignment horizontal="center" vertical="center" wrapText="1"/>
    </xf>
    <xf numFmtId="0" fontId="7" fillId="0" borderId="24" xfId="51" applyFont="1" applyFill="1" applyBorder="1" applyAlignment="1">
      <alignment horizontal="center" vertical="center" wrapText="1"/>
    </xf>
    <xf numFmtId="0" fontId="7" fillId="0" borderId="11" xfId="51" applyFont="1" applyBorder="1" applyAlignment="1">
      <alignment horizontal="center" vertical="center" wrapText="1"/>
    </xf>
    <xf numFmtId="0" fontId="7" fillId="0" borderId="22" xfId="51" applyFont="1" applyBorder="1" applyAlignment="1">
      <alignment horizontal="center" vertical="center" wrapText="1"/>
    </xf>
    <xf numFmtId="0" fontId="7" fillId="0" borderId="20" xfId="51" applyFont="1" applyBorder="1" applyAlignment="1">
      <alignment horizontal="center" vertical="center" wrapText="1"/>
    </xf>
    <xf numFmtId="0" fontId="10" fillId="0" borderId="107" xfId="49" applyFont="1" applyFill="1" applyBorder="1" applyAlignment="1">
      <alignment horizontal="distributed" vertical="center"/>
    </xf>
    <xf numFmtId="0" fontId="12" fillId="0" borderId="108" xfId="49" applyFont="1" applyFill="1" applyBorder="1" applyAlignment="1">
      <alignment horizontal="center" vertical="center" shrinkToFit="1"/>
    </xf>
    <xf numFmtId="0" fontId="41" fillId="0" borderId="100" xfId="51" applyFont="1" applyBorder="1" applyAlignment="1">
      <alignment horizontal="center" vertical="center"/>
    </xf>
    <xf numFmtId="0" fontId="7" fillId="0" borderId="101" xfId="51" applyFont="1" applyBorder="1" applyAlignment="1">
      <alignment horizontal="distributed" vertical="center"/>
    </xf>
    <xf numFmtId="0" fontId="7" fillId="0" borderId="102" xfId="51" applyFont="1" applyBorder="1" applyAlignment="1">
      <alignment horizontal="distributed" vertical="center"/>
    </xf>
    <xf numFmtId="0" fontId="7" fillId="0" borderId="102" xfId="42" applyFont="1" applyBorder="1" applyAlignment="1">
      <alignment horizontal="distributed" vertical="center"/>
    </xf>
    <xf numFmtId="0" fontId="40" fillId="0" borderId="103" xfId="51" applyFont="1" applyBorder="1" applyAlignment="1">
      <alignment horizontal="center" vertical="center" shrinkToFit="1"/>
    </xf>
    <xf numFmtId="0" fontId="40" fillId="0" borderId="104" xfId="51" applyFont="1" applyBorder="1" applyAlignment="1">
      <alignment horizontal="center" vertical="center" shrinkToFit="1"/>
    </xf>
    <xf numFmtId="0" fontId="10" fillId="0" borderId="105" xfId="49" applyFont="1" applyFill="1" applyBorder="1" applyAlignment="1">
      <alignment horizontal="distributed" vertical="center"/>
    </xf>
    <xf numFmtId="0" fontId="12" fillId="0" borderId="106" xfId="49" applyFont="1" applyFill="1" applyBorder="1" applyAlignment="1">
      <alignment horizontal="center" vertical="center" shrinkToFit="1"/>
    </xf>
    <xf numFmtId="0" fontId="7" fillId="0" borderId="97" xfId="51" applyFont="1" applyBorder="1" applyAlignment="1">
      <alignment horizontal="center" vertical="center" wrapText="1"/>
    </xf>
    <xf numFmtId="0" fontId="40" fillId="0" borderId="47" xfId="51" applyFont="1" applyFill="1" applyBorder="1" applyAlignment="1">
      <alignment vertical="center" shrinkToFit="1"/>
    </xf>
    <xf numFmtId="0" fontId="40" fillId="0" borderId="58" xfId="51" applyFont="1" applyFill="1" applyBorder="1" applyAlignment="1">
      <alignment vertical="center" shrinkToFit="1"/>
    </xf>
    <xf numFmtId="0" fontId="40" fillId="0" borderId="25" xfId="51" applyFont="1" applyFill="1" applyBorder="1" applyAlignment="1">
      <alignment vertical="center" wrapText="1"/>
    </xf>
    <xf numFmtId="0" fontId="40" fillId="0" borderId="51" xfId="51" applyFont="1" applyFill="1" applyBorder="1" applyAlignment="1">
      <alignment vertical="center" wrapText="1"/>
    </xf>
    <xf numFmtId="0" fontId="10" fillId="0" borderId="109" xfId="49" applyFont="1" applyFill="1" applyBorder="1" applyAlignment="1">
      <alignment horizontal="center" vertical="center"/>
    </xf>
    <xf numFmtId="0" fontId="10" fillId="0" borderId="110" xfId="49" applyFont="1" applyFill="1" applyBorder="1" applyAlignment="1">
      <alignment horizontal="center" vertical="center"/>
    </xf>
    <xf numFmtId="0" fontId="12" fillId="0" borderId="91" xfId="49" applyFont="1" applyFill="1" applyBorder="1" applyAlignment="1">
      <alignment horizontal="center" vertical="center" shrinkToFit="1"/>
    </xf>
    <xf numFmtId="0" fontId="12" fillId="0" borderId="111" xfId="49" applyFont="1" applyFill="1" applyBorder="1" applyAlignment="1">
      <alignment horizontal="center" vertical="center" shrinkToFit="1"/>
    </xf>
    <xf numFmtId="0" fontId="40" fillId="0" borderId="34" xfId="51" applyFont="1" applyBorder="1" applyAlignment="1">
      <alignment horizontal="center" vertical="center" wrapText="1"/>
    </xf>
    <xf numFmtId="0" fontId="40" fillId="0" borderId="46" xfId="51" applyFont="1" applyBorder="1" applyAlignment="1">
      <alignment horizontal="center" vertical="center" wrapText="1"/>
    </xf>
    <xf numFmtId="0" fontId="40" fillId="0" borderId="89" xfId="51" applyFont="1" applyBorder="1" applyAlignment="1">
      <alignment horizontal="center" vertical="center" shrinkToFit="1"/>
    </xf>
    <xf numFmtId="0" fontId="40" fillId="0" borderId="90" xfId="51" applyFont="1" applyBorder="1" applyAlignment="1">
      <alignment horizontal="center" vertical="center" shrinkToFit="1"/>
    </xf>
    <xf numFmtId="0" fontId="40" fillId="0" borderId="91" xfId="51" applyFont="1" applyBorder="1" applyAlignment="1">
      <alignment horizontal="center" vertical="center" shrinkToFit="1"/>
    </xf>
    <xf numFmtId="0" fontId="40" fillId="0" borderId="92" xfId="51" applyFont="1" applyBorder="1" applyAlignment="1">
      <alignment horizontal="center" vertical="center" shrinkToFit="1"/>
    </xf>
    <xf numFmtId="0" fontId="40" fillId="0" borderId="93" xfId="51" applyFont="1" applyBorder="1" applyAlignment="1">
      <alignment horizontal="center" vertical="center" shrinkToFit="1"/>
    </xf>
    <xf numFmtId="0" fontId="7" fillId="0" borderId="94" xfId="51" applyFont="1" applyBorder="1" applyAlignment="1">
      <alignment horizontal="center" vertical="center" wrapText="1"/>
    </xf>
    <xf numFmtId="0" fontId="7" fillId="0" borderId="95" xfId="51" applyFont="1" applyBorder="1" applyAlignment="1">
      <alignment horizontal="center" vertical="center" wrapText="1"/>
    </xf>
    <xf numFmtId="0" fontId="7" fillId="0" borderId="96" xfId="51" applyFont="1" applyBorder="1" applyAlignment="1">
      <alignment horizontal="center" vertical="center" wrapText="1"/>
    </xf>
    <xf numFmtId="0" fontId="7" fillId="0" borderId="57" xfId="51" applyFont="1" applyFill="1" applyBorder="1" applyAlignment="1">
      <alignment horizontal="center" vertical="center" wrapText="1"/>
    </xf>
    <xf numFmtId="0" fontId="7" fillId="0" borderId="64" xfId="51" applyFont="1" applyFill="1" applyBorder="1" applyAlignment="1">
      <alignment horizontal="center" vertical="center" wrapText="1"/>
    </xf>
    <xf numFmtId="0" fontId="7" fillId="0" borderId="65" xfId="51" applyFont="1" applyFill="1" applyBorder="1" applyAlignment="1">
      <alignment horizontal="center" vertical="center" wrapText="1"/>
    </xf>
    <xf numFmtId="0" fontId="6" fillId="0" borderId="98" xfId="51" applyFont="1" applyBorder="1" applyAlignment="1">
      <alignment horizontal="left" vertical="center" wrapText="1"/>
    </xf>
    <xf numFmtId="0" fontId="6" fillId="0" borderId="99" xfId="51" applyFont="1" applyBorder="1" applyAlignment="1">
      <alignment horizontal="left" vertical="center" wrapText="1"/>
    </xf>
    <xf numFmtId="0" fontId="7" fillId="0" borderId="87" xfId="51" applyFont="1" applyFill="1" applyBorder="1" applyAlignment="1">
      <alignment horizontal="center" vertical="center" wrapText="1"/>
    </xf>
    <xf numFmtId="0" fontId="7" fillId="0" borderId="88" xfId="51" applyFont="1" applyBorder="1" applyAlignment="1">
      <alignment horizontal="center" vertical="center" wrapText="1"/>
    </xf>
    <xf numFmtId="0" fontId="54" fillId="0" borderId="0" xfId="51" applyFont="1" applyFill="1" applyBorder="1" applyAlignment="1">
      <alignment horizontal="left" vertical="center"/>
    </xf>
    <xf numFmtId="0" fontId="54" fillId="0" borderId="0" xfId="51" applyFont="1" applyFill="1" applyAlignment="1">
      <alignment vertical="center" wrapText="1"/>
    </xf>
    <xf numFmtId="0" fontId="59" fillId="0" borderId="0" xfId="51" applyFont="1" applyAlignment="1">
      <alignment horizontal="left" vertical="center" wrapText="1"/>
    </xf>
    <xf numFmtId="0" fontId="59" fillId="0" borderId="0" xfId="51" applyFont="1" applyAlignment="1">
      <alignment horizontal="left" vertical="center"/>
    </xf>
    <xf numFmtId="0" fontId="59" fillId="0" borderId="0" xfId="51" applyFont="1" applyFill="1" applyAlignment="1">
      <alignment horizontal="left" vertical="center" wrapText="1"/>
    </xf>
    <xf numFmtId="0" fontId="9" fillId="0" borderId="22" xfId="51" applyFont="1" applyBorder="1" applyAlignment="1">
      <alignment horizontal="center" vertical="center" wrapText="1"/>
    </xf>
    <xf numFmtId="0" fontId="9" fillId="0" borderId="20" xfId="51" applyFont="1" applyBorder="1" applyAlignment="1">
      <alignment horizontal="center" vertical="center" wrapText="1"/>
    </xf>
    <xf numFmtId="0" fontId="8" fillId="0" borderId="22" xfId="51" applyFont="1" applyBorder="1" applyAlignment="1">
      <alignment horizontal="center" vertical="center" wrapText="1"/>
    </xf>
    <xf numFmtId="0" fontId="8" fillId="0" borderId="20" xfId="51" applyFont="1" applyBorder="1" applyAlignment="1">
      <alignment horizontal="center" vertical="center" wrapText="1"/>
    </xf>
    <xf numFmtId="0" fontId="60" fillId="0" borderId="19" xfId="51" applyFont="1" applyBorder="1" applyAlignment="1">
      <alignment horizontal="center" vertical="center" wrapText="1"/>
    </xf>
    <xf numFmtId="0" fontId="60" fillId="0" borderId="11" xfId="51" applyFont="1" applyBorder="1" applyAlignment="1">
      <alignment horizontal="center" vertical="center" wrapText="1"/>
    </xf>
    <xf numFmtId="0" fontId="60" fillId="0" borderId="17" xfId="51" applyFont="1" applyBorder="1" applyAlignment="1">
      <alignment horizontal="center" vertical="center" wrapText="1"/>
    </xf>
    <xf numFmtId="0" fontId="60" fillId="0" borderId="30" xfId="51" applyFont="1" applyBorder="1" applyAlignment="1">
      <alignment horizontal="center" vertical="center" wrapText="1"/>
    </xf>
    <xf numFmtId="0" fontId="60" fillId="0" borderId="28" xfId="51" applyFont="1" applyBorder="1" applyAlignment="1">
      <alignment horizontal="center" vertical="center" wrapText="1"/>
    </xf>
    <xf numFmtId="0" fontId="60" fillId="0" borderId="62" xfId="51" applyFont="1" applyBorder="1" applyAlignment="1">
      <alignment horizontal="center" vertical="center" wrapText="1"/>
    </xf>
    <xf numFmtId="0" fontId="57" fillId="0" borderId="146" xfId="51" applyFont="1" applyBorder="1" applyAlignment="1">
      <alignment vertical="center"/>
    </xf>
    <xf numFmtId="0" fontId="44" fillId="0" borderId="147" xfId="42" applyBorder="1" applyAlignment="1">
      <alignment vertical="center"/>
    </xf>
    <xf numFmtId="0" fontId="44" fillId="0" borderId="148" xfId="42" applyBorder="1" applyAlignment="1">
      <alignment vertical="center"/>
    </xf>
    <xf numFmtId="0" fontId="59" fillId="0" borderId="22" xfId="51" applyFont="1" applyBorder="1" applyAlignment="1">
      <alignment horizontal="center" vertical="center" wrapText="1"/>
    </xf>
    <xf numFmtId="0" fontId="59" fillId="0" borderId="21" xfId="51" applyFont="1" applyBorder="1" applyAlignment="1">
      <alignment horizontal="center" vertical="center" wrapText="1"/>
    </xf>
    <xf numFmtId="0" fontId="60" fillId="0" borderId="10" xfId="51" applyFont="1" applyBorder="1" applyAlignment="1">
      <alignment horizontal="center" vertical="center" wrapText="1"/>
    </xf>
    <xf numFmtId="0" fontId="59" fillId="0" borderId="57" xfId="51" applyFont="1" applyBorder="1" applyAlignment="1">
      <alignment horizontal="center" vertical="center" wrapText="1"/>
    </xf>
    <xf numFmtId="0" fontId="59" fillId="0" borderId="64" xfId="51" applyFont="1" applyBorder="1" applyAlignment="1">
      <alignment horizontal="center" vertical="center" wrapText="1"/>
    </xf>
    <xf numFmtId="0" fontId="59" fillId="0" borderId="65" xfId="51" applyFont="1" applyBorder="1" applyAlignment="1">
      <alignment horizontal="center" vertical="center" wrapText="1"/>
    </xf>
    <xf numFmtId="0" fontId="9" fillId="0" borderId="132" xfId="51" applyFont="1" applyBorder="1" applyAlignment="1">
      <alignment horizontal="center" vertical="center" wrapText="1"/>
    </xf>
    <xf numFmtId="0" fontId="9" fillId="0" borderId="21" xfId="51" applyFont="1" applyBorder="1" applyAlignment="1">
      <alignment horizontal="center" vertical="center" wrapText="1"/>
    </xf>
    <xf numFmtId="0" fontId="8" fillId="0" borderId="132" xfId="51" applyFont="1" applyBorder="1" applyAlignment="1">
      <alignment horizontal="center" vertical="center" wrapText="1"/>
    </xf>
    <xf numFmtId="0" fontId="8" fillId="0" borderId="21" xfId="51" applyFont="1" applyBorder="1" applyAlignment="1">
      <alignment horizontal="center" vertical="center" wrapText="1"/>
    </xf>
    <xf numFmtId="0" fontId="59" fillId="0" borderId="70" xfId="51" applyFont="1" applyBorder="1" applyAlignment="1">
      <alignment horizontal="center" vertical="center" wrapText="1"/>
    </xf>
    <xf numFmtId="0" fontId="59" fillId="0" borderId="72" xfId="51" applyFont="1" applyBorder="1" applyAlignment="1">
      <alignment horizontal="center" vertical="center" wrapText="1"/>
    </xf>
    <xf numFmtId="0" fontId="66" fillId="0" borderId="30" xfId="51" applyFont="1" applyBorder="1" applyAlignment="1">
      <alignment horizontal="center" vertical="center" wrapText="1"/>
    </xf>
    <xf numFmtId="0" fontId="66" fillId="0" borderId="26" xfId="51" applyFont="1" applyBorder="1" applyAlignment="1">
      <alignment horizontal="center" vertical="center" wrapText="1"/>
    </xf>
    <xf numFmtId="0" fontId="59" fillId="0" borderId="19" xfId="51" applyFont="1" applyBorder="1" applyAlignment="1">
      <alignment horizontal="center" vertical="center" wrapText="1"/>
    </xf>
    <xf numFmtId="0" fontId="59" fillId="0" borderId="10" xfId="51" applyFont="1" applyBorder="1" applyAlignment="1">
      <alignment horizontal="center" vertical="center" wrapText="1"/>
    </xf>
    <xf numFmtId="0" fontId="65" fillId="0" borderId="30" xfId="51" applyFont="1" applyBorder="1" applyAlignment="1">
      <alignment horizontal="center" vertical="center" wrapText="1"/>
    </xf>
    <xf numFmtId="0" fontId="65" fillId="0" borderId="26" xfId="51" applyFont="1" applyBorder="1" applyAlignment="1">
      <alignment horizontal="center" vertical="center" wrapText="1"/>
    </xf>
    <xf numFmtId="0" fontId="9" fillId="0" borderId="88" xfId="51" applyFont="1" applyBorder="1" applyAlignment="1">
      <alignment horizontal="center" vertical="center" wrapText="1"/>
    </xf>
    <xf numFmtId="0" fontId="8" fillId="0" borderId="88" xfId="51" applyFont="1" applyBorder="1" applyAlignment="1">
      <alignment horizontal="center" vertical="center" wrapText="1"/>
    </xf>
    <xf numFmtId="0" fontId="60" fillId="0" borderId="60" xfId="51" applyFont="1" applyBorder="1" applyAlignment="1">
      <alignment horizontal="center" vertical="center" wrapText="1"/>
    </xf>
    <xf numFmtId="0" fontId="60" fillId="0" borderId="45" xfId="51" applyFont="1" applyBorder="1" applyAlignment="1">
      <alignment horizontal="center" vertical="center" wrapText="1"/>
    </xf>
    <xf numFmtId="0" fontId="60" fillId="0" borderId="52" xfId="51" applyFont="1" applyBorder="1" applyAlignment="1">
      <alignment horizontal="center" vertical="center" wrapText="1"/>
    </xf>
    <xf numFmtId="0" fontId="59" fillId="0" borderId="63" xfId="51" applyFont="1" applyBorder="1" applyAlignment="1">
      <alignment horizontal="center" vertical="center" wrapText="1"/>
    </xf>
    <xf numFmtId="0" fontId="59" fillId="0" borderId="73" xfId="51" applyFont="1" applyBorder="1" applyAlignment="1">
      <alignment horizontal="center" vertical="center" wrapText="1"/>
    </xf>
    <xf numFmtId="0" fontId="59" fillId="0" borderId="12" xfId="51" applyFont="1" applyBorder="1" applyAlignment="1">
      <alignment horizontal="center" vertical="center" wrapText="1"/>
    </xf>
    <xf numFmtId="0" fontId="59" fillId="0" borderId="13" xfId="51" applyFont="1" applyBorder="1" applyAlignment="1">
      <alignment horizontal="center" vertical="center" wrapText="1"/>
    </xf>
    <xf numFmtId="0" fontId="59" fillId="0" borderId="121" xfId="51" applyFont="1" applyBorder="1" applyAlignment="1">
      <alignment horizontal="center" vertical="center" wrapText="1"/>
    </xf>
    <xf numFmtId="0" fontId="59" fillId="0" borderId="92" xfId="51" applyFont="1" applyBorder="1" applyAlignment="1">
      <alignment horizontal="center" vertical="center" wrapText="1"/>
    </xf>
    <xf numFmtId="0" fontId="59" fillId="0" borderId="149" xfId="51" applyFont="1" applyBorder="1" applyAlignment="1">
      <alignment horizontal="center" vertical="center" wrapText="1"/>
    </xf>
    <xf numFmtId="0" fontId="59" fillId="0" borderId="20" xfId="51" applyFont="1" applyBorder="1" applyAlignment="1">
      <alignment horizontal="center" vertical="center" wrapText="1"/>
    </xf>
    <xf numFmtId="0" fontId="65" fillId="0" borderId="22" xfId="51" applyFont="1" applyBorder="1" applyAlignment="1">
      <alignment horizontal="center" vertical="center" wrapText="1"/>
    </xf>
    <xf numFmtId="0" fontId="65" fillId="0" borderId="20" xfId="51" applyFont="1" applyBorder="1" applyAlignment="1">
      <alignment horizontal="center" vertical="center" wrapText="1"/>
    </xf>
    <xf numFmtId="0" fontId="65" fillId="0" borderId="21" xfId="51" applyFont="1" applyBorder="1" applyAlignment="1">
      <alignment horizontal="center" vertical="center" wrapText="1"/>
    </xf>
    <xf numFmtId="0" fontId="65" fillId="0" borderId="10" xfId="51" applyFont="1" applyBorder="1" applyAlignment="1">
      <alignment horizontal="center" vertical="center" wrapText="1"/>
    </xf>
    <xf numFmtId="0" fontId="60" fillId="0" borderId="26" xfId="51" applyFont="1" applyBorder="1" applyAlignment="1">
      <alignment horizontal="center" vertical="center" wrapText="1"/>
    </xf>
    <xf numFmtId="0" fontId="60" fillId="0" borderId="14" xfId="51" applyFont="1" applyBorder="1" applyAlignment="1">
      <alignment horizontal="center" vertical="center" wrapText="1"/>
    </xf>
    <xf numFmtId="0" fontId="60" fillId="0" borderId="18" xfId="51" applyFont="1" applyBorder="1" applyAlignment="1">
      <alignment horizontal="center" vertical="center" wrapText="1"/>
    </xf>
    <xf numFmtId="0" fontId="9" fillId="0" borderId="24" xfId="51" applyFont="1" applyBorder="1" applyAlignment="1">
      <alignment horizontal="center" vertical="center" wrapText="1"/>
    </xf>
    <xf numFmtId="0" fontId="53" fillId="0" borderId="22" xfId="51" applyFont="1" applyBorder="1" applyAlignment="1">
      <alignment horizontal="center" vertical="center" wrapText="1"/>
    </xf>
    <xf numFmtId="0" fontId="53" fillId="0" borderId="20" xfId="51" applyFont="1" applyBorder="1" applyAlignment="1">
      <alignment horizontal="center" vertical="center" wrapText="1"/>
    </xf>
    <xf numFmtId="0" fontId="54" fillId="0" borderId="23" xfId="51" applyFont="1" applyBorder="1" applyAlignment="1">
      <alignment horizontal="center" vertical="center" wrapText="1"/>
    </xf>
    <xf numFmtId="0" fontId="54" fillId="0" borderId="0" xfId="51" applyFont="1" applyBorder="1" applyAlignment="1">
      <alignment horizontal="center" vertical="center" wrapText="1"/>
    </xf>
    <xf numFmtId="0" fontId="54" fillId="0" borderId="61" xfId="51" applyFont="1" applyBorder="1" applyAlignment="1">
      <alignment horizontal="center" vertical="center" wrapText="1"/>
    </xf>
    <xf numFmtId="0" fontId="64" fillId="0" borderId="47" xfId="51" applyFont="1" applyBorder="1" applyAlignment="1">
      <alignment horizontal="center" vertical="center" wrapText="1"/>
    </xf>
    <xf numFmtId="0" fontId="54" fillId="0" borderId="47" xfId="51" applyFont="1" applyBorder="1" applyAlignment="1">
      <alignment horizontal="center" vertical="center" wrapText="1"/>
    </xf>
    <xf numFmtId="0" fontId="54" fillId="0" borderId="146" xfId="51" applyFont="1" applyBorder="1" applyAlignment="1">
      <alignment horizontal="center" vertical="center" wrapText="1"/>
    </xf>
    <xf numFmtId="0" fontId="54" fillId="0" borderId="147" xfId="51" applyFont="1" applyBorder="1" applyAlignment="1">
      <alignment horizontal="center" vertical="center" wrapText="1"/>
    </xf>
    <xf numFmtId="0" fontId="54" fillId="0" borderId="148" xfId="51" applyFont="1" applyBorder="1" applyAlignment="1">
      <alignment horizontal="center" vertical="center" wrapText="1"/>
    </xf>
    <xf numFmtId="0" fontId="64" fillId="0" borderId="116" xfId="51" applyFont="1" applyBorder="1" applyAlignment="1">
      <alignment horizontal="center" vertical="center" wrapText="1"/>
    </xf>
    <xf numFmtId="0" fontId="64" fillId="0" borderId="117" xfId="51" applyFont="1" applyBorder="1" applyAlignment="1">
      <alignment horizontal="center" vertical="center" wrapText="1"/>
    </xf>
    <xf numFmtId="0" fontId="64" fillId="0" borderId="131" xfId="51" applyFont="1" applyBorder="1" applyAlignment="1">
      <alignment horizontal="center" vertical="center" wrapText="1"/>
    </xf>
    <xf numFmtId="0" fontId="63" fillId="0" borderId="11" xfId="51" applyFont="1" applyBorder="1" applyAlignment="1">
      <alignment horizontal="center" vertical="center" wrapText="1"/>
    </xf>
    <xf numFmtId="0" fontId="54" fillId="0" borderId="124" xfId="51" applyFont="1" applyBorder="1" applyAlignment="1">
      <alignment horizontal="center" vertical="center" wrapText="1"/>
    </xf>
    <xf numFmtId="0" fontId="54" fillId="0" borderId="125" xfId="51" applyFont="1" applyBorder="1" applyAlignment="1">
      <alignment horizontal="center" vertical="center" wrapText="1"/>
    </xf>
    <xf numFmtId="0" fontId="54" fillId="0" borderId="127" xfId="51" applyFont="1" applyBorder="1" applyAlignment="1">
      <alignment horizontal="center" vertical="center" wrapText="1"/>
    </xf>
    <xf numFmtId="0" fontId="54" fillId="0" borderId="14" xfId="51" applyFont="1" applyBorder="1" applyAlignment="1">
      <alignment horizontal="center" vertical="center" wrapText="1"/>
    </xf>
    <xf numFmtId="0" fontId="54" fillId="0" borderId="132" xfId="51" applyFont="1" applyBorder="1" applyAlignment="1">
      <alignment horizontal="center" vertical="center" wrapText="1"/>
    </xf>
    <xf numFmtId="0" fontId="54" fillId="0" borderId="21" xfId="51" applyFont="1" applyBorder="1" applyAlignment="1">
      <alignment horizontal="center" vertical="center" wrapText="1"/>
    </xf>
    <xf numFmtId="0" fontId="54" fillId="0" borderId="70" xfId="51" applyFont="1" applyBorder="1" applyAlignment="1">
      <alignment horizontal="center" vertical="center" wrapText="1"/>
    </xf>
    <xf numFmtId="0" fontId="54" fillId="0" borderId="71" xfId="51" applyFont="1" applyBorder="1" applyAlignment="1">
      <alignment horizontal="center" vertical="center" wrapText="1"/>
    </xf>
    <xf numFmtId="0" fontId="54" fillId="0" borderId="72" xfId="51" applyFont="1" applyBorder="1" applyAlignment="1">
      <alignment horizontal="center" vertical="center" wrapText="1"/>
    </xf>
    <xf numFmtId="0" fontId="63" fillId="0" borderId="133" xfId="51" applyFont="1" applyBorder="1" applyAlignment="1">
      <alignment horizontal="center" vertical="center" wrapText="1"/>
    </xf>
    <xf numFmtId="0" fontId="63" fillId="0" borderId="18" xfId="51" applyFont="1" applyBorder="1" applyAlignment="1">
      <alignment horizontal="center" vertical="center" wrapText="1"/>
    </xf>
    <xf numFmtId="0" fontId="64" fillId="0" borderId="81" xfId="51" applyFont="1" applyBorder="1" applyAlignment="1">
      <alignment horizontal="center" vertical="center" wrapText="1"/>
    </xf>
    <xf numFmtId="0" fontId="64" fillId="0" borderId="11" xfId="51" applyFont="1" applyBorder="1" applyAlignment="1">
      <alignment horizontal="center" vertical="center" wrapText="1"/>
    </xf>
    <xf numFmtId="0" fontId="64" fillId="0" borderId="10" xfId="51" applyFont="1" applyBorder="1" applyAlignment="1">
      <alignment horizontal="center" vertical="center" wrapText="1"/>
    </xf>
    <xf numFmtId="0" fontId="54" fillId="0" borderId="129" xfId="51" applyFont="1" applyBorder="1" applyAlignment="1">
      <alignment horizontal="center" vertical="center" wrapText="1"/>
    </xf>
    <xf numFmtId="0" fontId="54" fillId="0" borderId="45" xfId="51" applyFont="1" applyBorder="1" applyAlignment="1">
      <alignment horizontal="center" vertical="center" wrapText="1"/>
    </xf>
    <xf numFmtId="0" fontId="63" fillId="0" borderId="22" xfId="51" applyFont="1" applyBorder="1" applyAlignment="1">
      <alignment horizontal="center" vertical="center" wrapText="1"/>
    </xf>
    <xf numFmtId="0" fontId="63" fillId="0" borderId="20" xfId="51" applyFont="1" applyBorder="1" applyAlignment="1">
      <alignment horizontal="center" vertical="center" wrapText="1"/>
    </xf>
    <xf numFmtId="0" fontId="63" fillId="0" borderId="21" xfId="51" applyFont="1" applyBorder="1" applyAlignment="1">
      <alignment horizontal="center" vertical="center" wrapText="1"/>
    </xf>
    <xf numFmtId="0" fontId="60" fillId="0" borderId="70" xfId="51" applyFont="1" applyBorder="1" applyAlignment="1">
      <alignment horizontal="center" vertical="center" wrapText="1"/>
    </xf>
    <xf numFmtId="0" fontId="60" fillId="0" borderId="71" xfId="51" applyFont="1" applyBorder="1" applyAlignment="1">
      <alignment horizontal="center" vertical="center" wrapText="1"/>
    </xf>
    <xf numFmtId="0" fontId="60" fillId="0" borderId="53" xfId="51" applyFont="1" applyBorder="1" applyAlignment="1">
      <alignment horizontal="center" vertical="center" wrapText="1"/>
    </xf>
    <xf numFmtId="0" fontId="56" fillId="0" borderId="0" xfId="44" applyFont="1" applyAlignment="1">
      <alignment horizontal="right" vertical="center"/>
    </xf>
    <xf numFmtId="0" fontId="58" fillId="0" borderId="92" xfId="51" applyFont="1" applyBorder="1" applyAlignment="1">
      <alignment horizontal="center" vertical="center"/>
    </xf>
    <xf numFmtId="0" fontId="59" fillId="0" borderId="76" xfId="51" applyFont="1" applyBorder="1" applyAlignment="1">
      <alignment horizontal="distributed" vertical="center"/>
    </xf>
    <xf numFmtId="0" fontId="59" fillId="0" borderId="77" xfId="51" applyFont="1" applyBorder="1" applyAlignment="1">
      <alignment horizontal="distributed" vertical="center"/>
    </xf>
    <xf numFmtId="0" fontId="59" fillId="0" borderId="77" xfId="43" applyFont="1" applyBorder="1" applyAlignment="1">
      <alignment horizontal="distributed" vertical="center"/>
    </xf>
    <xf numFmtId="0" fontId="60" fillId="0" borderId="70" xfId="51" applyFont="1" applyBorder="1" applyAlignment="1">
      <alignment horizontal="center" vertical="center"/>
    </xf>
    <xf numFmtId="0" fontId="60" fillId="0" borderId="71" xfId="51" applyFont="1" applyBorder="1" applyAlignment="1">
      <alignment horizontal="center" vertical="center"/>
    </xf>
    <xf numFmtId="0" fontId="60" fillId="0" borderId="53" xfId="51" applyFont="1" applyBorder="1" applyAlignment="1">
      <alignment horizontal="center" vertical="center"/>
    </xf>
    <xf numFmtId="0" fontId="61" fillId="0" borderId="127" xfId="49" applyFont="1" applyFill="1" applyBorder="1" applyAlignment="1">
      <alignment horizontal="distributed" vertical="center"/>
    </xf>
    <xf numFmtId="0" fontId="61" fillId="0" borderId="14" xfId="49" applyFont="1" applyFill="1" applyBorder="1" applyAlignment="1">
      <alignment horizontal="distributed" vertical="center"/>
    </xf>
    <xf numFmtId="0" fontId="54" fillId="0" borderId="14" xfId="43" applyFont="1" applyBorder="1" applyAlignment="1">
      <alignment horizontal="distributed" vertical="center"/>
    </xf>
    <xf numFmtId="0" fontId="52" fillId="0" borderId="19" xfId="49" applyFont="1" applyFill="1" applyBorder="1" applyAlignment="1">
      <alignment horizontal="center" vertical="center"/>
    </xf>
    <xf numFmtId="0" fontId="52" fillId="0" borderId="11" xfId="49" applyFont="1" applyFill="1" applyBorder="1" applyAlignment="1">
      <alignment horizontal="center" vertical="center"/>
    </xf>
    <xf numFmtId="0" fontId="52" fillId="0" borderId="17" xfId="49" applyFont="1" applyFill="1" applyBorder="1" applyAlignment="1">
      <alignment horizontal="center" vertical="center"/>
    </xf>
    <xf numFmtId="0" fontId="61" fillId="0" borderId="81" xfId="49" applyFont="1" applyFill="1" applyBorder="1" applyAlignment="1">
      <alignment horizontal="distributed" vertical="center"/>
    </xf>
    <xf numFmtId="0" fontId="61" fillId="0" borderId="11" xfId="49" applyFont="1" applyFill="1" applyBorder="1" applyAlignment="1">
      <alignment horizontal="distributed" vertical="center"/>
    </xf>
    <xf numFmtId="0" fontId="54" fillId="0" borderId="11" xfId="43" applyFont="1" applyBorder="1" applyAlignment="1">
      <alignment horizontal="distributed" vertical="center"/>
    </xf>
    <xf numFmtId="0" fontId="61" fillId="0" borderId="82" xfId="49" applyFont="1" applyFill="1" applyBorder="1" applyAlignment="1">
      <alignment horizontal="center" vertical="center"/>
    </xf>
    <xf numFmtId="0" fontId="61" fillId="0" borderId="24" xfId="49" applyFont="1" applyFill="1" applyBorder="1" applyAlignment="1">
      <alignment horizontal="center" vertical="center"/>
    </xf>
    <xf numFmtId="0" fontId="61" fillId="0" borderId="83" xfId="49" applyFont="1" applyFill="1" applyBorder="1" applyAlignment="1">
      <alignment horizontal="center" vertical="center"/>
    </xf>
    <xf numFmtId="0" fontId="61" fillId="0" borderId="84" xfId="49" applyFont="1" applyFill="1" applyBorder="1" applyAlignment="1">
      <alignment horizontal="center" vertical="center"/>
    </xf>
    <xf numFmtId="0" fontId="52" fillId="0" borderId="26" xfId="49" applyFont="1" applyFill="1" applyBorder="1" applyAlignment="1">
      <alignment horizontal="center" vertical="center"/>
    </xf>
    <xf numFmtId="0" fontId="52" fillId="0" borderId="14" xfId="49" applyFont="1" applyFill="1" applyBorder="1" applyAlignment="1">
      <alignment horizontal="center" vertical="center"/>
    </xf>
    <xf numFmtId="0" fontId="52" fillId="0" borderId="27" xfId="49" applyFont="1" applyFill="1" applyBorder="1" applyAlignment="1">
      <alignment horizontal="center" vertical="center"/>
    </xf>
    <xf numFmtId="0" fontId="61" fillId="0" borderId="20" xfId="49" applyFont="1" applyFill="1" applyBorder="1" applyAlignment="1">
      <alignment horizontal="center" vertical="center"/>
    </xf>
    <xf numFmtId="0" fontId="54" fillId="0" borderId="20" xfId="43" applyFont="1" applyBorder="1" applyAlignment="1">
      <alignment horizontal="center" vertical="center"/>
    </xf>
    <xf numFmtId="0" fontId="52" fillId="0" borderId="23" xfId="49" applyFont="1" applyFill="1" applyBorder="1" applyAlignment="1">
      <alignment horizontal="center" vertical="center"/>
    </xf>
    <xf numFmtId="0" fontId="52" fillId="0" borderId="0" xfId="49" applyFont="1" applyFill="1" applyBorder="1" applyAlignment="1">
      <alignment horizontal="center" vertical="center"/>
    </xf>
    <xf numFmtId="0" fontId="52" fillId="0" borderId="61" xfId="49" applyFont="1" applyFill="1" applyBorder="1" applyAlignment="1">
      <alignment horizontal="center" vertical="center"/>
    </xf>
    <xf numFmtId="0" fontId="52" fillId="0" borderId="30" xfId="49" applyFont="1" applyFill="1" applyBorder="1" applyAlignment="1">
      <alignment horizontal="center" vertical="center"/>
    </xf>
    <xf numFmtId="0" fontId="52" fillId="0" borderId="28" xfId="49" applyFont="1" applyFill="1" applyBorder="1" applyAlignment="1">
      <alignment horizontal="center" vertical="center"/>
    </xf>
    <xf numFmtId="0" fontId="52" fillId="0" borderId="29" xfId="49" applyFont="1" applyFill="1" applyBorder="1" applyAlignment="1">
      <alignment horizontal="center" vertical="center"/>
    </xf>
    <xf numFmtId="0" fontId="44" fillId="0" borderId="22" xfId="44" applyBorder="1" applyAlignment="1">
      <alignment horizontal="center" vertical="center" wrapText="1"/>
    </xf>
    <xf numFmtId="0" fontId="44" fillId="0" borderId="20" xfId="44" applyBorder="1" applyAlignment="1">
      <alignment horizontal="center" vertical="center" wrapText="1"/>
    </xf>
    <xf numFmtId="0" fontId="44" fillId="0" borderId="21" xfId="44" applyBorder="1" applyAlignment="1">
      <alignment horizontal="center" vertical="center" wrapText="1"/>
    </xf>
    <xf numFmtId="0" fontId="44" fillId="0" borderId="19" xfId="44" applyBorder="1" applyAlignment="1">
      <alignment vertical="center" wrapText="1"/>
    </xf>
    <xf numFmtId="0" fontId="44" fillId="0" borderId="11" xfId="44" applyBorder="1" applyAlignment="1">
      <alignment vertical="center" wrapText="1"/>
    </xf>
    <xf numFmtId="0" fontId="44" fillId="0" borderId="19" xfId="44" applyBorder="1" applyAlignment="1">
      <alignment horizontal="center" vertical="center"/>
    </xf>
    <xf numFmtId="0" fontId="44" fillId="0" borderId="11" xfId="44" applyBorder="1" applyAlignment="1">
      <alignment horizontal="center" vertical="center"/>
    </xf>
    <xf numFmtId="0" fontId="44" fillId="0" borderId="10" xfId="44" applyBorder="1" applyAlignment="1">
      <alignment horizontal="center" vertical="center"/>
    </xf>
    <xf numFmtId="0" fontId="44" fillId="0" borderId="30" xfId="44" applyBorder="1" applyAlignment="1">
      <alignment vertical="center" wrapText="1"/>
    </xf>
    <xf numFmtId="0" fontId="44" fillId="0" borderId="28" xfId="44" applyBorder="1" applyAlignment="1">
      <alignment vertical="center" wrapText="1"/>
    </xf>
    <xf numFmtId="0" fontId="44" fillId="0" borderId="26" xfId="44" applyBorder="1" applyAlignment="1">
      <alignment vertical="center" wrapText="1"/>
    </xf>
    <xf numFmtId="0" fontId="44" fillId="0" borderId="14" xfId="44" applyBorder="1" applyAlignment="1">
      <alignment vertical="center" wrapText="1"/>
    </xf>
    <xf numFmtId="0" fontId="44" fillId="0" borderId="30" xfId="44" applyBorder="1" applyAlignment="1">
      <alignment horizontal="center" vertical="center"/>
    </xf>
    <xf numFmtId="0" fontId="44" fillId="0" borderId="26" xfId="44" applyBorder="1" applyAlignment="1">
      <alignment horizontal="center" vertical="center"/>
    </xf>
    <xf numFmtId="0" fontId="44" fillId="0" borderId="14" xfId="44" applyBorder="1" applyAlignment="1">
      <alignment horizontal="center" vertical="center"/>
    </xf>
    <xf numFmtId="0" fontId="44" fillId="0" borderId="27" xfId="44" applyBorder="1" applyAlignment="1">
      <alignment horizontal="center" vertical="center"/>
    </xf>
    <xf numFmtId="0" fontId="44" fillId="0" borderId="25" xfId="44" applyBorder="1" applyAlignment="1">
      <alignment vertical="center" wrapText="1"/>
    </xf>
    <xf numFmtId="0" fontId="44" fillId="0" borderId="25" xfId="44" applyBorder="1" applyAlignment="1">
      <alignment horizontal="center" vertical="center"/>
    </xf>
    <xf numFmtId="0" fontId="44" fillId="0" borderId="10" xfId="44" applyBorder="1" applyAlignment="1">
      <alignment vertical="center" wrapText="1"/>
    </xf>
    <xf numFmtId="0" fontId="57" fillId="24" borderId="25" xfId="44" applyFont="1" applyFill="1" applyBorder="1" applyAlignment="1">
      <alignment vertical="center" wrapText="1"/>
    </xf>
    <xf numFmtId="0" fontId="57" fillId="24" borderId="25" xfId="44" applyFont="1" applyFill="1" applyBorder="1" applyAlignment="1">
      <alignment vertical="center"/>
    </xf>
    <xf numFmtId="0" fontId="57" fillId="24" borderId="25" xfId="44" applyFont="1" applyFill="1" applyBorder="1" applyAlignment="1">
      <alignment horizontal="center" vertical="center"/>
    </xf>
    <xf numFmtId="0" fontId="44" fillId="0" borderId="21" xfId="42" applyBorder="1" applyAlignment="1">
      <alignment horizontal="center" vertical="center" wrapText="1"/>
    </xf>
    <xf numFmtId="0" fontId="69" fillId="0" borderId="0" xfId="44" applyFont="1" applyBorder="1" applyAlignment="1">
      <alignment horizontal="center" vertical="center"/>
    </xf>
    <xf numFmtId="0" fontId="33" fillId="0" borderId="19" xfId="44" applyFont="1" applyBorder="1" applyAlignment="1">
      <alignment horizontal="center" vertical="center"/>
    </xf>
    <xf numFmtId="0" fontId="33" fillId="0" borderId="11" xfId="44" applyFont="1" applyBorder="1" applyAlignment="1">
      <alignment horizontal="center" vertical="center"/>
    </xf>
    <xf numFmtId="0" fontId="33" fillId="0" borderId="10" xfId="44" applyFont="1" applyBorder="1" applyAlignment="1">
      <alignment horizontal="center" vertical="center"/>
    </xf>
    <xf numFmtId="0" fontId="44" fillId="0" borderId="25" xfId="44" applyBorder="1" applyAlignment="1">
      <alignment vertical="center"/>
    </xf>
    <xf numFmtId="0" fontId="94" fillId="0" borderId="0" xfId="44" applyFont="1" applyAlignment="1">
      <alignment horizontal="center" vertical="center"/>
    </xf>
    <xf numFmtId="0" fontId="80" fillId="0" borderId="80" xfId="44" applyFont="1" applyBorder="1" applyAlignment="1">
      <alignment horizontal="distributed" vertical="center"/>
    </xf>
    <xf numFmtId="0" fontId="80" fillId="0" borderId="72" xfId="44" applyFont="1" applyBorder="1" applyAlignment="1">
      <alignment horizontal="distributed" vertical="center"/>
    </xf>
    <xf numFmtId="0" fontId="80" fillId="0" borderId="70" xfId="44" applyFont="1" applyBorder="1">
      <alignment vertical="center"/>
    </xf>
    <xf numFmtId="0" fontId="80" fillId="0" borderId="71" xfId="44" applyFont="1" applyBorder="1">
      <alignment vertical="center"/>
    </xf>
    <xf numFmtId="0" fontId="80" fillId="0" borderId="53" xfId="44" applyFont="1" applyBorder="1">
      <alignment vertical="center"/>
    </xf>
    <xf numFmtId="0" fontId="80" fillId="0" borderId="81" xfId="44" applyFont="1" applyBorder="1" applyAlignment="1">
      <alignment horizontal="distributed" vertical="center"/>
    </xf>
    <xf numFmtId="0" fontId="80" fillId="0" borderId="10" xfId="44" applyFont="1" applyBorder="1" applyAlignment="1">
      <alignment horizontal="distributed" vertical="center"/>
    </xf>
    <xf numFmtId="0" fontId="80" fillId="0" borderId="17" xfId="44" applyFont="1" applyBorder="1" applyAlignment="1">
      <alignment horizontal="center" vertical="center"/>
    </xf>
    <xf numFmtId="0" fontId="80" fillId="0" borderId="119" xfId="44" applyFont="1" applyBorder="1" applyAlignment="1">
      <alignment horizontal="center" vertical="center"/>
    </xf>
    <xf numFmtId="0" fontId="80" fillId="0" borderId="117" xfId="44" applyFont="1" applyBorder="1" applyAlignment="1">
      <alignment horizontal="center" vertical="center"/>
    </xf>
    <xf numFmtId="0" fontId="80" fillId="0" borderId="116" xfId="44" applyFont="1" applyBorder="1" applyAlignment="1">
      <alignment horizontal="center" vertical="center"/>
    </xf>
    <xf numFmtId="0" fontId="80" fillId="0" borderId="25" xfId="44" applyFont="1" applyBorder="1" applyAlignment="1">
      <alignment horizontal="center" vertical="center" wrapText="1"/>
    </xf>
    <xf numFmtId="0" fontId="80" fillId="0" borderId="20" xfId="44" applyFont="1" applyBorder="1" applyAlignment="1">
      <alignment horizontal="center" vertical="center"/>
    </xf>
    <xf numFmtId="0" fontId="80" fillId="0" borderId="21" xfId="44" applyFont="1" applyBorder="1" applyAlignment="1">
      <alignment horizontal="center" vertical="center"/>
    </xf>
    <xf numFmtId="0" fontId="80" fillId="0" borderId="19" xfId="44" applyFont="1" applyBorder="1" applyAlignment="1">
      <alignment horizontal="center" vertical="center" wrapText="1"/>
    </xf>
    <xf numFmtId="0" fontId="80" fillId="0" borderId="10" xfId="44" applyFont="1" applyBorder="1" applyAlignment="1">
      <alignment horizontal="center" vertical="center" wrapText="1"/>
    </xf>
    <xf numFmtId="0" fontId="80" fillId="0" borderId="64" xfId="44" applyFont="1" applyBorder="1" applyAlignment="1">
      <alignment horizontal="center" vertical="center" textRotation="255" wrapText="1"/>
    </xf>
    <xf numFmtId="0" fontId="80" fillId="0" borderId="65" xfId="44" applyFont="1" applyBorder="1" applyAlignment="1">
      <alignment horizontal="center" vertical="center" textRotation="255" wrapText="1"/>
    </xf>
    <xf numFmtId="0" fontId="80" fillId="0" borderId="26" xfId="44" applyFont="1" applyBorder="1" applyAlignment="1">
      <alignment horizontal="center" vertical="center"/>
    </xf>
    <xf numFmtId="0" fontId="80" fillId="0" borderId="14" xfId="44" applyFont="1" applyBorder="1" applyAlignment="1">
      <alignment horizontal="center" vertical="center"/>
    </xf>
    <xf numFmtId="0" fontId="80" fillId="0" borderId="27" xfId="44" applyFont="1" applyBorder="1" applyAlignment="1">
      <alignment horizontal="center" vertical="center"/>
    </xf>
    <xf numFmtId="0" fontId="80" fillId="0" borderId="19" xfId="44" applyFont="1" applyBorder="1" applyAlignment="1">
      <alignment horizontal="left" vertical="center"/>
    </xf>
    <xf numFmtId="0" fontId="80" fillId="0" borderId="10" xfId="44" applyFont="1" applyBorder="1" applyAlignment="1">
      <alignment horizontal="left" vertical="center"/>
    </xf>
    <xf numFmtId="0" fontId="80" fillId="0" borderId="11" xfId="44" applyFont="1" applyBorder="1" applyAlignment="1">
      <alignment horizontal="left" vertical="center"/>
    </xf>
    <xf numFmtId="0" fontId="80" fillId="0" borderId="17" xfId="44" applyFont="1" applyBorder="1" applyAlignment="1">
      <alignment horizontal="left" vertical="center"/>
    </xf>
    <xf numFmtId="0" fontId="80" fillId="0" borderId="60" xfId="44" applyFont="1" applyBorder="1" applyAlignment="1">
      <alignment horizontal="left" vertical="center"/>
    </xf>
    <xf numFmtId="0" fontId="80" fillId="0" borderId="112" xfId="44" applyFont="1" applyBorder="1" applyAlignment="1">
      <alignment horizontal="left" vertical="center"/>
    </xf>
    <xf numFmtId="0" fontId="80" fillId="0" borderId="45" xfId="44" applyFont="1" applyBorder="1" applyAlignment="1">
      <alignment horizontal="left" vertical="center"/>
    </xf>
    <xf numFmtId="0" fontId="80" fillId="0" borderId="52" xfId="44" applyFont="1" applyBorder="1" applyAlignment="1">
      <alignment horizontal="left" vertical="center"/>
    </xf>
    <xf numFmtId="0" fontId="86" fillId="0" borderId="28" xfId="55" applyFont="1" applyBorder="1" applyAlignment="1">
      <alignment horizontal="center" vertical="center"/>
    </xf>
    <xf numFmtId="0" fontId="86" fillId="0" borderId="29" xfId="55" applyFont="1" applyBorder="1" applyAlignment="1">
      <alignment horizontal="center" vertical="center"/>
    </xf>
    <xf numFmtId="0" fontId="86" fillId="0" borderId="22" xfId="54" applyFont="1" applyBorder="1" applyAlignment="1">
      <alignment horizontal="left" vertical="center"/>
    </xf>
    <xf numFmtId="0" fontId="86" fillId="0" borderId="20" xfId="54" applyFont="1" applyBorder="1" applyAlignment="1">
      <alignment horizontal="left" vertical="center"/>
    </xf>
    <xf numFmtId="0" fontId="86" fillId="0" borderId="21" xfId="54" applyFont="1" applyBorder="1" applyAlignment="1">
      <alignment horizontal="left" vertical="center"/>
    </xf>
    <xf numFmtId="0" fontId="86" fillId="0" borderId="19" xfId="54" applyFont="1" applyBorder="1" applyAlignment="1">
      <alignment horizontal="center" vertical="center"/>
    </xf>
    <xf numFmtId="0" fontId="86" fillId="0" borderId="11" xfId="54" applyFont="1" applyBorder="1" applyAlignment="1">
      <alignment horizontal="center" vertical="center"/>
    </xf>
    <xf numFmtId="0" fontId="86" fillId="0" borderId="10" xfId="54" applyFont="1" applyBorder="1" applyAlignment="1">
      <alignment horizontal="center" vertical="center"/>
    </xf>
    <xf numFmtId="0" fontId="86" fillId="0" borderId="11" xfId="54" applyFont="1" applyBorder="1" applyAlignment="1">
      <alignment horizontal="left" vertical="center" wrapText="1"/>
    </xf>
    <xf numFmtId="0" fontId="86" fillId="0" borderId="10" xfId="54" applyFont="1" applyBorder="1" applyAlignment="1">
      <alignment horizontal="left" vertical="center" wrapText="1"/>
    </xf>
    <xf numFmtId="0" fontId="86" fillId="0" borderId="19" xfId="54" applyFont="1" applyBorder="1" applyAlignment="1">
      <alignment horizontal="center" vertical="center" wrapText="1"/>
    </xf>
    <xf numFmtId="0" fontId="86" fillId="0" borderId="11" xfId="54" applyFont="1" applyBorder="1" applyAlignment="1">
      <alignment horizontal="center" vertical="center" wrapText="1"/>
    </xf>
    <xf numFmtId="0" fontId="86" fillId="0" borderId="10" xfId="54" applyFont="1" applyBorder="1" applyAlignment="1">
      <alignment horizontal="center" vertical="center" wrapText="1"/>
    </xf>
    <xf numFmtId="0" fontId="44" fillId="0" borderId="22" xfId="48" applyBorder="1" applyAlignment="1">
      <alignment horizontal="left" vertical="center" indent="1"/>
    </xf>
    <xf numFmtId="0" fontId="44" fillId="0" borderId="20" xfId="48" applyBorder="1" applyAlignment="1">
      <alignment horizontal="left" vertical="center" indent="1"/>
    </xf>
    <xf numFmtId="0" fontId="44" fillId="0" borderId="21" xfId="48" applyBorder="1" applyAlignment="1">
      <alignment horizontal="left" vertical="center" indent="1"/>
    </xf>
    <xf numFmtId="0" fontId="15" fillId="0" borderId="25" xfId="50" applyFont="1" applyBorder="1" applyAlignment="1">
      <alignment horizontal="distributed" vertical="center"/>
    </xf>
    <xf numFmtId="0" fontId="15" fillId="0" borderId="25" xfId="50" applyFont="1" applyBorder="1" applyAlignment="1">
      <alignment vertical="center"/>
    </xf>
    <xf numFmtId="0" fontId="42" fillId="0" borderId="0" xfId="50" applyFont="1" applyAlignment="1">
      <alignment horizontal="center" vertical="center"/>
    </xf>
    <xf numFmtId="0" fontId="15" fillId="0" borderId="118" xfId="50" applyFont="1" applyBorder="1" applyAlignment="1">
      <alignment vertical="center"/>
    </xf>
    <xf numFmtId="0" fontId="15" fillId="0" borderId="19" xfId="50" applyFont="1" applyBorder="1" applyAlignment="1">
      <alignment horizontal="distributed" vertical="center"/>
    </xf>
    <xf numFmtId="0" fontId="15" fillId="0" borderId="11" xfId="50" applyFont="1" applyBorder="1" applyAlignment="1">
      <alignment horizontal="distributed" vertical="center"/>
    </xf>
    <xf numFmtId="0" fontId="15" fillId="0" borderId="11" xfId="50" applyFont="1" applyBorder="1" applyAlignment="1">
      <alignment vertical="center"/>
    </xf>
    <xf numFmtId="0" fontId="15" fillId="0" borderId="19" xfId="50" applyFont="1" applyBorder="1" applyAlignment="1">
      <alignment horizontal="center" vertical="center"/>
    </xf>
    <xf numFmtId="0" fontId="15" fillId="0" borderId="11" xfId="50" applyFont="1" applyBorder="1" applyAlignment="1">
      <alignment horizontal="center" vertical="center"/>
    </xf>
    <xf numFmtId="0" fontId="15" fillId="0" borderId="10" xfId="50" applyFont="1" applyBorder="1" applyAlignment="1">
      <alignment vertical="center"/>
    </xf>
    <xf numFmtId="0" fontId="15" fillId="0" borderId="19" xfId="50" applyFont="1" applyBorder="1" applyAlignment="1">
      <alignment vertical="center"/>
    </xf>
    <xf numFmtId="0" fontId="15" fillId="0" borderId="30" xfId="50" applyFont="1" applyBorder="1" applyAlignment="1">
      <alignment horizontal="distributed" vertical="center"/>
    </xf>
    <xf numFmtId="0" fontId="15" fillId="0" borderId="28" xfId="50" applyFont="1" applyBorder="1" applyAlignment="1">
      <alignment horizontal="distributed" vertical="center"/>
    </xf>
    <xf numFmtId="0" fontId="15" fillId="0" borderId="29" xfId="50" applyFont="1" applyBorder="1" applyAlignment="1">
      <alignment horizontal="distributed" vertical="center"/>
    </xf>
    <xf numFmtId="0" fontId="15" fillId="0" borderId="26" xfId="50" applyFont="1" applyBorder="1" applyAlignment="1">
      <alignment horizontal="distributed" vertical="center"/>
    </xf>
    <xf numFmtId="0" fontId="15" fillId="0" borderId="14" xfId="50" applyFont="1" applyBorder="1" applyAlignment="1">
      <alignment horizontal="distributed" vertical="center"/>
    </xf>
    <xf numFmtId="0" fontId="15" fillId="0" borderId="27" xfId="50" applyFont="1" applyBorder="1" applyAlignment="1">
      <alignment horizontal="distributed" vertical="center"/>
    </xf>
    <xf numFmtId="0" fontId="0" fillId="0" borderId="30" xfId="50" applyFont="1" applyBorder="1" applyAlignment="1">
      <alignment horizontal="distributed" vertical="center" wrapText="1"/>
    </xf>
    <xf numFmtId="0" fontId="15" fillId="0" borderId="28" xfId="50" applyFont="1" applyBorder="1" applyAlignment="1">
      <alignment horizontal="distributed" vertical="center" wrapText="1"/>
    </xf>
    <xf numFmtId="0" fontId="15" fillId="0" borderId="29" xfId="50" applyFont="1" applyBorder="1" applyAlignment="1">
      <alignment horizontal="distributed" vertical="center" wrapText="1"/>
    </xf>
    <xf numFmtId="0" fontId="15" fillId="0" borderId="23" xfId="50" applyFont="1" applyBorder="1" applyAlignment="1">
      <alignment horizontal="distributed" vertical="center" wrapText="1"/>
    </xf>
    <xf numFmtId="0" fontId="15" fillId="0" borderId="0" xfId="50" applyFont="1" applyAlignment="1">
      <alignment horizontal="distributed" vertical="center" wrapText="1"/>
    </xf>
    <xf numFmtId="0" fontId="15" fillId="0" borderId="24" xfId="50" applyFont="1" applyBorder="1" applyAlignment="1">
      <alignment horizontal="distributed" vertical="center" wrapText="1"/>
    </xf>
    <xf numFmtId="0" fontId="15" fillId="0" borderId="26" xfId="50" applyFont="1" applyBorder="1" applyAlignment="1">
      <alignment horizontal="distributed" vertical="center" wrapText="1"/>
    </xf>
    <xf numFmtId="0" fontId="15" fillId="0" borderId="14" xfId="50" applyFont="1" applyBorder="1" applyAlignment="1">
      <alignment horizontal="distributed" vertical="center" wrapText="1"/>
    </xf>
    <xf numFmtId="0" fontId="15" fillId="0" borderId="27" xfId="50" applyFont="1" applyBorder="1" applyAlignment="1">
      <alignment horizontal="distributed" vertical="center" wrapText="1"/>
    </xf>
    <xf numFmtId="0" fontId="15" fillId="0" borderId="25" xfId="50" applyFont="1" applyBorder="1" applyAlignment="1">
      <alignment horizontal="center" vertical="center" wrapText="1"/>
    </xf>
    <xf numFmtId="0" fontId="15" fillId="0" borderId="25" xfId="50" applyFont="1" applyBorder="1">
      <alignment vertical="center"/>
    </xf>
    <xf numFmtId="0" fontId="15" fillId="0" borderId="25" xfId="50" applyFont="1" applyBorder="1" applyAlignment="1">
      <alignment horizontal="center" vertical="center"/>
    </xf>
    <xf numFmtId="0" fontId="44" fillId="0" borderId="11" xfId="50" applyBorder="1" applyAlignment="1">
      <alignment vertical="center"/>
    </xf>
    <xf numFmtId="0" fontId="15" fillId="0" borderId="0" xfId="50" applyFont="1" applyAlignment="1">
      <alignment vertical="center" wrapText="1"/>
    </xf>
    <xf numFmtId="0" fontId="15" fillId="0" borderId="23" xfId="50" applyFont="1" applyBorder="1" applyAlignment="1">
      <alignment vertical="center"/>
    </xf>
    <xf numFmtId="0" fontId="15" fillId="0" borderId="0" xfId="50" applyFont="1" applyBorder="1" applyAlignment="1">
      <alignment vertical="center"/>
    </xf>
    <xf numFmtId="0" fontId="15" fillId="0" borderId="24" xfId="50" applyFont="1" applyBorder="1" applyAlignment="1">
      <alignment vertical="center"/>
    </xf>
    <xf numFmtId="0" fontId="15" fillId="0" borderId="19" xfId="50" applyFont="1" applyBorder="1" applyAlignment="1">
      <alignment horizontal="distributed" vertical="center" wrapText="1"/>
    </xf>
    <xf numFmtId="0" fontId="15" fillId="0" borderId="10" xfId="50" applyFont="1" applyBorder="1" applyAlignment="1">
      <alignment horizontal="distributed" vertical="center"/>
    </xf>
    <xf numFmtId="0" fontId="15" fillId="0" borderId="30" xfId="50" applyFont="1" applyBorder="1" applyAlignment="1">
      <alignment horizontal="distributed" vertical="center" wrapText="1"/>
    </xf>
    <xf numFmtId="0" fontId="15" fillId="0" borderId="26" xfId="50" applyFont="1" applyBorder="1" applyAlignment="1">
      <alignment vertical="center"/>
    </xf>
    <xf numFmtId="0" fontId="15" fillId="0" borderId="14" xfId="50" applyFont="1" applyBorder="1" applyAlignment="1">
      <alignment vertical="center"/>
    </xf>
    <xf numFmtId="0" fontId="15" fillId="0" borderId="27" xfId="50" applyFont="1" applyBorder="1" applyAlignment="1">
      <alignment vertical="center"/>
    </xf>
    <xf numFmtId="49" fontId="43" fillId="0" borderId="0" xfId="49" applyNumberFormat="1" applyFont="1" applyAlignment="1">
      <alignment horizontal="left" vertical="center"/>
    </xf>
    <xf numFmtId="0" fontId="38" fillId="0" borderId="0" xfId="49" applyFont="1" applyAlignment="1">
      <alignment horizontal="center" vertical="center"/>
    </xf>
    <xf numFmtId="0" fontId="2" fillId="0" borderId="80" xfId="49" applyFont="1" applyFill="1" applyBorder="1" applyAlignment="1">
      <alignment horizontal="distributed" vertical="center" indent="1"/>
    </xf>
    <xf numFmtId="0" fontId="2" fillId="0" borderId="71" xfId="49" applyFont="1" applyFill="1" applyBorder="1" applyAlignment="1">
      <alignment horizontal="distributed" vertical="center" indent="1"/>
    </xf>
    <xf numFmtId="0" fontId="2" fillId="0" borderId="72" xfId="49" applyFont="1" applyFill="1" applyBorder="1" applyAlignment="1">
      <alignment horizontal="distributed" vertical="center" indent="1"/>
    </xf>
    <xf numFmtId="0" fontId="2" fillId="0" borderId="70" xfId="49" applyFont="1" applyFill="1" applyBorder="1" applyAlignment="1">
      <alignment horizontal="left" vertical="center" indent="1"/>
    </xf>
    <xf numFmtId="0" fontId="2" fillId="0" borderId="71" xfId="49" applyFont="1" applyFill="1" applyBorder="1" applyAlignment="1">
      <alignment horizontal="left" vertical="center" indent="1"/>
    </xf>
    <xf numFmtId="0" fontId="2" fillId="0" borderId="53" xfId="49" applyFont="1" applyFill="1" applyBorder="1" applyAlignment="1">
      <alignment horizontal="left" vertical="center" indent="1"/>
    </xf>
    <xf numFmtId="0" fontId="2" fillId="0" borderId="81" xfId="49" applyFont="1" applyFill="1" applyBorder="1" applyAlignment="1">
      <alignment horizontal="distributed" vertical="center" indent="1"/>
    </xf>
    <xf numFmtId="0" fontId="2" fillId="0" borderId="11" xfId="49" applyFont="1" applyFill="1" applyBorder="1" applyAlignment="1">
      <alignment horizontal="distributed" vertical="center" indent="1"/>
    </xf>
    <xf numFmtId="0" fontId="2" fillId="0" borderId="10" xfId="49" applyFont="1" applyFill="1" applyBorder="1" applyAlignment="1">
      <alignment horizontal="distributed" vertical="center" indent="1"/>
    </xf>
    <xf numFmtId="0" fontId="2" fillId="0" borderId="19" xfId="49" applyFont="1" applyFill="1" applyBorder="1" applyAlignment="1">
      <alignment horizontal="left" vertical="center" indent="1"/>
    </xf>
    <xf numFmtId="0" fontId="2" fillId="0" borderId="11" xfId="49" applyFont="1" applyFill="1" applyBorder="1" applyAlignment="1">
      <alignment horizontal="left" vertical="center" indent="1"/>
    </xf>
    <xf numFmtId="0" fontId="2" fillId="0" borderId="17" xfId="49" applyFont="1" applyFill="1" applyBorder="1" applyAlignment="1">
      <alignment horizontal="left" vertical="center" indent="1"/>
    </xf>
    <xf numFmtId="0" fontId="2" fillId="0" borderId="123" xfId="49" applyFont="1" applyFill="1" applyBorder="1" applyAlignment="1">
      <alignment horizontal="distributed" vertical="center" indent="1"/>
    </xf>
    <xf numFmtId="0" fontId="2" fillId="0" borderId="28" xfId="49" applyFont="1" applyFill="1" applyBorder="1" applyAlignment="1">
      <alignment horizontal="distributed" vertical="center" indent="1"/>
    </xf>
    <xf numFmtId="0" fontId="2" fillId="0" borderId="29" xfId="49" applyFont="1" applyFill="1" applyBorder="1" applyAlignment="1">
      <alignment horizontal="distributed" vertical="center" indent="1"/>
    </xf>
    <xf numFmtId="0" fontId="2" fillId="0" borderId="19" xfId="49" applyFont="1" applyFill="1" applyBorder="1" applyAlignment="1">
      <alignment horizontal="distributed" vertical="center" indent="1"/>
    </xf>
    <xf numFmtId="0" fontId="2" fillId="0" borderId="19" xfId="49" applyFont="1" applyFill="1" applyBorder="1" applyAlignment="1">
      <alignment horizontal="center" vertical="center"/>
    </xf>
    <xf numFmtId="0" fontId="2" fillId="0" borderId="11" xfId="49" applyFont="1" applyFill="1" applyBorder="1" applyAlignment="1">
      <alignment horizontal="center" vertical="center"/>
    </xf>
    <xf numFmtId="0" fontId="2" fillId="0" borderId="10" xfId="49" applyFont="1" applyFill="1" applyBorder="1" applyAlignment="1">
      <alignment horizontal="center" vertical="center"/>
    </xf>
    <xf numFmtId="0" fontId="2" fillId="0" borderId="115" xfId="49" applyFont="1" applyFill="1" applyBorder="1" applyAlignment="1">
      <alignment horizontal="distributed" vertical="center" indent="1"/>
    </xf>
    <xf numFmtId="0" fontId="2" fillId="0" borderId="66" xfId="49" applyFont="1" applyFill="1" applyBorder="1" applyAlignment="1">
      <alignment horizontal="distributed" vertical="center" indent="1"/>
    </xf>
    <xf numFmtId="0" fontId="2" fillId="0" borderId="67" xfId="49" applyFont="1" applyFill="1" applyBorder="1" applyAlignment="1">
      <alignment horizontal="distributed" vertical="center" indent="1"/>
    </xf>
    <xf numFmtId="0" fontId="2" fillId="0" borderId="115" xfId="49" applyFont="1" applyFill="1" applyBorder="1" applyAlignment="1">
      <alignment horizontal="center" vertical="center"/>
    </xf>
    <xf numFmtId="0" fontId="2" fillId="0" borderId="66" xfId="49" applyFont="1" applyFill="1" applyBorder="1" applyAlignment="1">
      <alignment horizontal="center" vertical="center"/>
    </xf>
    <xf numFmtId="0" fontId="2" fillId="0" borderId="67" xfId="49" applyFont="1" applyFill="1" applyBorder="1" applyAlignment="1">
      <alignment horizontal="center" vertical="center"/>
    </xf>
    <xf numFmtId="0" fontId="2" fillId="0" borderId="123" xfId="49" applyFont="1" applyFill="1" applyBorder="1" applyAlignment="1">
      <alignment horizontal="center" vertical="center"/>
    </xf>
    <xf numFmtId="0" fontId="2" fillId="0" borderId="28" xfId="49" applyFont="1" applyFill="1" applyBorder="1" applyAlignment="1">
      <alignment horizontal="center" vertical="center"/>
    </xf>
    <xf numFmtId="0" fontId="2" fillId="0" borderId="29" xfId="49" applyFont="1" applyFill="1" applyBorder="1" applyAlignment="1">
      <alignment horizontal="center" vertical="center"/>
    </xf>
    <xf numFmtId="0" fontId="2" fillId="0" borderId="83" xfId="49" applyFont="1" applyFill="1" applyBorder="1" applyAlignment="1">
      <alignment horizontal="center" vertical="center"/>
    </xf>
    <xf numFmtId="0" fontId="2" fillId="0" borderId="122" xfId="49" applyFont="1" applyFill="1" applyBorder="1" applyAlignment="1">
      <alignment horizontal="center" vertical="center"/>
    </xf>
    <xf numFmtId="0" fontId="2" fillId="0" borderId="84" xfId="49" applyFont="1" applyFill="1" applyBorder="1" applyAlignment="1">
      <alignment horizontal="center" vertical="center"/>
    </xf>
    <xf numFmtId="0" fontId="2" fillId="0" borderId="30" xfId="49" applyFont="1" applyFill="1" applyBorder="1" applyAlignment="1">
      <alignment horizontal="center" vertical="center"/>
    </xf>
    <xf numFmtId="0" fontId="2" fillId="0" borderId="62" xfId="49" applyFont="1" applyFill="1" applyBorder="1" applyAlignment="1">
      <alignment horizontal="center" vertical="center"/>
    </xf>
    <xf numFmtId="0" fontId="2" fillId="0" borderId="85" xfId="49" applyFont="1" applyFill="1" applyBorder="1" applyAlignment="1">
      <alignment horizontal="center" vertical="center"/>
    </xf>
    <xf numFmtId="0" fontId="2" fillId="0" borderId="86" xfId="49" applyFont="1" applyFill="1" applyBorder="1" applyAlignment="1">
      <alignment horizontal="center" vertical="center"/>
    </xf>
    <xf numFmtId="0" fontId="2" fillId="0" borderId="114" xfId="49" applyFont="1" applyFill="1" applyBorder="1" applyAlignment="1">
      <alignment horizontal="distributed" vertical="center" indent="2"/>
    </xf>
    <xf numFmtId="0" fontId="2" fillId="0" borderId="15" xfId="49" applyFont="1" applyFill="1" applyBorder="1" applyAlignment="1">
      <alignment horizontal="distributed" vertical="center" indent="2"/>
    </xf>
    <xf numFmtId="0" fontId="2" fillId="0" borderId="40" xfId="49" applyFont="1" applyFill="1" applyBorder="1" applyAlignment="1">
      <alignment horizontal="distributed" vertical="center" indent="2"/>
    </xf>
    <xf numFmtId="0" fontId="2" fillId="0" borderId="114" xfId="49" applyFont="1" applyFill="1" applyBorder="1" applyAlignment="1">
      <alignment horizontal="center" vertical="center"/>
    </xf>
    <xf numFmtId="0" fontId="2" fillId="0" borderId="15" xfId="49" applyFont="1" applyFill="1" applyBorder="1" applyAlignment="1">
      <alignment horizontal="center" vertical="center"/>
    </xf>
    <xf numFmtId="0" fontId="2" fillId="0" borderId="19" xfId="49" applyFont="1" applyFill="1" applyBorder="1" applyAlignment="1">
      <alignment horizontal="distributed" vertical="center" indent="2"/>
    </xf>
    <xf numFmtId="0" fontId="2" fillId="0" borderId="11" xfId="49" applyFont="1" applyFill="1" applyBorder="1" applyAlignment="1">
      <alignment horizontal="distributed" vertical="center" indent="2"/>
    </xf>
    <xf numFmtId="0" fontId="2" fillId="0" borderId="10" xfId="49" applyFont="1" applyFill="1" applyBorder="1" applyAlignment="1">
      <alignment horizontal="distributed" vertical="center" indent="2"/>
    </xf>
    <xf numFmtId="0" fontId="2" fillId="0" borderId="19" xfId="49" applyFont="1" applyFill="1" applyBorder="1" applyAlignment="1">
      <alignment horizontal="center" vertical="center" shrinkToFit="1"/>
    </xf>
    <xf numFmtId="0" fontId="2" fillId="0" borderId="11" xfId="49" applyFont="1" applyFill="1" applyBorder="1" applyAlignment="1">
      <alignment horizontal="center" vertical="center" shrinkToFit="1"/>
    </xf>
    <xf numFmtId="0" fontId="2" fillId="0" borderId="10" xfId="49" applyFont="1" applyFill="1" applyBorder="1" applyAlignment="1">
      <alignment horizontal="center" vertical="center" shrinkToFit="1"/>
    </xf>
    <xf numFmtId="0" fontId="2" fillId="0" borderId="17" xfId="49" applyFont="1" applyFill="1" applyBorder="1" applyAlignment="1">
      <alignment horizontal="center" vertical="center"/>
    </xf>
    <xf numFmtId="0" fontId="2" fillId="0" borderId="25" xfId="49" applyFont="1" applyFill="1" applyBorder="1" applyAlignment="1">
      <alignment horizontal="distributed" vertical="center" indent="2"/>
    </xf>
    <xf numFmtId="0" fontId="2" fillId="0" borderId="25" xfId="49" applyFont="1" applyFill="1" applyBorder="1" applyAlignment="1">
      <alignment horizontal="center" vertical="center"/>
    </xf>
    <xf numFmtId="0" fontId="2" fillId="0" borderId="26" xfId="49" applyFont="1" applyFill="1" applyBorder="1" applyAlignment="1">
      <alignment horizontal="center" vertical="center"/>
    </xf>
    <xf numFmtId="0" fontId="2" fillId="0" borderId="14" xfId="49" applyFont="1" applyFill="1" applyBorder="1" applyAlignment="1">
      <alignment horizontal="center" vertical="center"/>
    </xf>
    <xf numFmtId="0" fontId="2" fillId="0" borderId="18" xfId="49" applyFont="1" applyFill="1" applyBorder="1" applyAlignment="1">
      <alignment horizontal="center" vertical="center"/>
    </xf>
    <xf numFmtId="0" fontId="2" fillId="0" borderId="119" xfId="49" applyFont="1" applyFill="1" applyBorder="1" applyAlignment="1">
      <alignment horizontal="center" vertical="distributed" textRotation="255" indent="4"/>
    </xf>
    <xf numFmtId="0" fontId="2" fillId="0" borderId="39" xfId="49" applyFont="1" applyFill="1" applyBorder="1" applyAlignment="1">
      <alignment horizontal="center" vertical="distributed" textRotation="255" indent="4"/>
    </xf>
    <xf numFmtId="0" fontId="2" fillId="0" borderId="82" xfId="49" applyFont="1" applyFill="1" applyBorder="1" applyAlignment="1">
      <alignment horizontal="center" vertical="distributed" textRotation="255" indent="4"/>
    </xf>
    <xf numFmtId="0" fontId="2" fillId="0" borderId="24" xfId="49" applyFont="1" applyFill="1" applyBorder="1" applyAlignment="1">
      <alignment horizontal="center" vertical="distributed" textRotation="255" indent="4"/>
    </xf>
    <xf numFmtId="0" fontId="2" fillId="0" borderId="83" xfId="49" applyFont="1" applyFill="1" applyBorder="1" applyAlignment="1">
      <alignment horizontal="center" vertical="distributed" textRotation="255" indent="4"/>
    </xf>
    <xf numFmtId="0" fontId="2" fillId="0" borderId="84" xfId="49" applyFont="1" applyFill="1" applyBorder="1" applyAlignment="1">
      <alignment horizontal="center" vertical="distributed" textRotation="255" indent="4"/>
    </xf>
    <xf numFmtId="0" fontId="2" fillId="0" borderId="30" xfId="49" applyFont="1" applyFill="1" applyBorder="1" applyAlignment="1">
      <alignment horizontal="distributed" vertical="center" indent="2"/>
    </xf>
    <xf numFmtId="0" fontId="2" fillId="0" borderId="28" xfId="49" applyFont="1" applyFill="1" applyBorder="1" applyAlignment="1">
      <alignment horizontal="distributed" vertical="center" indent="2"/>
    </xf>
    <xf numFmtId="0" fontId="2" fillId="0" borderId="29" xfId="49" applyFont="1" applyFill="1" applyBorder="1" applyAlignment="1">
      <alignment horizontal="distributed" vertical="center" indent="2"/>
    </xf>
    <xf numFmtId="0" fontId="2" fillId="0" borderId="23" xfId="49" applyFont="1" applyFill="1" applyBorder="1" applyAlignment="1">
      <alignment horizontal="distributed" vertical="center" indent="2"/>
    </xf>
    <xf numFmtId="0" fontId="2" fillId="0" borderId="0" xfId="49" applyFont="1" applyFill="1" applyBorder="1" applyAlignment="1">
      <alignment horizontal="distributed" vertical="center" indent="2"/>
    </xf>
    <xf numFmtId="0" fontId="2" fillId="0" borderId="24" xfId="49" applyFont="1" applyFill="1" applyBorder="1" applyAlignment="1">
      <alignment horizontal="distributed" vertical="center" indent="2"/>
    </xf>
    <xf numFmtId="0" fontId="2" fillId="0" borderId="26" xfId="49" applyFont="1" applyFill="1" applyBorder="1" applyAlignment="1">
      <alignment horizontal="distributed" vertical="center" indent="2"/>
    </xf>
    <xf numFmtId="0" fontId="2" fillId="0" borderId="14" xfId="49" applyFont="1" applyFill="1" applyBorder="1" applyAlignment="1">
      <alignment horizontal="distributed" vertical="center" indent="2"/>
    </xf>
    <xf numFmtId="0" fontId="2" fillId="0" borderId="27" xfId="49" applyFont="1" applyFill="1" applyBorder="1" applyAlignment="1">
      <alignment horizontal="distributed" vertical="center" indent="2"/>
    </xf>
    <xf numFmtId="0" fontId="2" fillId="0" borderId="23" xfId="49" applyFont="1" applyFill="1" applyBorder="1" applyAlignment="1">
      <alignment horizontal="center" vertical="center" textRotation="255"/>
    </xf>
    <xf numFmtId="0" fontId="2" fillId="0" borderId="24" xfId="49" applyFont="1" applyFill="1" applyBorder="1" applyAlignment="1">
      <alignment horizontal="center" vertical="center" textRotation="255"/>
    </xf>
    <xf numFmtId="0" fontId="2" fillId="0" borderId="85" xfId="49" applyFont="1" applyFill="1" applyBorder="1" applyAlignment="1">
      <alignment horizontal="center" vertical="center" textRotation="255"/>
    </xf>
    <xf numFmtId="0" fontId="2" fillId="0" borderId="84" xfId="49" applyFont="1" applyFill="1" applyBorder="1" applyAlignment="1">
      <alignment horizontal="center" vertical="center" textRotation="255"/>
    </xf>
    <xf numFmtId="0" fontId="2" fillId="0" borderId="82" xfId="49" applyFont="1" applyFill="1" applyBorder="1" applyAlignment="1">
      <alignment horizontal="center" vertical="center" textRotation="255" wrapText="1"/>
    </xf>
    <xf numFmtId="0" fontId="2" fillId="0" borderId="24" xfId="49" applyFont="1" applyFill="1" applyBorder="1" applyAlignment="1">
      <alignment horizontal="center" vertical="center" textRotation="255" wrapText="1"/>
    </xf>
    <xf numFmtId="0" fontId="2" fillId="0" borderId="120" xfId="49" applyFont="1" applyFill="1" applyBorder="1" applyAlignment="1">
      <alignment horizontal="center" vertical="center" textRotation="255" wrapText="1"/>
    </xf>
    <xf numFmtId="0" fontId="2" fillId="0" borderId="87" xfId="49" applyFont="1" applyFill="1" applyBorder="1" applyAlignment="1">
      <alignment horizontal="center" vertical="center" textRotation="255" wrapText="1"/>
    </xf>
    <xf numFmtId="0" fontId="2" fillId="0" borderId="30" xfId="49" applyFont="1" applyFill="1" applyBorder="1" applyAlignment="1">
      <alignment horizontal="center" vertical="center" wrapText="1"/>
    </xf>
    <xf numFmtId="0" fontId="2" fillId="0" borderId="28" xfId="49" applyFont="1" applyFill="1" applyBorder="1" applyAlignment="1">
      <alignment horizontal="center" vertical="center" wrapText="1"/>
    </xf>
    <xf numFmtId="0" fontId="2" fillId="0" borderId="29" xfId="49" applyFont="1" applyFill="1" applyBorder="1" applyAlignment="1">
      <alignment horizontal="center" vertical="center" wrapText="1"/>
    </xf>
    <xf numFmtId="0" fontId="2" fillId="0" borderId="23" xfId="49"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24" xfId="49" applyFont="1" applyFill="1" applyBorder="1" applyAlignment="1">
      <alignment horizontal="center" vertical="center" wrapText="1"/>
    </xf>
    <xf numFmtId="0" fontId="2" fillId="0" borderId="121" xfId="49" applyFont="1" applyFill="1" applyBorder="1" applyAlignment="1">
      <alignment horizontal="center" vertical="center" wrapText="1"/>
    </xf>
    <xf numFmtId="0" fontId="2" fillId="0" borderId="92" xfId="49" applyFont="1" applyFill="1" applyBorder="1" applyAlignment="1">
      <alignment horizontal="center" vertical="center" wrapText="1"/>
    </xf>
    <xf numFmtId="0" fontId="2" fillId="0" borderId="87" xfId="49" applyFont="1" applyFill="1" applyBorder="1" applyAlignment="1">
      <alignment horizontal="center" vertical="center" wrapText="1"/>
    </xf>
    <xf numFmtId="0" fontId="5" fillId="0" borderId="25" xfId="49" applyFont="1" applyFill="1" applyBorder="1" applyAlignment="1">
      <alignment horizontal="center" vertical="center"/>
    </xf>
    <xf numFmtId="0" fontId="5" fillId="0" borderId="51" xfId="49" applyFont="1" applyFill="1" applyBorder="1" applyAlignment="1">
      <alignment horizontal="center" vertical="center"/>
    </xf>
    <xf numFmtId="0" fontId="5" fillId="0" borderId="34" xfId="49" applyFont="1" applyFill="1" applyBorder="1" applyAlignment="1">
      <alignment horizontal="center" vertical="center"/>
    </xf>
    <xf numFmtId="0" fontId="5" fillId="0" borderId="46" xfId="49" applyFont="1" applyFill="1" applyBorder="1" applyAlignment="1">
      <alignment horizontal="center" vertical="center"/>
    </xf>
    <xf numFmtId="0" fontId="2" fillId="0" borderId="30" xfId="49" applyFont="1" applyFill="1" applyBorder="1" applyAlignment="1">
      <alignment horizontal="left" vertical="center" wrapText="1"/>
    </xf>
    <xf numFmtId="0" fontId="2" fillId="0" borderId="28" xfId="49" applyFont="1" applyFill="1" applyBorder="1" applyAlignment="1">
      <alignment horizontal="left" vertical="center" wrapText="1"/>
    </xf>
    <xf numFmtId="0" fontId="2" fillId="0" borderId="62" xfId="49" applyFont="1" applyFill="1" applyBorder="1" applyAlignment="1">
      <alignment horizontal="left" vertical="center" wrapText="1"/>
    </xf>
    <xf numFmtId="0" fontId="2" fillId="0" borderId="23" xfId="49" applyFont="1" applyFill="1" applyBorder="1" applyAlignment="1">
      <alignment horizontal="left" vertical="center" wrapText="1"/>
    </xf>
    <xf numFmtId="0" fontId="2" fillId="0" borderId="0" xfId="49" applyFont="1" applyFill="1" applyBorder="1" applyAlignment="1">
      <alignment horizontal="left" vertical="center" wrapText="1"/>
    </xf>
    <xf numFmtId="0" fontId="2" fillId="0" borderId="61" xfId="49" applyFont="1" applyFill="1" applyBorder="1" applyAlignment="1">
      <alignment horizontal="left" vertical="center" wrapText="1"/>
    </xf>
    <xf numFmtId="0" fontId="2" fillId="0" borderId="85" xfId="49" applyFont="1" applyFill="1" applyBorder="1" applyAlignment="1">
      <alignment horizontal="left" vertical="center" wrapText="1"/>
    </xf>
    <xf numFmtId="0" fontId="2" fillId="0" borderId="122" xfId="49" applyFont="1" applyFill="1" applyBorder="1" applyAlignment="1">
      <alignment horizontal="left" vertical="center" wrapText="1"/>
    </xf>
    <xf numFmtId="0" fontId="2" fillId="0" borderId="86" xfId="49" applyFont="1" applyFill="1" applyBorder="1" applyAlignment="1">
      <alignment horizontal="left" vertical="center" wrapText="1"/>
    </xf>
    <xf numFmtId="0" fontId="2" fillId="0" borderId="25" xfId="49" applyFont="1" applyFill="1" applyBorder="1" applyAlignment="1">
      <alignment horizontal="center" vertical="center" wrapText="1"/>
    </xf>
    <xf numFmtId="0" fontId="2" fillId="0" borderId="28" xfId="49" applyFont="1" applyFill="1" applyBorder="1" applyAlignment="1">
      <alignment horizontal="distributed" vertical="center" wrapText="1" indent="1"/>
    </xf>
    <xf numFmtId="0" fontId="2" fillId="0" borderId="29" xfId="49" applyFont="1" applyFill="1" applyBorder="1" applyAlignment="1">
      <alignment horizontal="distributed" vertical="center" wrapText="1" indent="1"/>
    </xf>
    <xf numFmtId="0" fontId="2" fillId="0" borderId="0" xfId="49" applyFont="1" applyFill="1" applyBorder="1" applyAlignment="1">
      <alignment horizontal="distributed" vertical="center" wrapText="1" indent="1"/>
    </xf>
    <xf numFmtId="0" fontId="2" fillId="0" borderId="24" xfId="49" applyFont="1" applyFill="1" applyBorder="1" applyAlignment="1">
      <alignment horizontal="distributed" vertical="center" wrapText="1" indent="1"/>
    </xf>
    <xf numFmtId="0" fontId="2" fillId="0" borderId="122" xfId="49" applyFont="1" applyFill="1" applyBorder="1" applyAlignment="1">
      <alignment horizontal="distributed" vertical="center" wrapText="1" indent="1"/>
    </xf>
    <xf numFmtId="0" fontId="2" fillId="0" borderId="84" xfId="49" applyFont="1" applyFill="1" applyBorder="1" applyAlignment="1">
      <alignment horizontal="distributed" vertical="center" wrapText="1" indent="1"/>
    </xf>
    <xf numFmtId="0" fontId="2" fillId="0" borderId="0" xfId="49" applyFont="1" applyFill="1" applyBorder="1" applyAlignment="1">
      <alignment horizontal="center" vertical="center"/>
    </xf>
    <xf numFmtId="0" fontId="2" fillId="0" borderId="24" xfId="49" applyFont="1" applyFill="1" applyBorder="1" applyAlignment="1">
      <alignment horizontal="center" vertical="center"/>
    </xf>
    <xf numFmtId="0" fontId="2" fillId="0" borderId="27" xfId="49" applyFont="1" applyFill="1" applyBorder="1" applyAlignment="1">
      <alignment horizontal="center" vertical="center"/>
    </xf>
    <xf numFmtId="0" fontId="2" fillId="0" borderId="26" xfId="49" applyFont="1" applyFill="1" applyBorder="1" applyAlignment="1">
      <alignment horizontal="left" vertical="center" wrapText="1"/>
    </xf>
    <xf numFmtId="0" fontId="2" fillId="0" borderId="14" xfId="49" applyFont="1" applyFill="1" applyBorder="1" applyAlignment="1">
      <alignment horizontal="left" vertical="center" wrapText="1"/>
    </xf>
    <xf numFmtId="0" fontId="2" fillId="0" borderId="18" xfId="49" applyFont="1" applyFill="1" applyBorder="1" applyAlignment="1">
      <alignment horizontal="left" vertical="center" wrapText="1"/>
    </xf>
    <xf numFmtId="0" fontId="2" fillId="0" borderId="116" xfId="49" applyFont="1" applyFill="1" applyBorder="1" applyAlignment="1">
      <alignment horizontal="distributed" vertical="center" wrapText="1" indent="1"/>
    </xf>
    <xf numFmtId="0" fontId="2" fillId="0" borderId="117" xfId="49" applyFont="1" applyFill="1" applyBorder="1" applyAlignment="1">
      <alignment horizontal="distributed" vertical="center" wrapText="1" indent="1"/>
    </xf>
    <xf numFmtId="0" fontId="2" fillId="0" borderId="39" xfId="49" applyFont="1" applyFill="1" applyBorder="1" applyAlignment="1">
      <alignment horizontal="distributed" vertical="center" wrapText="1" indent="1"/>
    </xf>
    <xf numFmtId="0" fontId="2" fillId="0" borderId="23" xfId="49" applyFont="1" applyFill="1" applyBorder="1" applyAlignment="1">
      <alignment horizontal="distributed" vertical="center" wrapText="1" indent="1"/>
    </xf>
    <xf numFmtId="0" fontId="2" fillId="0" borderId="26" xfId="49" applyFont="1" applyFill="1" applyBorder="1" applyAlignment="1">
      <alignment horizontal="distributed" vertical="center" wrapText="1" indent="1"/>
    </xf>
    <xf numFmtId="0" fontId="2" fillId="0" borderId="14" xfId="49" applyFont="1" applyFill="1" applyBorder="1" applyAlignment="1">
      <alignment horizontal="distributed" vertical="center" wrapText="1" indent="1"/>
    </xf>
    <xf numFmtId="0" fontId="2" fillId="0" borderId="27" xfId="49" applyFont="1" applyFill="1" applyBorder="1" applyAlignment="1">
      <alignment horizontal="distributed" vertical="center" wrapText="1" indent="1"/>
    </xf>
    <xf numFmtId="0" fontId="46" fillId="0" borderId="0" xfId="45" applyAlignment="1">
      <alignment horizontal="right" vertical="center"/>
    </xf>
    <xf numFmtId="0" fontId="47" fillId="0" borderId="0" xfId="45" applyFont="1" applyBorder="1" applyAlignment="1">
      <alignment horizontal="center" vertical="center"/>
    </xf>
    <xf numFmtId="0" fontId="47" fillId="0" borderId="19" xfId="45" applyFont="1" applyBorder="1" applyAlignment="1">
      <alignment horizontal="center" vertical="center"/>
    </xf>
    <xf numFmtId="0" fontId="47" fillId="0" borderId="11" xfId="45" applyFont="1" applyBorder="1" applyAlignment="1">
      <alignment horizontal="center" vertical="center"/>
    </xf>
    <xf numFmtId="0" fontId="47" fillId="0" borderId="10" xfId="45" applyFont="1" applyBorder="1" applyAlignment="1">
      <alignment horizontal="center" vertical="center"/>
    </xf>
    <xf numFmtId="0" fontId="46" fillId="0" borderId="28" xfId="45" applyBorder="1" applyAlignment="1">
      <alignment horizontal="center" vertical="center"/>
    </xf>
    <xf numFmtId="0" fontId="46" fillId="0" borderId="29" xfId="45" applyBorder="1" applyAlignment="1">
      <alignment horizontal="center" vertical="center"/>
    </xf>
    <xf numFmtId="0" fontId="46" fillId="0" borderId="20" xfId="45" applyBorder="1" applyAlignment="1">
      <alignment horizontal="left" vertical="center" wrapText="1"/>
    </xf>
    <xf numFmtId="0" fontId="46" fillId="0" borderId="21" xfId="45" applyBorder="1" applyAlignment="1">
      <alignment horizontal="left" vertical="center" wrapText="1"/>
    </xf>
    <xf numFmtId="0" fontId="46" fillId="0" borderId="11" xfId="45" applyFont="1" applyBorder="1" applyAlignment="1">
      <alignment horizontal="left" vertical="center" wrapText="1"/>
    </xf>
    <xf numFmtId="0" fontId="46" fillId="0" borderId="10" xfId="45" applyFont="1" applyBorder="1" applyAlignment="1">
      <alignment horizontal="left" vertical="center" wrapText="1"/>
    </xf>
    <xf numFmtId="0" fontId="46" fillId="0" borderId="11" xfId="45" applyBorder="1" applyAlignment="1">
      <alignment horizontal="left" vertical="center" wrapText="1"/>
    </xf>
    <xf numFmtId="0" fontId="46" fillId="0" borderId="10" xfId="45" applyBorder="1" applyAlignment="1">
      <alignment horizontal="left" vertical="center" wrapText="1"/>
    </xf>
    <xf numFmtId="0" fontId="46" fillId="0" borderId="22" xfId="45" applyBorder="1" applyAlignment="1">
      <alignment horizontal="left" vertical="center" wrapText="1" indent="1"/>
    </xf>
    <xf numFmtId="0" fontId="46" fillId="0" borderId="21" xfId="45" applyBorder="1" applyAlignment="1">
      <alignment horizontal="left" vertical="center" indent="1"/>
    </xf>
    <xf numFmtId="0" fontId="51" fillId="0" borderId="11" xfId="45" applyFont="1" applyBorder="1" applyAlignment="1">
      <alignment horizontal="left" vertical="center" wrapText="1"/>
    </xf>
    <xf numFmtId="0" fontId="31" fillId="0" borderId="0" xfId="47" applyFont="1" applyAlignment="1">
      <alignment vertical="center" wrapText="1"/>
    </xf>
    <xf numFmtId="0" fontId="51" fillId="0" borderId="0" xfId="47" applyFont="1" applyAlignment="1">
      <alignment vertical="center" wrapText="1"/>
    </xf>
    <xf numFmtId="0" fontId="31" fillId="0" borderId="0" xfId="47" applyFont="1" applyAlignment="1">
      <alignment horizontal="left" vertical="center" wrapText="1"/>
    </xf>
    <xf numFmtId="0" fontId="31" fillId="0" borderId="0" xfId="47" applyFont="1" applyAlignment="1">
      <alignment horizontal="left" vertical="center"/>
    </xf>
    <xf numFmtId="0" fontId="49" fillId="0" borderId="0" xfId="47" applyAlignment="1">
      <alignment vertical="center"/>
    </xf>
    <xf numFmtId="0" fontId="49" fillId="0" borderId="0" xfId="47" applyAlignment="1">
      <alignment horizontal="right" vertical="center"/>
    </xf>
    <xf numFmtId="0" fontId="33" fillId="0" borderId="0" xfId="47" applyFont="1" applyBorder="1" applyAlignment="1">
      <alignment horizontal="center" vertical="center"/>
    </xf>
    <xf numFmtId="0" fontId="49" fillId="0" borderId="0" xfId="47" applyAlignment="1">
      <alignment horizontal="center" vertical="center"/>
    </xf>
    <xf numFmtId="0" fontId="33" fillId="0" borderId="19" xfId="47" applyFont="1" applyBorder="1" applyAlignment="1">
      <alignment horizontal="center" vertical="center"/>
    </xf>
    <xf numFmtId="0" fontId="33" fillId="0" borderId="11" xfId="47" applyFont="1" applyBorder="1" applyAlignment="1">
      <alignment horizontal="center" vertical="center"/>
    </xf>
    <xf numFmtId="0" fontId="33" fillId="0" borderId="10" xfId="47" applyFont="1" applyBorder="1" applyAlignment="1">
      <alignment horizontal="center" vertical="center"/>
    </xf>
    <xf numFmtId="0" fontId="49" fillId="0" borderId="28" xfId="47" applyBorder="1" applyAlignment="1">
      <alignment horizontal="center" vertical="center"/>
    </xf>
    <xf numFmtId="0" fontId="49" fillId="0" borderId="29" xfId="47" applyBorder="1" applyAlignment="1">
      <alignment horizontal="center" vertical="center"/>
    </xf>
    <xf numFmtId="0" fontId="49" fillId="0" borderId="19" xfId="47" applyBorder="1" applyAlignment="1">
      <alignment horizontal="center" vertical="center" wrapText="1"/>
    </xf>
    <xf numFmtId="0" fontId="49" fillId="0" borderId="11" xfId="47" applyBorder="1" applyAlignment="1">
      <alignment horizontal="center" vertical="center"/>
    </xf>
    <xf numFmtId="0" fontId="49" fillId="0" borderId="10" xfId="47" applyBorder="1" applyAlignment="1">
      <alignment horizontal="center" vertical="center"/>
    </xf>
    <xf numFmtId="0" fontId="49" fillId="0" borderId="19" xfId="47" applyBorder="1" applyAlignment="1">
      <alignment horizontal="left" vertical="center" wrapText="1"/>
    </xf>
    <xf numFmtId="0" fontId="49" fillId="0" borderId="11" xfId="47" applyBorder="1" applyAlignment="1">
      <alignment horizontal="left" vertical="center" wrapText="1"/>
    </xf>
    <xf numFmtId="0" fontId="49" fillId="0" borderId="10" xfId="47" applyBorder="1" applyAlignment="1">
      <alignment horizontal="left" vertical="center" wrapText="1"/>
    </xf>
    <xf numFmtId="0" fontId="31" fillId="0" borderId="0" xfId="47" applyFont="1" applyAlignment="1">
      <alignment vertical="center"/>
    </xf>
    <xf numFmtId="0" fontId="49" fillId="0" borderId="0" xfId="47" applyFont="1" applyAlignment="1">
      <alignment horizontal="right" vertical="center"/>
    </xf>
    <xf numFmtId="0" fontId="49" fillId="0" borderId="0" xfId="47" applyFont="1" applyAlignment="1">
      <alignment vertical="center"/>
    </xf>
    <xf numFmtId="0" fontId="55" fillId="0" borderId="0" xfId="49" applyFont="1" applyFill="1" applyAlignment="1">
      <alignment horizontal="center" vertical="center"/>
    </xf>
    <xf numFmtId="0" fontId="55" fillId="0" borderId="92" xfId="47" applyFont="1" applyBorder="1" applyAlignment="1">
      <alignment horizontal="center" vertical="center"/>
    </xf>
    <xf numFmtId="0" fontId="49" fillId="0" borderId="92" xfId="47" applyBorder="1" applyAlignment="1">
      <alignment vertical="center"/>
    </xf>
    <xf numFmtId="0" fontId="51" fillId="0" borderId="80" xfId="47" applyFont="1" applyBorder="1" applyAlignment="1">
      <alignment horizontal="center" vertical="center"/>
    </xf>
    <xf numFmtId="0" fontId="49" fillId="0" borderId="71" xfId="47" applyFont="1" applyBorder="1" applyAlignment="1">
      <alignment horizontal="center" vertical="center"/>
    </xf>
    <xf numFmtId="0" fontId="49" fillId="0" borderId="72" xfId="47" applyFont="1" applyBorder="1" applyAlignment="1">
      <alignment horizontal="center" vertical="center"/>
    </xf>
    <xf numFmtId="0" fontId="49" fillId="0" borderId="70" xfId="47" applyFont="1" applyBorder="1" applyAlignment="1">
      <alignment vertical="center"/>
    </xf>
    <xf numFmtId="0" fontId="49" fillId="0" borderId="53" xfId="47" applyFont="1" applyBorder="1" applyAlignment="1">
      <alignment vertical="center"/>
    </xf>
    <xf numFmtId="0" fontId="49" fillId="0" borderId="81" xfId="47" applyFont="1" applyBorder="1" applyAlignment="1">
      <alignment horizontal="center" vertical="center"/>
    </xf>
    <xf numFmtId="0" fontId="49" fillId="0" borderId="11" xfId="47" applyFont="1" applyBorder="1" applyAlignment="1">
      <alignment horizontal="center" vertical="center"/>
    </xf>
    <xf numFmtId="0" fontId="49" fillId="0" borderId="10" xfId="47" applyFont="1" applyBorder="1" applyAlignment="1">
      <alignment horizontal="center" vertical="center"/>
    </xf>
    <xf numFmtId="0" fontId="49" fillId="0" borderId="19" xfId="47" applyFont="1" applyBorder="1" applyAlignment="1">
      <alignment horizontal="center" vertical="center"/>
    </xf>
    <xf numFmtId="0" fontId="49" fillId="0" borderId="17" xfId="47" applyFont="1" applyBorder="1" applyAlignment="1">
      <alignment vertical="center"/>
    </xf>
    <xf numFmtId="0" fontId="51" fillId="0" borderId="81" xfId="49" applyFont="1" applyFill="1" applyBorder="1" applyAlignment="1">
      <alignment horizontal="center" vertical="center"/>
    </xf>
    <xf numFmtId="0" fontId="51" fillId="0" borderId="11" xfId="49" applyFont="1" applyFill="1" applyBorder="1" applyAlignment="1">
      <alignment horizontal="center" vertical="center"/>
    </xf>
    <xf numFmtId="0" fontId="51" fillId="0" borderId="10" xfId="49" applyFont="1" applyFill="1" applyBorder="1" applyAlignment="1">
      <alignment horizontal="center" vertical="center"/>
    </xf>
    <xf numFmtId="0" fontId="49" fillId="0" borderId="19" xfId="49" applyFont="1" applyFill="1" applyBorder="1" applyAlignment="1">
      <alignment horizontal="center" vertical="center"/>
    </xf>
    <xf numFmtId="0" fontId="49" fillId="0" borderId="17" xfId="49" applyFont="1" applyFill="1" applyBorder="1" applyAlignment="1">
      <alignment horizontal="center" vertical="center"/>
    </xf>
    <xf numFmtId="0" fontId="53" fillId="0" borderId="12" xfId="49" applyFont="1" applyBorder="1" applyAlignment="1">
      <alignment horizontal="center" vertical="center"/>
    </xf>
    <xf numFmtId="0" fontId="53" fillId="0" borderId="25" xfId="49" applyFont="1" applyBorder="1" applyAlignment="1">
      <alignment horizontal="center" vertical="center"/>
    </xf>
    <xf numFmtId="0" fontId="54" fillId="0" borderId="30" xfId="49" applyFont="1" applyFill="1" applyBorder="1" applyAlignment="1">
      <alignment horizontal="center" vertical="center" wrapText="1"/>
    </xf>
    <xf numFmtId="0" fontId="54" fillId="0" borderId="23" xfId="49" applyFont="1" applyFill="1" applyBorder="1" applyAlignment="1">
      <alignment horizontal="center" vertical="center" wrapText="1"/>
    </xf>
    <xf numFmtId="0" fontId="54" fillId="0" borderId="26" xfId="49" applyFont="1" applyFill="1" applyBorder="1" applyAlignment="1">
      <alignment horizontal="center" vertical="center" wrapText="1"/>
    </xf>
    <xf numFmtId="0" fontId="54" fillId="0" borderId="51" xfId="49" applyFont="1" applyFill="1" applyBorder="1" applyAlignment="1">
      <alignment horizontal="center" vertical="center" wrapText="1"/>
    </xf>
    <xf numFmtId="0" fontId="50" fillId="0" borderId="12" xfId="49" applyFont="1" applyFill="1" applyBorder="1" applyAlignment="1">
      <alignment horizontal="center" vertical="center" shrinkToFit="1"/>
    </xf>
    <xf numFmtId="0" fontId="50" fillId="0" borderId="25" xfId="49" applyFont="1" applyFill="1" applyBorder="1" applyAlignment="1">
      <alignment horizontal="center" vertical="center" shrinkToFit="1"/>
    </xf>
    <xf numFmtId="0" fontId="53" fillId="0" borderId="0" xfId="49" applyFont="1" applyFill="1" applyBorder="1" applyAlignment="1">
      <alignment horizontal="left" vertical="center" wrapText="1"/>
    </xf>
    <xf numFmtId="0" fontId="51" fillId="0" borderId="0" xfId="47" applyFont="1" applyAlignment="1">
      <alignment horizontal="left" vertical="center" wrapText="1"/>
    </xf>
    <xf numFmtId="0" fontId="31" fillId="0" borderId="0" xfId="49" applyFont="1" applyFill="1" applyAlignment="1">
      <alignment horizontal="left" vertical="center" wrapText="1"/>
    </xf>
    <xf numFmtId="0" fontId="51" fillId="0" borderId="12" xfId="49" applyFont="1" applyFill="1" applyBorder="1" applyAlignment="1">
      <alignment horizontal="center" vertical="center" shrinkToFit="1"/>
    </xf>
    <xf numFmtId="0" fontId="51" fillId="0" borderId="25" xfId="49" applyFont="1" applyFill="1" applyBorder="1" applyAlignment="1">
      <alignment horizontal="center" vertical="center" shrinkToFit="1"/>
    </xf>
    <xf numFmtId="0" fontId="51" fillId="0" borderId="13" xfId="49" applyFont="1" applyFill="1" applyBorder="1" applyAlignment="1">
      <alignment horizontal="center" vertical="center" shrinkToFit="1"/>
    </xf>
    <xf numFmtId="0" fontId="51" fillId="0" borderId="34" xfId="49" applyFont="1" applyFill="1" applyBorder="1" applyAlignment="1">
      <alignment horizontal="center" vertical="center" shrinkToFit="1"/>
    </xf>
    <xf numFmtId="0" fontId="51" fillId="0" borderId="124" xfId="49" applyFont="1" applyFill="1" applyBorder="1" applyAlignment="1">
      <alignment horizontal="center" vertical="center" wrapText="1"/>
    </xf>
    <xf numFmtId="0" fontId="51" fillId="0" borderId="125" xfId="49" applyFont="1" applyFill="1" applyBorder="1" applyAlignment="1">
      <alignment horizontal="center" vertical="center" wrapText="1"/>
    </xf>
    <xf numFmtId="0" fontId="51" fillId="0" borderId="125" xfId="47" applyFont="1" applyBorder="1" applyAlignment="1">
      <alignment horizontal="center" vertical="center" wrapText="1"/>
    </xf>
    <xf numFmtId="0" fontId="51" fillId="0" borderId="126" xfId="47" applyFont="1" applyBorder="1" applyAlignment="1">
      <alignment horizontal="center" vertical="center" wrapText="1"/>
    </xf>
    <xf numFmtId="0" fontId="51" fillId="0" borderId="127" xfId="49" applyFont="1" applyFill="1" applyBorder="1" applyAlignment="1">
      <alignment horizontal="center" vertical="center" wrapText="1"/>
    </xf>
    <xf numFmtId="0" fontId="51" fillId="0" borderId="14" xfId="49" applyFont="1" applyFill="1" applyBorder="1" applyAlignment="1">
      <alignment horizontal="center" vertical="center" wrapText="1"/>
    </xf>
    <xf numFmtId="0" fontId="51" fillId="0" borderId="14" xfId="47" applyFont="1" applyBorder="1" applyAlignment="1">
      <alignment horizontal="center" vertical="center" wrapText="1"/>
    </xf>
    <xf numFmtId="0" fontId="51" fillId="0" borderId="27" xfId="47" applyFont="1" applyBorder="1" applyAlignment="1">
      <alignment horizontal="center" vertical="center" wrapText="1"/>
    </xf>
    <xf numFmtId="0" fontId="51" fillId="0" borderId="128" xfId="49" applyFont="1" applyFill="1" applyBorder="1" applyAlignment="1">
      <alignment horizontal="center" vertical="center" wrapText="1"/>
    </xf>
    <xf numFmtId="0" fontId="51" fillId="0" borderId="26" xfId="47" applyFont="1" applyBorder="1" applyAlignment="1">
      <alignment horizontal="center" vertical="center" wrapText="1"/>
    </xf>
    <xf numFmtId="0" fontId="51" fillId="0" borderId="129" xfId="49" applyFont="1" applyFill="1" applyBorder="1" applyAlignment="1">
      <alignment horizontal="center" vertical="center" shrinkToFit="1"/>
    </xf>
    <xf numFmtId="0" fontId="51" fillId="0" borderId="45" xfId="49" applyFont="1" applyFill="1" applyBorder="1" applyAlignment="1">
      <alignment horizontal="center" vertical="center" shrinkToFit="1"/>
    </xf>
    <xf numFmtId="0" fontId="51" fillId="0" borderId="45" xfId="47" applyFont="1" applyBorder="1" applyAlignment="1">
      <alignment horizontal="center" vertical="center" shrinkToFit="1"/>
    </xf>
    <xf numFmtId="0" fontId="51" fillId="0" borderId="112" xfId="47" applyFont="1" applyBorder="1" applyAlignment="1">
      <alignment horizontal="center" vertical="center" shrinkToFit="1"/>
    </xf>
    <xf numFmtId="0" fontId="49" fillId="0" borderId="22" xfId="47" applyBorder="1" applyAlignment="1">
      <alignment horizontal="left" vertical="center" wrapText="1"/>
    </xf>
    <xf numFmtId="0" fontId="49" fillId="0" borderId="20" xfId="47" applyBorder="1" applyAlignment="1">
      <alignment horizontal="left" vertical="center" wrapText="1"/>
    </xf>
    <xf numFmtId="0" fontId="49" fillId="0" borderId="21" xfId="47" applyBorder="1" applyAlignment="1">
      <alignment horizontal="left" vertical="center" wrapText="1"/>
    </xf>
    <xf numFmtId="0" fontId="49" fillId="0" borderId="0" xfId="47" applyAlignment="1">
      <alignment vertical="center" wrapText="1"/>
    </xf>
    <xf numFmtId="0" fontId="49" fillId="0" borderId="130" xfId="47" applyBorder="1" applyAlignment="1">
      <alignment vertical="center"/>
    </xf>
    <xf numFmtId="0" fontId="49" fillId="0" borderId="0" xfId="47" applyAlignment="1">
      <alignment horizontal="left" vertical="center" wrapText="1"/>
    </xf>
    <xf numFmtId="0" fontId="31" fillId="0" borderId="28" xfId="47" applyFont="1" applyBorder="1" applyAlignment="1">
      <alignment horizontal="left" vertical="center" wrapText="1"/>
    </xf>
    <xf numFmtId="0" fontId="49" fillId="0" borderId="19" xfId="47" applyBorder="1" applyAlignment="1">
      <alignment horizontal="center" vertical="center"/>
    </xf>
    <xf numFmtId="0" fontId="49" fillId="0" borderId="22" xfId="47" applyBorder="1" applyAlignment="1">
      <alignment horizontal="left" vertical="center" wrapText="1" indent="1"/>
    </xf>
    <xf numFmtId="0" fontId="49" fillId="0" borderId="20" xfId="47" applyBorder="1" applyAlignment="1">
      <alignment horizontal="left" vertical="center" wrapText="1" indent="1"/>
    </xf>
    <xf numFmtId="0" fontId="49" fillId="0" borderId="21" xfId="47" applyBorder="1" applyAlignment="1">
      <alignment horizontal="left" vertical="center" wrapText="1" indent="1"/>
    </xf>
    <xf numFmtId="0" fontId="5" fillId="0" borderId="22" xfId="47" applyFont="1" applyBorder="1" applyAlignment="1">
      <alignment horizontal="left" vertical="center" wrapText="1"/>
    </xf>
    <xf numFmtId="0" fontId="5" fillId="0" borderId="20" xfId="47" applyFont="1" applyBorder="1" applyAlignment="1">
      <alignment horizontal="left" vertical="center" wrapText="1"/>
    </xf>
    <xf numFmtId="0" fontId="5" fillId="0" borderId="21" xfId="47" applyFont="1" applyBorder="1" applyAlignment="1">
      <alignment horizontal="left" vertical="center" wrapText="1"/>
    </xf>
    <xf numFmtId="0" fontId="5" fillId="0" borderId="22" xfId="47" applyFont="1" applyBorder="1" applyAlignment="1">
      <alignment horizontal="center" vertical="center" wrapText="1"/>
    </xf>
    <xf numFmtId="0" fontId="5" fillId="0" borderId="20" xfId="47" applyFont="1" applyBorder="1" applyAlignment="1">
      <alignment horizontal="center" vertical="center" wrapText="1"/>
    </xf>
    <xf numFmtId="0" fontId="5" fillId="0" borderId="21" xfId="47" applyFont="1" applyBorder="1" applyAlignment="1">
      <alignment horizontal="center" vertical="center" wrapText="1"/>
    </xf>
    <xf numFmtId="0" fontId="5" fillId="0" borderId="0" xfId="47" applyFont="1" applyAlignment="1">
      <alignment horizontal="left" vertical="center" wrapText="1"/>
    </xf>
    <xf numFmtId="0" fontId="5" fillId="0" borderId="22" xfId="47" applyFont="1" applyBorder="1" applyAlignment="1">
      <alignment vertical="center" wrapText="1"/>
    </xf>
    <xf numFmtId="0" fontId="5" fillId="0" borderId="20" xfId="47" applyFont="1" applyBorder="1" applyAlignment="1">
      <alignment vertical="center" wrapText="1"/>
    </xf>
    <xf numFmtId="0" fontId="5" fillId="0" borderId="21" xfId="47" applyFont="1" applyBorder="1" applyAlignment="1">
      <alignment vertical="center" wrapText="1"/>
    </xf>
    <xf numFmtId="0" fontId="5" fillId="0" borderId="22" xfId="47" applyFont="1" applyBorder="1" applyAlignment="1">
      <alignment horizontal="center" vertical="center"/>
    </xf>
    <xf numFmtId="0" fontId="5" fillId="0" borderId="20" xfId="47" applyFont="1" applyBorder="1" applyAlignment="1">
      <alignment horizontal="center" vertical="center"/>
    </xf>
    <xf numFmtId="0" fontId="5" fillId="0" borderId="21" xfId="47" applyFont="1" applyBorder="1" applyAlignment="1">
      <alignment horizontal="center" vertical="center"/>
    </xf>
    <xf numFmtId="0" fontId="5" fillId="0" borderId="0" xfId="47" applyFont="1" applyAlignment="1">
      <alignment horizontal="left" vertical="center"/>
    </xf>
    <xf numFmtId="0" fontId="51" fillId="0" borderId="0" xfId="47" applyFont="1" applyAlignment="1">
      <alignment horizontal="right" vertical="center"/>
    </xf>
    <xf numFmtId="0" fontId="38" fillId="0" borderId="0" xfId="47" applyFont="1" applyBorder="1" applyAlignment="1">
      <alignment horizontal="center" vertical="center" wrapText="1"/>
    </xf>
    <xf numFmtId="0" fontId="38" fillId="0" borderId="0" xfId="47" applyFont="1" applyBorder="1" applyAlignment="1">
      <alignment horizontal="center" vertical="center"/>
    </xf>
    <xf numFmtId="0" fontId="38" fillId="0" borderId="19" xfId="47" applyFont="1" applyBorder="1" applyAlignment="1">
      <alignment vertical="center"/>
    </xf>
    <xf numFmtId="0" fontId="38" fillId="0" borderId="11" xfId="47" applyFont="1" applyBorder="1" applyAlignment="1">
      <alignment vertical="center"/>
    </xf>
    <xf numFmtId="0" fontId="38" fillId="0" borderId="10" xfId="47" applyFont="1" applyBorder="1" applyAlignment="1">
      <alignment vertical="center"/>
    </xf>
    <xf numFmtId="0" fontId="5" fillId="0" borderId="19" xfId="47" applyFont="1" applyBorder="1" applyAlignment="1">
      <alignment horizontal="left" vertical="center"/>
    </xf>
    <xf numFmtId="0" fontId="5" fillId="0" borderId="11" xfId="47" applyFont="1" applyBorder="1" applyAlignment="1">
      <alignment horizontal="left" vertical="center"/>
    </xf>
    <xf numFmtId="0" fontId="5" fillId="0" borderId="10" xfId="47" applyFont="1" applyBorder="1" applyAlignment="1">
      <alignment horizontal="left" vertical="center"/>
    </xf>
    <xf numFmtId="0" fontId="5" fillId="0" borderId="19" xfId="47" applyFont="1" applyBorder="1" applyAlignment="1">
      <alignment horizontal="left" vertical="center" wrapText="1"/>
    </xf>
    <xf numFmtId="0" fontId="5" fillId="0" borderId="11" xfId="47" applyFont="1" applyBorder="1" applyAlignment="1">
      <alignment horizontal="left" vertical="center" wrapText="1"/>
    </xf>
    <xf numFmtId="0" fontId="5" fillId="0" borderId="10" xfId="47" applyFont="1" applyBorder="1" applyAlignment="1">
      <alignment horizontal="left" vertical="center" wrapText="1"/>
    </xf>
    <xf numFmtId="0" fontId="31" fillId="0" borderId="0" xfId="42" applyFont="1" applyAlignment="1">
      <alignment vertical="center" wrapText="1"/>
    </xf>
    <xf numFmtId="0" fontId="44" fillId="0" borderId="0" xfId="42" applyAlignment="1">
      <alignment vertical="center" wrapText="1"/>
    </xf>
    <xf numFmtId="0" fontId="44" fillId="0" borderId="0" xfId="42" applyAlignment="1">
      <alignment vertical="center"/>
    </xf>
    <xf numFmtId="0" fontId="44" fillId="0" borderId="0" xfId="42" applyAlignment="1">
      <alignment horizontal="right" vertical="center"/>
    </xf>
    <xf numFmtId="0" fontId="33" fillId="0" borderId="0" xfId="42" applyFont="1" applyBorder="1" applyAlignment="1">
      <alignment horizontal="center" vertical="center"/>
    </xf>
    <xf numFmtId="0" fontId="33" fillId="0" borderId="19" xfId="42" applyFont="1" applyBorder="1" applyAlignment="1">
      <alignment horizontal="center" vertical="center"/>
    </xf>
    <xf numFmtId="0" fontId="33" fillId="0" borderId="11" xfId="42" applyFont="1" applyBorder="1" applyAlignment="1">
      <alignment horizontal="center" vertical="center"/>
    </xf>
    <xf numFmtId="0" fontId="33" fillId="0" borderId="10" xfId="42" applyFont="1" applyBorder="1" applyAlignment="1">
      <alignment horizontal="center" vertical="center"/>
    </xf>
    <xf numFmtId="0" fontId="44" fillId="0" borderId="28" xfId="42" applyBorder="1" applyAlignment="1">
      <alignment horizontal="center" vertical="center"/>
    </xf>
    <xf numFmtId="0" fontId="44" fillId="0" borderId="29" xfId="42" applyBorder="1" applyAlignment="1">
      <alignment horizontal="center" vertical="center"/>
    </xf>
    <xf numFmtId="0" fontId="44" fillId="0" borderId="22" xfId="42" applyBorder="1" applyAlignment="1">
      <alignment horizontal="left" vertical="center" wrapText="1" indent="1"/>
    </xf>
    <xf numFmtId="0" fontId="44" fillId="0" borderId="20" xfId="42" applyBorder="1" applyAlignment="1">
      <alignment horizontal="left" vertical="center" wrapText="1" indent="1"/>
    </xf>
    <xf numFmtId="0" fontId="44" fillId="0" borderId="21" xfId="42" applyBorder="1" applyAlignment="1">
      <alignment horizontal="left" vertical="center" wrapText="1" indent="1"/>
    </xf>
    <xf numFmtId="0" fontId="51" fillId="0" borderId="0" xfId="42" applyFont="1" applyAlignment="1">
      <alignment horizontal="left" vertical="center" wrapText="1"/>
    </xf>
    <xf numFmtId="0" fontId="51" fillId="0" borderId="125" xfId="42" applyFont="1" applyBorder="1" applyAlignment="1">
      <alignment horizontal="center" vertical="center" wrapText="1"/>
    </xf>
    <xf numFmtId="0" fontId="51" fillId="0" borderId="126" xfId="42" applyFont="1" applyBorder="1" applyAlignment="1">
      <alignment horizontal="center" vertical="center" wrapText="1"/>
    </xf>
    <xf numFmtId="0" fontId="51" fillId="0" borderId="14" xfId="42" applyFont="1" applyBorder="1" applyAlignment="1">
      <alignment horizontal="center" vertical="center" wrapText="1"/>
    </xf>
    <xf numFmtId="0" fontId="51" fillId="0" borderId="27" xfId="42" applyFont="1" applyBorder="1" applyAlignment="1">
      <alignment horizontal="center" vertical="center" wrapText="1"/>
    </xf>
    <xf numFmtId="0" fontId="51" fillId="0" borderId="26" xfId="42" applyFont="1" applyBorder="1" applyAlignment="1">
      <alignment horizontal="center" vertical="center" wrapText="1"/>
    </xf>
    <xf numFmtId="0" fontId="51" fillId="0" borderId="45" xfId="42" applyFont="1" applyBorder="1" applyAlignment="1">
      <alignment horizontal="center" vertical="center" shrinkToFit="1"/>
    </xf>
    <xf numFmtId="0" fontId="51" fillId="0" borderId="112" xfId="42" applyFont="1" applyBorder="1" applyAlignment="1">
      <alignment horizontal="center" vertical="center" shrinkToFit="1"/>
    </xf>
    <xf numFmtId="0" fontId="49" fillId="0" borderId="81" xfId="42" applyFont="1" applyBorder="1" applyAlignment="1">
      <alignment horizontal="center" vertical="center"/>
    </xf>
    <xf numFmtId="0" fontId="49" fillId="0" borderId="11" xfId="42" applyFont="1" applyBorder="1" applyAlignment="1">
      <alignment horizontal="center" vertical="center"/>
    </xf>
    <xf numFmtId="0" fontId="49" fillId="0" borderId="10" xfId="42" applyFont="1" applyBorder="1" applyAlignment="1">
      <alignment horizontal="center" vertical="center"/>
    </xf>
    <xf numFmtId="0" fontId="49" fillId="0" borderId="19" xfId="42" applyFont="1" applyBorder="1" applyAlignment="1">
      <alignment horizontal="center" vertical="center"/>
    </xf>
    <xf numFmtId="0" fontId="49" fillId="0" borderId="17" xfId="42" applyFont="1" applyBorder="1" applyAlignment="1">
      <alignment vertical="center"/>
    </xf>
    <xf numFmtId="0" fontId="49" fillId="0" borderId="0" xfId="42" applyFont="1" applyAlignment="1">
      <alignment horizontal="right" vertical="center"/>
    </xf>
    <xf numFmtId="0" fontId="49" fillId="0" borderId="0" xfId="42" applyFont="1" applyAlignment="1">
      <alignment vertical="center"/>
    </xf>
    <xf numFmtId="0" fontId="55" fillId="0" borderId="92" xfId="42" applyFont="1" applyBorder="1" applyAlignment="1">
      <alignment horizontal="center" vertical="center"/>
    </xf>
    <xf numFmtId="0" fontId="44" fillId="0" borderId="92" xfId="42" applyBorder="1" applyAlignment="1">
      <alignment vertical="center"/>
    </xf>
    <xf numFmtId="0" fontId="51" fillId="0" borderId="80" xfId="42" applyFont="1" applyBorder="1" applyAlignment="1">
      <alignment horizontal="center" vertical="center"/>
    </xf>
    <xf numFmtId="0" fontId="49" fillId="0" borderId="71" xfId="42" applyFont="1" applyBorder="1" applyAlignment="1">
      <alignment horizontal="center" vertical="center"/>
    </xf>
    <xf numFmtId="0" fontId="49" fillId="0" borderId="72" xfId="42" applyFont="1" applyBorder="1" applyAlignment="1">
      <alignment horizontal="center" vertical="center"/>
    </xf>
    <xf numFmtId="0" fontId="49" fillId="0" borderId="70" xfId="42" applyFont="1" applyBorder="1" applyAlignment="1">
      <alignment vertical="center"/>
    </xf>
    <xf numFmtId="0" fontId="49" fillId="0" borderId="53" xfId="42" applyFont="1" applyBorder="1" applyAlignment="1">
      <alignment vertical="center"/>
    </xf>
    <xf numFmtId="0" fontId="95" fillId="0" borderId="0" xfId="47" applyFont="1" applyAlignment="1">
      <alignment horizontal="left" vertical="center" wrapText="1"/>
    </xf>
    <xf numFmtId="0" fontId="95" fillId="0" borderId="0" xfId="47" applyFont="1" applyAlignment="1">
      <alignment horizontal="left" vertical="center"/>
    </xf>
    <xf numFmtId="0" fontId="86" fillId="0" borderId="0" xfId="47" applyFont="1" applyAlignment="1">
      <alignment horizontal="right" vertical="center"/>
    </xf>
    <xf numFmtId="0" fontId="86" fillId="0" borderId="0" xfId="47" applyFont="1">
      <alignment vertical="center"/>
    </xf>
    <xf numFmtId="0" fontId="81" fillId="0" borderId="0" xfId="47" applyFont="1" applyAlignment="1">
      <alignment horizontal="center" vertical="center"/>
    </xf>
    <xf numFmtId="0" fontId="86" fillId="0" borderId="0" xfId="47" applyFont="1" applyAlignment="1">
      <alignment horizontal="center" vertical="center"/>
    </xf>
    <xf numFmtId="0" fontId="80" fillId="0" borderId="19" xfId="47" applyFont="1" applyBorder="1" applyAlignment="1">
      <alignment horizontal="center" vertical="center"/>
    </xf>
    <xf numFmtId="0" fontId="80" fillId="0" borderId="11" xfId="47" applyFont="1" applyBorder="1" applyAlignment="1">
      <alignment horizontal="center" vertical="center"/>
    </xf>
    <xf numFmtId="0" fontId="80" fillId="0" borderId="10" xfId="47" applyFont="1" applyBorder="1" applyAlignment="1">
      <alignment horizontal="center" vertical="center"/>
    </xf>
    <xf numFmtId="0" fontId="86" fillId="0" borderId="19" xfId="47" applyFont="1" applyBorder="1" applyAlignment="1">
      <alignment horizontal="left" vertical="center" wrapText="1"/>
    </xf>
    <xf numFmtId="0" fontId="86" fillId="0" borderId="11" xfId="47" applyFont="1" applyBorder="1" applyAlignment="1">
      <alignment horizontal="left" vertical="center" wrapText="1"/>
    </xf>
    <xf numFmtId="0" fontId="86" fillId="0" borderId="10" xfId="47" applyFont="1" applyBorder="1" applyAlignment="1">
      <alignment horizontal="left" vertical="center" wrapText="1"/>
    </xf>
    <xf numFmtId="0" fontId="86" fillId="0" borderId="19" xfId="47" applyFont="1" applyBorder="1" applyAlignment="1">
      <alignment horizontal="center" vertical="center"/>
    </xf>
    <xf numFmtId="0" fontId="86" fillId="0" borderId="10" xfId="47" applyFont="1" applyBorder="1" applyAlignment="1">
      <alignment horizontal="center" vertical="center"/>
    </xf>
  </cellXfs>
  <cellStyles count="6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桁区切り 2 2" xfId="62" xr:uid="{BFA27DD9-15CC-4876-A5C1-01E2987D7612}"/>
    <cellStyle name="桁区切り 3" xfId="53" xr:uid="{104D58ED-A74C-4AAC-8486-EDD9B3AE5DCC}"/>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43" xr:uid="{00000000-0005-0000-0000-00002B000000}"/>
    <cellStyle name="標準 2 2 2" xfId="56" xr:uid="{CE14E3AA-8005-4778-8F54-46D30AF0B715}"/>
    <cellStyle name="標準 2 3" xfId="54" xr:uid="{F4CF70ED-224D-41A5-896D-0DD40600B1A0}"/>
    <cellStyle name="標準 3" xfId="44" xr:uid="{00000000-0005-0000-0000-00002C000000}"/>
    <cellStyle name="標準 3 2" xfId="45" xr:uid="{00000000-0005-0000-0000-00002D000000}"/>
    <cellStyle name="標準 4" xfId="46" xr:uid="{00000000-0005-0000-0000-00002E000000}"/>
    <cellStyle name="標準 4 2" xfId="58" xr:uid="{32F46156-809B-4AF7-8F41-69FA67735E7C}"/>
    <cellStyle name="標準 5" xfId="47" xr:uid="{00000000-0005-0000-0000-00002F000000}"/>
    <cellStyle name="標準 6" xfId="55" xr:uid="{57B9B21A-4BFE-45E0-BA5B-E258BBF88126}"/>
    <cellStyle name="標準 7" xfId="61" xr:uid="{A3D3D5ED-5E6F-4A31-8C33-0797CED002C6}"/>
    <cellStyle name="標準_【様式例】新規加算の体制届出書" xfId="48" xr:uid="{00000000-0005-0000-0000-000030000000}"/>
    <cellStyle name="標準_③-２加算様式（就労）" xfId="49" xr:uid="{00000000-0005-0000-0000-000031000000}"/>
    <cellStyle name="標準_tiikiseikatuikoutokubetu" xfId="50" xr:uid="{00000000-0005-0000-0000-000032000000}"/>
    <cellStyle name="標準_かさんくん1" xfId="60" xr:uid="{D5C8AEC6-5ECB-40BC-8C68-7D54A0F69AE6}"/>
    <cellStyle name="標準_短期入所介護給付費請求書" xfId="59" xr:uid="{16BCBEA1-109C-43DA-8DEB-A8CFA1F8DE1B}"/>
    <cellStyle name="標準_特定事業所加算届出様式" xfId="57" xr:uid="{C4454210-0FBF-416B-B31F-A0CE3D781ACA}"/>
    <cellStyle name="標準_報酬コード表" xfId="51" xr:uid="{00000000-0005-0000-0000-000033000000}"/>
    <cellStyle name="良い" xfId="52" builtinId="26" customBuiltin="1"/>
  </cellStyles>
  <dxfs count="17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280483CA-E640-4EB7-9605-AF3F02EFB2A2}"/>
            </a:ext>
          </a:extLst>
        </xdr:cNvPr>
        <xdr:cNvSpPr/>
      </xdr:nvSpPr>
      <xdr:spPr>
        <a:xfrm rot="5400000">
          <a:off x="4184426" y="7067862"/>
          <a:ext cx="871202" cy="91225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A67B115C-2257-493D-B0C6-F2E92BD9059B}"/>
            </a:ext>
          </a:extLst>
        </xdr:cNvPr>
        <xdr:cNvSpPr/>
      </xdr:nvSpPr>
      <xdr:spPr>
        <a:xfrm>
          <a:off x="3543390" y="7242666"/>
          <a:ext cx="139190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04193DB-99D4-4E29-939C-ED81CE2557F6}"/>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9D85E97A-F2D4-40BE-BCA9-125F6A1C4C96}"/>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FE292EF4-A79D-45E1-B442-EB5348BE4992}"/>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3782B4E0-8E67-4EA1-8296-15E37AEAB9DE}"/>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5421E40F-9B34-4795-9CDC-83229AF0B58F}"/>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6A1DA1B-814F-4F87-9FDA-9B4CAB5D580E}"/>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94BF0CAD-42A4-4BA9-882C-DB52B2DD776B}"/>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211134D9-5AEA-4E62-8BB7-8655DF83E7EF}"/>
            </a:ext>
          </a:extLst>
        </xdr:cNvPr>
        <xdr:cNvSpPr/>
      </xdr:nvSpPr>
      <xdr:spPr>
        <a:xfrm>
          <a:off x="17656175" y="206375"/>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0DBDB0BA-0E44-490E-81A4-EE77F645072D}"/>
            </a:ext>
          </a:extLst>
        </xdr:cNvPr>
        <xdr:cNvSpPr/>
      </xdr:nvSpPr>
      <xdr:spPr>
        <a:xfrm>
          <a:off x="17706975" y="1273174"/>
          <a:ext cx="4606925"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F2BC5E58-93CD-46DC-B8A4-179F3672D26F}"/>
            </a:ext>
          </a:extLst>
        </xdr:cNvPr>
        <xdr:cNvSpPr>
          <a:spLocks noChangeArrowheads="1"/>
        </xdr:cNvSpPr>
      </xdr:nvSpPr>
      <xdr:spPr bwMode="auto">
        <a:xfrm>
          <a:off x="1124482" y="86965"/>
          <a:ext cx="763622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2223F22B-7681-4460-8AD9-0A81BBDE9CED}"/>
            </a:ext>
          </a:extLst>
        </xdr:cNvPr>
        <xdr:cNvSpPr/>
      </xdr:nvSpPr>
      <xdr:spPr>
        <a:xfrm>
          <a:off x="291521" y="20570024"/>
          <a:ext cx="1586576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AE5EF6CD-EDA8-47CF-A40F-0FC6ED332FCB}"/>
            </a:ext>
          </a:extLst>
        </xdr:cNvPr>
        <xdr:cNvSpPr/>
      </xdr:nvSpPr>
      <xdr:spPr>
        <a:xfrm>
          <a:off x="9298383" y="2542739"/>
          <a:ext cx="32393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F6E3B9F4-ED52-4648-A450-358CF8B9CBA5}"/>
            </a:ext>
          </a:extLst>
        </xdr:cNvPr>
        <xdr:cNvSpPr/>
      </xdr:nvSpPr>
      <xdr:spPr>
        <a:xfrm rot="5400000">
          <a:off x="2034485" y="7631043"/>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2270ED61-9547-43A2-89E1-F94E38E6823A}"/>
            </a:ext>
          </a:extLst>
        </xdr:cNvPr>
        <xdr:cNvSpPr/>
      </xdr:nvSpPr>
      <xdr:spPr>
        <a:xfrm rot="5400000">
          <a:off x="5909641" y="7631597"/>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24CDAEF6-6F8C-42BF-A0CD-0355A1A0E55E}"/>
            </a:ext>
          </a:extLst>
        </xdr:cNvPr>
        <xdr:cNvSpPr/>
      </xdr:nvSpPr>
      <xdr:spPr>
        <a:xfrm rot="5400000">
          <a:off x="9770995" y="7632151"/>
          <a:ext cx="392044" cy="51020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4C2696C7-937B-46CE-A969-13A7D2572094}"/>
            </a:ext>
          </a:extLst>
        </xdr:cNvPr>
        <xdr:cNvSpPr/>
      </xdr:nvSpPr>
      <xdr:spPr>
        <a:xfrm rot="5400000">
          <a:off x="13632347" y="7646510"/>
          <a:ext cx="392044" cy="51020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D782CE02-117A-43DF-9F21-6C26CDE56A73}"/>
            </a:ext>
          </a:extLst>
        </xdr:cNvPr>
        <xdr:cNvSpPr/>
      </xdr:nvSpPr>
      <xdr:spPr>
        <a:xfrm>
          <a:off x="17656175" y="222250"/>
          <a:ext cx="290976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32F09BC9-055F-47D9-8B02-EB4CB80461DA}"/>
            </a:ext>
          </a:extLst>
        </xdr:cNvPr>
        <xdr:cNvSpPr/>
      </xdr:nvSpPr>
      <xdr:spPr>
        <a:xfrm>
          <a:off x="1956275" y="935461"/>
          <a:ext cx="7223299"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E3CB5EA0-440E-4F21-9E72-8E44A99FC685}"/>
            </a:ext>
          </a:extLst>
        </xdr:cNvPr>
        <xdr:cNvSpPr/>
      </xdr:nvSpPr>
      <xdr:spPr>
        <a:xfrm>
          <a:off x="12106275" y="158260"/>
          <a:ext cx="2976442" cy="10638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DFC6678D-D047-4AA1-B6D8-ED67BE1AD377}"/>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CA782DFE-4CE4-46BD-9394-0D062923D4C6}"/>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5507DA8-BDB0-463B-BAF5-E643ED7BCD38}"/>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B684CD9D-11A8-4681-A439-141B0B530CD5}"/>
            </a:ext>
          </a:extLst>
        </xdr:cNvPr>
        <xdr:cNvSpPr/>
      </xdr:nvSpPr>
      <xdr:spPr>
        <a:xfrm>
          <a:off x="1523155" y="414926"/>
          <a:ext cx="37390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45564B2B-ECDC-4EA0-824E-1ADC68A38A69}"/>
            </a:ext>
          </a:extLst>
        </xdr:cNvPr>
        <xdr:cNvSpPr/>
      </xdr:nvSpPr>
      <xdr:spPr>
        <a:xfrm>
          <a:off x="6832600" y="46891"/>
          <a:ext cx="24598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5DD7120C-EAB2-4673-8F66-DE784C6BD092}"/>
            </a:ext>
          </a:extLst>
        </xdr:cNvPr>
        <xdr:cNvSpPr/>
      </xdr:nvSpPr>
      <xdr:spPr>
        <a:xfrm flipV="1">
          <a:off x="4526029" y="7936309"/>
          <a:ext cx="6403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3209" name="Line 1">
          <a:extLst>
            <a:ext uri="{FF2B5EF4-FFF2-40B4-BE49-F238E27FC236}">
              <a16:creationId xmlns:a16="http://schemas.microsoft.com/office/drawing/2014/main" id="{00000000-0008-0000-0100-0000890C0000}"/>
            </a:ext>
          </a:extLst>
        </xdr:cNvPr>
        <xdr:cNvSpPr>
          <a:spLocks noChangeShapeType="1"/>
        </xdr:cNvSpPr>
      </xdr:nvSpPr>
      <xdr:spPr bwMode="auto">
        <a:xfrm>
          <a:off x="5343525" y="69627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210" name="Line 2">
          <a:extLst>
            <a:ext uri="{FF2B5EF4-FFF2-40B4-BE49-F238E27FC236}">
              <a16:creationId xmlns:a16="http://schemas.microsoft.com/office/drawing/2014/main" id="{00000000-0008-0000-0100-00008A0C0000}"/>
            </a:ext>
          </a:extLst>
        </xdr:cNvPr>
        <xdr:cNvSpPr>
          <a:spLocks noChangeShapeType="1"/>
        </xdr:cNvSpPr>
      </xdr:nvSpPr>
      <xdr:spPr bwMode="auto">
        <a:xfrm>
          <a:off x="5343525" y="90773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54</xdr:row>
      <xdr:rowOff>171450</xdr:rowOff>
    </xdr:from>
    <xdr:to>
      <xdr:col>5</xdr:col>
      <xdr:colOff>495300</xdr:colOff>
      <xdr:row>54</xdr:row>
      <xdr:rowOff>171450</xdr:rowOff>
    </xdr:to>
    <xdr:sp macro="" textlink="">
      <xdr:nvSpPr>
        <xdr:cNvPr id="3211" name="Line 3">
          <a:extLst>
            <a:ext uri="{FF2B5EF4-FFF2-40B4-BE49-F238E27FC236}">
              <a16:creationId xmlns:a16="http://schemas.microsoft.com/office/drawing/2014/main" id="{00000000-0008-0000-0100-00008B0C0000}"/>
            </a:ext>
          </a:extLst>
        </xdr:cNvPr>
        <xdr:cNvSpPr>
          <a:spLocks noChangeShapeType="1"/>
        </xdr:cNvSpPr>
      </xdr:nvSpPr>
      <xdr:spPr bwMode="auto">
        <a:xfrm>
          <a:off x="5343525" y="1538287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3212" name="Line 1">
          <a:extLst>
            <a:ext uri="{FF2B5EF4-FFF2-40B4-BE49-F238E27FC236}">
              <a16:creationId xmlns:a16="http://schemas.microsoft.com/office/drawing/2014/main" id="{00000000-0008-0000-0100-00008C0C0000}"/>
            </a:ext>
          </a:extLst>
        </xdr:cNvPr>
        <xdr:cNvSpPr>
          <a:spLocks noChangeShapeType="1"/>
        </xdr:cNvSpPr>
      </xdr:nvSpPr>
      <xdr:spPr bwMode="auto">
        <a:xfrm>
          <a:off x="5334000" y="49149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180975</xdr:colOff>
      <xdr:row>11</xdr:row>
      <xdr:rowOff>266700</xdr:rowOff>
    </xdr:from>
    <xdr:to>
      <xdr:col>8</xdr:col>
      <xdr:colOff>895350</xdr:colOff>
      <xdr:row>13</xdr:row>
      <xdr:rowOff>257175</xdr:rowOff>
    </xdr:to>
    <xdr:sp macro="" textlink="">
      <xdr:nvSpPr>
        <xdr:cNvPr id="7409" name="正方形/長方形 1">
          <a:extLst>
            <a:ext uri="{FF2B5EF4-FFF2-40B4-BE49-F238E27FC236}">
              <a16:creationId xmlns:a16="http://schemas.microsoft.com/office/drawing/2014/main" id="{00000000-0008-0000-0500-0000F11C0000}"/>
            </a:ext>
          </a:extLst>
        </xdr:cNvPr>
        <xdr:cNvSpPr>
          <a:spLocks noChangeArrowheads="1"/>
        </xdr:cNvSpPr>
      </xdr:nvSpPr>
      <xdr:spPr bwMode="auto">
        <a:xfrm>
          <a:off x="5686425" y="4362450"/>
          <a:ext cx="1676400" cy="752475"/>
        </a:xfrm>
        <a:prstGeom prst="rect">
          <a:avLst/>
        </a:prstGeom>
        <a:solidFill>
          <a:srgbClr val="CCFFFF"/>
        </a:solidFill>
        <a:ln w="22225" cmpd="sng">
          <a:solidFill>
            <a:srgbClr val="0000FF"/>
          </a:solidFill>
          <a:miter lim="800000"/>
          <a:headEnd/>
          <a:tailEnd/>
        </a:ln>
      </xdr:spPr>
      <xdr:txBody>
        <a:bodyPr vertOverflow="clip" wrap="square" lIns="36000" tIns="36000" rIns="36000" bIns="3600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各従事者がどういう勤務形態かではなく、事業所がどういう勤務形態かを記載。</a:t>
          </a:r>
        </a:p>
      </xdr:txBody>
    </xdr:sp>
    <xdr:clientData/>
  </xdr:twoCellAnchor>
  <xdr:twoCellAnchor>
    <xdr:from>
      <xdr:col>8</xdr:col>
      <xdr:colOff>104775</xdr:colOff>
      <xdr:row>10</xdr:row>
      <xdr:rowOff>114300</xdr:rowOff>
    </xdr:from>
    <xdr:to>
      <xdr:col>8</xdr:col>
      <xdr:colOff>933450</xdr:colOff>
      <xdr:row>10</xdr:row>
      <xdr:rowOff>552450</xdr:rowOff>
    </xdr:to>
    <xdr:sp macro="" textlink="">
      <xdr:nvSpPr>
        <xdr:cNvPr id="7578" name="円/楕円 2">
          <a:extLst>
            <a:ext uri="{FF2B5EF4-FFF2-40B4-BE49-F238E27FC236}">
              <a16:creationId xmlns:a16="http://schemas.microsoft.com/office/drawing/2014/main" id="{00000000-0008-0000-0500-00009A1D0000}"/>
            </a:ext>
          </a:extLst>
        </xdr:cNvPr>
        <xdr:cNvSpPr>
          <a:spLocks noChangeArrowheads="1"/>
        </xdr:cNvSpPr>
      </xdr:nvSpPr>
      <xdr:spPr bwMode="auto">
        <a:xfrm>
          <a:off x="6572250" y="3581400"/>
          <a:ext cx="828675" cy="438150"/>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57150</xdr:colOff>
      <xdr:row>10</xdr:row>
      <xdr:rowOff>552450</xdr:rowOff>
    </xdr:from>
    <xdr:to>
      <xdr:col>8</xdr:col>
      <xdr:colOff>523875</xdr:colOff>
      <xdr:row>11</xdr:row>
      <xdr:rowOff>266700</xdr:rowOff>
    </xdr:to>
    <xdr:cxnSp macro="">
      <xdr:nvCxnSpPr>
        <xdr:cNvPr id="7579" name="直線矢印コネクタ 3">
          <a:extLst>
            <a:ext uri="{FF2B5EF4-FFF2-40B4-BE49-F238E27FC236}">
              <a16:creationId xmlns:a16="http://schemas.microsoft.com/office/drawing/2014/main" id="{00000000-0008-0000-0500-00009B1D0000}"/>
            </a:ext>
          </a:extLst>
        </xdr:cNvPr>
        <xdr:cNvCxnSpPr>
          <a:cxnSpLocks noChangeShapeType="1"/>
          <a:stCxn id="7409" idx="0"/>
          <a:endCxn id="7578" idx="4"/>
        </xdr:cNvCxnSpPr>
      </xdr:nvCxnSpPr>
      <xdr:spPr bwMode="auto">
        <a:xfrm flipV="1">
          <a:off x="6524625" y="4019550"/>
          <a:ext cx="466725" cy="342900"/>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304800</xdr:colOff>
      <xdr:row>5</xdr:row>
      <xdr:rowOff>114300</xdr:rowOff>
    </xdr:from>
    <xdr:to>
      <xdr:col>7</xdr:col>
      <xdr:colOff>885825</xdr:colOff>
      <xdr:row>7</xdr:row>
      <xdr:rowOff>142875</xdr:rowOff>
    </xdr:to>
    <xdr:sp macro="" textlink="">
      <xdr:nvSpPr>
        <xdr:cNvPr id="7412" name="正方形/長方形 4">
          <a:extLst>
            <a:ext uri="{FF2B5EF4-FFF2-40B4-BE49-F238E27FC236}">
              <a16:creationId xmlns:a16="http://schemas.microsoft.com/office/drawing/2014/main" id="{00000000-0008-0000-0500-0000F41C0000}"/>
            </a:ext>
          </a:extLst>
        </xdr:cNvPr>
        <xdr:cNvSpPr>
          <a:spLocks noChangeArrowheads="1"/>
        </xdr:cNvSpPr>
      </xdr:nvSpPr>
      <xdr:spPr bwMode="auto">
        <a:xfrm>
          <a:off x="3886200" y="1676400"/>
          <a:ext cx="2505075" cy="790575"/>
        </a:xfrm>
        <a:prstGeom prst="rect">
          <a:avLst/>
        </a:prstGeom>
        <a:solidFill>
          <a:srgbClr val="FFFF00"/>
        </a:solidFill>
        <a:ln w="22225" cmpd="sng">
          <a:solidFill>
            <a:srgbClr val="0000FF"/>
          </a:solidFill>
          <a:miter lim="800000"/>
          <a:headEnd/>
          <a:tailEnd/>
        </a:ln>
      </xdr:spPr>
      <xdr:txBody>
        <a:bodyPr vertOverflow="clip" wrap="square" lIns="36000" tIns="36000" rIns="36000" bIns="36000" anchor="ctr"/>
        <a:lstStyle/>
        <a:p>
          <a:pPr algn="l" rtl="0">
            <a:lnSpc>
              <a:spcPts val="1100"/>
            </a:lnSpc>
            <a:defRPr sz="1000"/>
          </a:pPr>
          <a:r>
            <a:rPr lang="ja-JP" altLang="en-US" sz="1000" b="0" i="0" u="none" strike="noStrike" baseline="0">
              <a:solidFill>
                <a:srgbClr val="000000"/>
              </a:solidFill>
              <a:latin typeface="ＭＳ Ｐゴシック"/>
              <a:ea typeface="ＭＳ Ｐゴシック"/>
            </a:rPr>
            <a:t>特定の個人を指すのではなく、別々の日に異なる者が支援を行うといったように、従事者①が複数の個人である場合もある。</a:t>
          </a:r>
        </a:p>
      </xdr:txBody>
    </xdr:sp>
    <xdr:clientData/>
  </xdr:twoCellAnchor>
  <xdr:twoCellAnchor>
    <xdr:from>
      <xdr:col>4</xdr:col>
      <xdr:colOff>885825</xdr:colOff>
      <xdr:row>8</xdr:row>
      <xdr:rowOff>266700</xdr:rowOff>
    </xdr:from>
    <xdr:to>
      <xdr:col>8</xdr:col>
      <xdr:colOff>28575</xdr:colOff>
      <xdr:row>10</xdr:row>
      <xdr:rowOff>19050</xdr:rowOff>
    </xdr:to>
    <xdr:sp macro="" textlink="">
      <xdr:nvSpPr>
        <xdr:cNvPr id="7581" name="円/楕円 5">
          <a:extLst>
            <a:ext uri="{FF2B5EF4-FFF2-40B4-BE49-F238E27FC236}">
              <a16:creationId xmlns:a16="http://schemas.microsoft.com/office/drawing/2014/main" id="{00000000-0008-0000-0500-00009D1D0000}"/>
            </a:ext>
          </a:extLst>
        </xdr:cNvPr>
        <xdr:cNvSpPr>
          <a:spLocks noChangeArrowheads="1"/>
        </xdr:cNvSpPr>
      </xdr:nvSpPr>
      <xdr:spPr bwMode="auto">
        <a:xfrm>
          <a:off x="3505200" y="2971800"/>
          <a:ext cx="2990850" cy="514350"/>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457200</xdr:colOff>
      <xdr:row>7</xdr:row>
      <xdr:rowOff>142875</xdr:rowOff>
    </xdr:from>
    <xdr:to>
      <xdr:col>6</xdr:col>
      <xdr:colOff>590550</xdr:colOff>
      <xdr:row>8</xdr:row>
      <xdr:rowOff>266700</xdr:rowOff>
    </xdr:to>
    <xdr:cxnSp macro="">
      <xdr:nvCxnSpPr>
        <xdr:cNvPr id="7582" name="直線矢印コネクタ 6">
          <a:extLst>
            <a:ext uri="{FF2B5EF4-FFF2-40B4-BE49-F238E27FC236}">
              <a16:creationId xmlns:a16="http://schemas.microsoft.com/office/drawing/2014/main" id="{00000000-0008-0000-0500-00009E1D0000}"/>
            </a:ext>
          </a:extLst>
        </xdr:cNvPr>
        <xdr:cNvCxnSpPr>
          <a:cxnSpLocks noChangeShapeType="1"/>
          <a:stCxn id="7412" idx="2"/>
          <a:endCxn id="7581" idx="0"/>
        </xdr:cNvCxnSpPr>
      </xdr:nvCxnSpPr>
      <xdr:spPr bwMode="auto">
        <a:xfrm flipH="1">
          <a:off x="5000625" y="2466975"/>
          <a:ext cx="133350" cy="504825"/>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xdr:col>
      <xdr:colOff>238125</xdr:colOff>
      <xdr:row>3</xdr:row>
      <xdr:rowOff>152400</xdr:rowOff>
    </xdr:from>
    <xdr:to>
      <xdr:col>4</xdr:col>
      <xdr:colOff>600075</xdr:colOff>
      <xdr:row>8</xdr:row>
      <xdr:rowOff>95250</xdr:rowOff>
    </xdr:to>
    <xdr:sp macro="" textlink="">
      <xdr:nvSpPr>
        <xdr:cNvPr id="7415" name="正方形/長方形 7">
          <a:extLst>
            <a:ext uri="{FF2B5EF4-FFF2-40B4-BE49-F238E27FC236}">
              <a16:creationId xmlns:a16="http://schemas.microsoft.com/office/drawing/2014/main" id="{00000000-0008-0000-0500-0000F71C0000}"/>
            </a:ext>
          </a:extLst>
        </xdr:cNvPr>
        <xdr:cNvSpPr>
          <a:spLocks noChangeArrowheads="1"/>
        </xdr:cNvSpPr>
      </xdr:nvSpPr>
      <xdr:spPr bwMode="auto">
        <a:xfrm>
          <a:off x="1428750" y="952500"/>
          <a:ext cx="1790700" cy="1847850"/>
        </a:xfrm>
        <a:prstGeom prst="rect">
          <a:avLst/>
        </a:prstGeom>
        <a:solidFill>
          <a:srgbClr val="FFFF00"/>
        </a:solidFill>
        <a:ln w="22225" cmpd="sng">
          <a:solidFill>
            <a:srgbClr val="0000FF"/>
          </a:solidFill>
          <a:miter lim="800000"/>
          <a:headEnd/>
          <a:tailEnd/>
        </a:ln>
      </xdr:spPr>
      <xdr:txBody>
        <a:bodyPr vertOverflow="clip" wrap="square" lIns="36000" tIns="36000" rIns="36000" bIns="36000" anchor="ctr"/>
        <a:lstStyle/>
        <a:p>
          <a:pPr algn="l" rtl="0">
            <a:defRPr sz="1000"/>
          </a:pPr>
          <a:r>
            <a:rPr lang="ja-JP" altLang="en-US" sz="1000" b="0" i="0" u="none" strike="noStrike" baseline="0">
              <a:solidFill>
                <a:srgbClr val="000000"/>
              </a:solidFill>
              <a:latin typeface="ＭＳ Ｐゴシック"/>
              <a:ea typeface="ＭＳ Ｐゴシック"/>
            </a:rPr>
            <a:t>・「前年度の平均」を記載。</a:t>
          </a:r>
          <a:endParaRPr lang="ja-JP" altLang="en-US" sz="1000" b="0" i="0" u="none" strike="noStrike" baseline="0">
            <a:solidFill>
              <a:srgbClr val="000000"/>
            </a:solidFill>
            <a:latin typeface="Calibri"/>
            <a:ea typeface="ＭＳ Ｐゴシック"/>
            <a:cs typeface="Calibri"/>
          </a:endParaRPr>
        </a:p>
        <a:p>
          <a:pPr algn="l" rtl="0">
            <a:lnSpc>
              <a:spcPts val="1200"/>
            </a:lnSpc>
            <a:defRPr sz="1000"/>
          </a:pPr>
          <a:r>
            <a:rPr lang="ja-JP" altLang="en-US" sz="1000" b="0" i="0" u="none" strike="noStrike" baseline="0">
              <a:solidFill>
                <a:srgbClr val="000000"/>
              </a:solidFill>
              <a:latin typeface="ＭＳ Ｐゴシック"/>
              <a:ea typeface="ＭＳ Ｐゴシック"/>
            </a:rPr>
            <a:t>・定員変更があれば「前年度の平均＋定員増減分の９０％」を記載。</a:t>
          </a:r>
          <a:endParaRPr lang="ja-JP" altLang="en-US" sz="1000" b="0" i="0" u="none" strike="noStrike" baseline="0">
            <a:solidFill>
              <a:srgbClr val="000000"/>
            </a:solidFill>
            <a:latin typeface="Calibri"/>
            <a:ea typeface="ＭＳ Ｐゴシック"/>
            <a:cs typeface="Calibri"/>
          </a:endParaRPr>
        </a:p>
        <a:p>
          <a:pPr algn="l" rtl="0">
            <a:defRPr sz="1000"/>
          </a:pPr>
          <a:r>
            <a:rPr lang="ja-JP" altLang="en-US" sz="900" b="0" i="0" u="none" strike="noStrike" baseline="0">
              <a:solidFill>
                <a:srgbClr val="FF0000"/>
              </a:solidFill>
              <a:latin typeface="Calibri"/>
              <a:cs typeface="Calibri"/>
            </a:rPr>
            <a:t>※</a:t>
          </a:r>
          <a:r>
            <a:rPr lang="ja-JP" altLang="en-US" sz="900" b="0" i="0" u="none" strike="noStrike" baseline="0">
              <a:solidFill>
                <a:srgbClr val="FF0000"/>
              </a:solidFill>
              <a:latin typeface="ＭＳ Ｐゴシック"/>
              <a:ea typeface="ＭＳ Ｐゴシック"/>
              <a:cs typeface="Calibri"/>
            </a:rPr>
            <a:t>この人数は、夜間支援対象利用者の人数ごとに設定されている</a:t>
          </a:r>
          <a:r>
            <a:rPr lang="ja-JP" altLang="en-US" sz="900" b="0" i="0" u="sng" strike="noStrike" baseline="0">
              <a:solidFill>
                <a:srgbClr val="FF0000"/>
              </a:solidFill>
              <a:latin typeface="ＭＳ Ｐゴシック"/>
              <a:ea typeface="ＭＳ Ｐゴシック"/>
              <a:cs typeface="Calibri"/>
            </a:rPr>
            <a:t>単位区分の選定</a:t>
          </a:r>
          <a:r>
            <a:rPr lang="ja-JP" altLang="en-US" sz="900" b="0" i="0" u="none" strike="noStrike" baseline="0">
              <a:solidFill>
                <a:srgbClr val="FF0000"/>
              </a:solidFill>
              <a:latin typeface="ＭＳ Ｐゴシック"/>
              <a:ea typeface="ＭＳ Ｐゴシック"/>
              <a:cs typeface="Calibri"/>
            </a:rPr>
            <a:t>に用いるものであり、この人数に単位を乗じて加算額を算定するのではない。</a:t>
          </a: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4</xdr:col>
      <xdr:colOff>133350</xdr:colOff>
      <xdr:row>10</xdr:row>
      <xdr:rowOff>66675</xdr:rowOff>
    </xdr:from>
    <xdr:to>
      <xdr:col>4</xdr:col>
      <xdr:colOff>876300</xdr:colOff>
      <xdr:row>10</xdr:row>
      <xdr:rowOff>571500</xdr:rowOff>
    </xdr:to>
    <xdr:sp macro="" textlink="">
      <xdr:nvSpPr>
        <xdr:cNvPr id="7584" name="円/楕円 8">
          <a:extLst>
            <a:ext uri="{FF2B5EF4-FFF2-40B4-BE49-F238E27FC236}">
              <a16:creationId xmlns:a16="http://schemas.microsoft.com/office/drawing/2014/main" id="{00000000-0008-0000-0500-0000A01D0000}"/>
            </a:ext>
          </a:extLst>
        </xdr:cNvPr>
        <xdr:cNvSpPr>
          <a:spLocks noChangeArrowheads="1"/>
        </xdr:cNvSpPr>
      </xdr:nvSpPr>
      <xdr:spPr bwMode="auto">
        <a:xfrm>
          <a:off x="2752725" y="3533775"/>
          <a:ext cx="742950" cy="504825"/>
        </a:xfrm>
        <a:prstGeom prst="ellipse">
          <a:avLst/>
        </a:prstGeom>
        <a:noFill/>
        <a:ln w="19050">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1133475</xdr:colOff>
      <xdr:row>8</xdr:row>
      <xdr:rowOff>95250</xdr:rowOff>
    </xdr:from>
    <xdr:to>
      <xdr:col>4</xdr:col>
      <xdr:colOff>504825</xdr:colOff>
      <xdr:row>10</xdr:row>
      <xdr:rowOff>66675</xdr:rowOff>
    </xdr:to>
    <xdr:cxnSp macro="">
      <xdr:nvCxnSpPr>
        <xdr:cNvPr id="7585" name="直線矢印コネクタ 9">
          <a:extLst>
            <a:ext uri="{FF2B5EF4-FFF2-40B4-BE49-F238E27FC236}">
              <a16:creationId xmlns:a16="http://schemas.microsoft.com/office/drawing/2014/main" id="{00000000-0008-0000-0500-0000A11D0000}"/>
            </a:ext>
          </a:extLst>
        </xdr:cNvPr>
        <xdr:cNvCxnSpPr>
          <a:cxnSpLocks noChangeShapeType="1"/>
          <a:stCxn id="7415" idx="2"/>
          <a:endCxn id="7584" idx="0"/>
        </xdr:cNvCxnSpPr>
      </xdr:nvCxnSpPr>
      <xdr:spPr bwMode="auto">
        <a:xfrm>
          <a:off x="2324100" y="2800350"/>
          <a:ext cx="800100" cy="733425"/>
        </a:xfrm>
        <a:prstGeom prst="straightConnector1">
          <a:avLst/>
        </a:prstGeom>
        <a:noFill/>
        <a:ln w="15875">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xdr:col>
      <xdr:colOff>323850</xdr:colOff>
      <xdr:row>10</xdr:row>
      <xdr:rowOff>85725</xdr:rowOff>
    </xdr:from>
    <xdr:to>
      <xdr:col>6</xdr:col>
      <xdr:colOff>781050</xdr:colOff>
      <xdr:row>10</xdr:row>
      <xdr:rowOff>533400</xdr:rowOff>
    </xdr:to>
    <xdr:sp macro="" textlink="">
      <xdr:nvSpPr>
        <xdr:cNvPr id="7586" name="角丸四角形 10">
          <a:extLst>
            <a:ext uri="{FF2B5EF4-FFF2-40B4-BE49-F238E27FC236}">
              <a16:creationId xmlns:a16="http://schemas.microsoft.com/office/drawing/2014/main" id="{00000000-0008-0000-0500-0000A21D0000}"/>
            </a:ext>
          </a:extLst>
        </xdr:cNvPr>
        <xdr:cNvSpPr>
          <a:spLocks noChangeArrowheads="1"/>
        </xdr:cNvSpPr>
      </xdr:nvSpPr>
      <xdr:spPr bwMode="auto">
        <a:xfrm>
          <a:off x="2943225" y="3552825"/>
          <a:ext cx="2381250" cy="447675"/>
        </a:xfrm>
        <a:prstGeom prst="roundRect">
          <a:avLst>
            <a:gd name="adj" fmla="val 16667"/>
          </a:avLst>
        </a:prstGeom>
        <a:solidFill>
          <a:srgbClr val="FFC000">
            <a:alpha val="27843"/>
          </a:srgbClr>
        </a:solidFill>
        <a:ln w="25400">
          <a:solidFill>
            <a:srgbClr val="F79646"/>
          </a:solidFill>
          <a:round/>
          <a:headEnd/>
          <a:tailEnd/>
        </a:ln>
      </xdr:spPr>
    </xdr:sp>
    <xdr:clientData/>
  </xdr:twoCellAnchor>
  <xdr:twoCellAnchor>
    <xdr:from>
      <xdr:col>4</xdr:col>
      <xdr:colOff>247650</xdr:colOff>
      <xdr:row>11</xdr:row>
      <xdr:rowOff>142875</xdr:rowOff>
    </xdr:from>
    <xdr:to>
      <xdr:col>6</xdr:col>
      <xdr:colOff>828675</xdr:colOff>
      <xdr:row>14</xdr:row>
      <xdr:rowOff>276225</xdr:rowOff>
    </xdr:to>
    <xdr:sp macro="" textlink="">
      <xdr:nvSpPr>
        <xdr:cNvPr id="7419" name="正方形/長方形 11">
          <a:extLst>
            <a:ext uri="{FF2B5EF4-FFF2-40B4-BE49-F238E27FC236}">
              <a16:creationId xmlns:a16="http://schemas.microsoft.com/office/drawing/2014/main" id="{00000000-0008-0000-0500-0000FB1C0000}"/>
            </a:ext>
          </a:extLst>
        </xdr:cNvPr>
        <xdr:cNvSpPr>
          <a:spLocks noChangeArrowheads="1"/>
        </xdr:cNvSpPr>
      </xdr:nvSpPr>
      <xdr:spPr bwMode="auto">
        <a:xfrm>
          <a:off x="2867025" y="4238625"/>
          <a:ext cx="2505075" cy="1276350"/>
        </a:xfrm>
        <a:prstGeom prst="rect">
          <a:avLst/>
        </a:prstGeom>
        <a:solidFill>
          <a:srgbClr val="FFFF00"/>
        </a:solidFill>
        <a:ln w="28575" cmpd="sng">
          <a:solidFill>
            <a:srgbClr val="F79646"/>
          </a:solidFill>
          <a:miter lim="800000"/>
          <a:headEnd/>
          <a:tailEnd/>
        </a:ln>
      </xdr:spPr>
      <xdr:txBody>
        <a:bodyPr vertOverflow="clip" wrap="square" lIns="36000" tIns="36000" rIns="36000" bIns="36000" anchor="ctr"/>
        <a:lstStyle/>
        <a:p>
          <a:pPr algn="l" rtl="0">
            <a:defRPr sz="1000"/>
          </a:pPr>
          <a:r>
            <a:rPr lang="ja-JP" altLang="en-US" sz="1000" b="0" i="0" u="none" strike="noStrike" baseline="0">
              <a:solidFill>
                <a:srgbClr val="000000"/>
              </a:solidFill>
              <a:latin typeface="ＭＳ Ｐゴシック"/>
              <a:ea typeface="ＭＳ Ｐゴシック"/>
            </a:rPr>
            <a:t>「１人の夜間支援従事者が支援を行う利用者の数（人）」は「夜間支援の対象者数（人）」を按分した人数である。</a:t>
          </a:r>
          <a:endParaRPr lang="ja-JP" altLang="en-US" sz="1000" b="0" i="0" u="none" strike="noStrike" baseline="0">
            <a:solidFill>
              <a:srgbClr val="000000"/>
            </a:solidFill>
            <a:latin typeface="Calibri"/>
            <a:ea typeface="ＭＳ Ｐゴシック"/>
            <a:cs typeface="Calibri"/>
          </a:endParaRPr>
        </a:p>
        <a:p>
          <a:pPr algn="l" rtl="0">
            <a:lnSpc>
              <a:spcPts val="1000"/>
            </a:lnSpc>
            <a:defRPr sz="1000"/>
          </a:pPr>
          <a:r>
            <a:rPr lang="ja-JP" altLang="en-US" sz="900" b="0" i="0" u="none" strike="noStrike" baseline="0">
              <a:solidFill>
                <a:srgbClr val="FF0000"/>
              </a:solidFill>
              <a:latin typeface="Calibri"/>
              <a:cs typeface="Calibri"/>
            </a:rPr>
            <a:t>※</a:t>
          </a:r>
          <a:r>
            <a:rPr lang="ja-JP" altLang="en-US" sz="900" b="0" i="0" u="none" strike="noStrike" baseline="0">
              <a:solidFill>
                <a:srgbClr val="FF0000"/>
              </a:solidFill>
              <a:latin typeface="ＭＳ Ｐゴシック"/>
              <a:ea typeface="ＭＳ Ｐゴシック"/>
              <a:cs typeface="Calibri"/>
            </a:rPr>
            <a:t>　必ず「夜間支援の対象者数（人）」＝「１人の夜間支援従事者が支援を行う利用者の数（人）」となること。</a:t>
          </a:r>
          <a:endParaRPr lang="ja-JP" altLang="en-US" sz="900" b="0" i="0" u="none" strike="noStrike" baseline="0">
            <a:solidFill>
              <a:srgbClr val="FF0000"/>
            </a:solidFill>
            <a:latin typeface="ＭＳ Ｐゴシック"/>
            <a:ea typeface="ＭＳ Ｐゴシック"/>
          </a:endParaRPr>
        </a:p>
      </xdr:txBody>
    </xdr:sp>
    <xdr:clientData/>
  </xdr:twoCellAnchor>
  <xdr:twoCellAnchor>
    <xdr:from>
      <xdr:col>5</xdr:col>
      <xdr:colOff>533400</xdr:colOff>
      <xdr:row>10</xdr:row>
      <xdr:rowOff>533400</xdr:rowOff>
    </xdr:from>
    <xdr:to>
      <xdr:col>5</xdr:col>
      <xdr:colOff>552450</xdr:colOff>
      <xdr:row>11</xdr:row>
      <xdr:rowOff>142875</xdr:rowOff>
    </xdr:to>
    <xdr:cxnSp macro="">
      <xdr:nvCxnSpPr>
        <xdr:cNvPr id="7588" name="直線矢印コネクタ 12">
          <a:extLst>
            <a:ext uri="{FF2B5EF4-FFF2-40B4-BE49-F238E27FC236}">
              <a16:creationId xmlns:a16="http://schemas.microsoft.com/office/drawing/2014/main" id="{00000000-0008-0000-0500-0000A41D0000}"/>
            </a:ext>
          </a:extLst>
        </xdr:cNvPr>
        <xdr:cNvCxnSpPr>
          <a:cxnSpLocks noChangeShapeType="1"/>
          <a:stCxn id="7419" idx="0"/>
          <a:endCxn id="7586" idx="2"/>
        </xdr:cNvCxnSpPr>
      </xdr:nvCxnSpPr>
      <xdr:spPr bwMode="auto">
        <a:xfrm flipV="1">
          <a:off x="4114800" y="4000500"/>
          <a:ext cx="19050" cy="238125"/>
        </a:xfrm>
        <a:prstGeom prst="straightConnector1">
          <a:avLst/>
        </a:prstGeom>
        <a:noFill/>
        <a:ln w="15875">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EF775FFD-DAE7-494F-8FF3-3461C0D03026}"/>
            </a:ext>
          </a:extLst>
        </xdr:cNvPr>
        <xdr:cNvCxnSpPr/>
      </xdr:nvCxnSpPr>
      <xdr:spPr>
        <a:xfrm>
          <a:off x="6201711" y="4969435"/>
          <a:ext cx="33131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123825</xdr:colOff>
      <xdr:row>7</xdr:row>
      <xdr:rowOff>28575</xdr:rowOff>
    </xdr:from>
    <xdr:to>
      <xdr:col>5</xdr:col>
      <xdr:colOff>66675</xdr:colOff>
      <xdr:row>8</xdr:row>
      <xdr:rowOff>371475</xdr:rowOff>
    </xdr:to>
    <xdr:sp macro="" textlink="">
      <xdr:nvSpPr>
        <xdr:cNvPr id="19501" name="AutoShape 1">
          <a:extLst>
            <a:ext uri="{FF2B5EF4-FFF2-40B4-BE49-F238E27FC236}">
              <a16:creationId xmlns:a16="http://schemas.microsoft.com/office/drawing/2014/main" id="{00000000-0008-0000-1100-00002D4C0000}"/>
            </a:ext>
          </a:extLst>
        </xdr:cNvPr>
        <xdr:cNvSpPr>
          <a:spLocks noChangeArrowheads="1"/>
        </xdr:cNvSpPr>
      </xdr:nvSpPr>
      <xdr:spPr bwMode="auto">
        <a:xfrm>
          <a:off x="5695950" y="2867025"/>
          <a:ext cx="1476375" cy="714375"/>
        </a:xfrm>
        <a:prstGeom prst="wedgeRectCallout">
          <a:avLst>
            <a:gd name="adj1" fmla="val -73870"/>
            <a:gd name="adj2" fmla="val -27333"/>
          </a:avLst>
        </a:prstGeom>
        <a:solidFill>
          <a:srgbClr val="FFFFFF"/>
        </a:solidFill>
        <a:ln w="9525" cmpd="sng">
          <a:solidFill>
            <a:srgbClr val="000000"/>
          </a:solidFill>
          <a:miter lim="800000"/>
          <a:headEnd/>
          <a:tailEnd/>
        </a:ln>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2D30D-FA94-4907-8AC0-744FE9EF9B90}">
  <sheetPr>
    <tabColor theme="4"/>
  </sheetPr>
  <dimension ref="A1:AO34"/>
  <sheetViews>
    <sheetView tabSelected="1" view="pageBreakPreview" zoomScaleSheetLayoutView="100" workbookViewId="0">
      <selection activeCell="AI7" sqref="AI7:AL7"/>
    </sheetView>
  </sheetViews>
  <sheetFormatPr defaultColWidth="9.36328125" defaultRowHeight="21" customHeight="1" x14ac:dyDescent="0.2"/>
  <cols>
    <col min="1" max="18" width="2.81640625" style="1" customWidth="1"/>
    <col min="19" max="34" width="3.08984375" style="1" customWidth="1"/>
    <col min="35" max="39" width="2.81640625" style="1" customWidth="1"/>
    <col min="40" max="40" width="2.7265625" style="1" customWidth="1"/>
    <col min="41" max="41" width="9.81640625" style="1" customWidth="1"/>
    <col min="42" max="42" width="2.7265625" style="1" customWidth="1"/>
    <col min="43" max="16384" width="9.36328125" style="1"/>
  </cols>
  <sheetData>
    <row r="1" spans="1:41" ht="20.149999999999999" customHeight="1" x14ac:dyDescent="0.2"/>
    <row r="2" spans="1:41" ht="20.149999999999999" customHeight="1" x14ac:dyDescent="0.2">
      <c r="AD2" s="923" t="s">
        <v>874</v>
      </c>
      <c r="AE2" s="923"/>
      <c r="AF2" s="923"/>
      <c r="AG2" s="923"/>
      <c r="AH2" s="923"/>
      <c r="AI2" s="923"/>
      <c r="AJ2" s="923"/>
      <c r="AK2" s="923"/>
      <c r="AL2" s="923"/>
    </row>
    <row r="3" spans="1:41" ht="20.149999999999999" customHeight="1" x14ac:dyDescent="0.2"/>
    <row r="4" spans="1:41" ht="20.149999999999999" customHeight="1" x14ac:dyDescent="0.2">
      <c r="B4" s="924" t="s">
        <v>875</v>
      </c>
      <c r="C4" s="924"/>
      <c r="D4" s="924"/>
      <c r="E4" s="924"/>
      <c r="F4" s="924"/>
      <c r="G4" s="924"/>
      <c r="H4" s="924"/>
      <c r="I4" s="924"/>
      <c r="J4" s="924"/>
      <c r="K4" s="924"/>
      <c r="L4" s="924"/>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row>
    <row r="5" spans="1:41" s="94" customFormat="1" ht="20.149999999999999" customHeight="1" x14ac:dyDescent="0.2">
      <c r="A5" s="843"/>
      <c r="B5" s="574"/>
      <c r="C5" s="574"/>
      <c r="D5" s="574"/>
      <c r="E5" s="574"/>
      <c r="F5" s="574"/>
      <c r="G5" s="574"/>
      <c r="H5" s="574"/>
      <c r="I5" s="415"/>
      <c r="J5" s="415"/>
      <c r="K5" s="415"/>
      <c r="L5" s="415"/>
      <c r="M5" s="415"/>
      <c r="N5" s="415"/>
      <c r="O5" s="415"/>
      <c r="P5" s="415"/>
      <c r="Q5" s="415"/>
      <c r="R5" s="415"/>
      <c r="S5" s="415"/>
      <c r="T5" s="415"/>
      <c r="U5" s="415"/>
      <c r="V5" s="415"/>
      <c r="W5" s="415"/>
      <c r="X5" s="415"/>
      <c r="Y5" s="415"/>
      <c r="Z5" s="415"/>
      <c r="AA5" s="415"/>
      <c r="AB5" s="415"/>
      <c r="AC5" s="415"/>
      <c r="AD5" s="415"/>
      <c r="AE5" s="415"/>
      <c r="AF5" s="415"/>
      <c r="AG5" s="415"/>
      <c r="AH5" s="415"/>
      <c r="AI5" s="415"/>
      <c r="AJ5" s="415"/>
      <c r="AK5" s="415"/>
      <c r="AL5" s="415"/>
    </row>
    <row r="6" spans="1:41" s="94" customFormat="1" ht="29.25" customHeight="1" x14ac:dyDescent="0.2">
      <c r="A6" s="843"/>
      <c r="B6" s="925" t="s">
        <v>2</v>
      </c>
      <c r="C6" s="925"/>
      <c r="D6" s="925"/>
      <c r="E6" s="925"/>
      <c r="F6" s="925"/>
      <c r="G6" s="925"/>
      <c r="H6" s="925"/>
      <c r="I6" s="925"/>
      <c r="J6" s="925"/>
      <c r="K6" s="925"/>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row>
    <row r="7" spans="1:41" s="94" customFormat="1" ht="31.5" customHeight="1" x14ac:dyDescent="0.2">
      <c r="A7" s="843"/>
      <c r="B7" s="925" t="s">
        <v>164</v>
      </c>
      <c r="C7" s="925"/>
      <c r="D7" s="925"/>
      <c r="E7" s="925"/>
      <c r="F7" s="925"/>
      <c r="G7" s="925"/>
      <c r="H7" s="925"/>
      <c r="I7" s="925"/>
      <c r="J7" s="925"/>
      <c r="K7" s="925"/>
      <c r="L7" s="926"/>
      <c r="M7" s="926"/>
      <c r="N7" s="926"/>
      <c r="O7" s="926"/>
      <c r="P7" s="926"/>
      <c r="Q7" s="926"/>
      <c r="R7" s="926"/>
      <c r="S7" s="926"/>
      <c r="T7" s="926"/>
      <c r="U7" s="926"/>
      <c r="V7" s="926"/>
      <c r="W7" s="926"/>
      <c r="X7" s="926"/>
      <c r="Y7" s="926"/>
      <c r="Z7" s="926"/>
      <c r="AA7" s="927" t="s">
        <v>876</v>
      </c>
      <c r="AB7" s="927"/>
      <c r="AC7" s="927"/>
      <c r="AD7" s="927"/>
      <c r="AE7" s="927"/>
      <c r="AF7" s="927"/>
      <c r="AG7" s="927"/>
      <c r="AH7" s="927"/>
      <c r="AI7" s="928" t="s">
        <v>877</v>
      </c>
      <c r="AJ7" s="928"/>
      <c r="AK7" s="928"/>
      <c r="AL7" s="928"/>
    </row>
    <row r="8" spans="1:41" s="94" customFormat="1" ht="29.25" customHeight="1" x14ac:dyDescent="0.2">
      <c r="B8" s="916" t="s">
        <v>878</v>
      </c>
      <c r="C8" s="916"/>
      <c r="D8" s="916"/>
      <c r="E8" s="916"/>
      <c r="F8" s="916"/>
      <c r="G8" s="916"/>
      <c r="H8" s="916"/>
      <c r="I8" s="916"/>
      <c r="J8" s="916"/>
      <c r="K8" s="916"/>
      <c r="L8" s="917" t="s">
        <v>879</v>
      </c>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row>
    <row r="9" spans="1:41" ht="12.75" customHeight="1" thickBot="1" x14ac:dyDescent="0.25">
      <c r="B9" s="848"/>
      <c r="C9" s="848"/>
      <c r="D9" s="848"/>
      <c r="E9" s="848"/>
      <c r="F9" s="848"/>
      <c r="G9" s="848"/>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row>
    <row r="10" spans="1:41" ht="21" customHeight="1" x14ac:dyDescent="0.2">
      <c r="B10" s="881" t="s">
        <v>417</v>
      </c>
      <c r="C10" s="882"/>
      <c r="D10" s="882"/>
      <c r="E10" s="882"/>
      <c r="F10" s="882"/>
      <c r="G10" s="882"/>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3"/>
    </row>
    <row r="11" spans="1:41" ht="27.75" customHeight="1" x14ac:dyDescent="0.2">
      <c r="B11" s="918" t="s">
        <v>880</v>
      </c>
      <c r="C11" s="919"/>
      <c r="D11" s="919"/>
      <c r="E11" s="919"/>
      <c r="F11" s="919"/>
      <c r="G11" s="919"/>
      <c r="H11" s="919"/>
      <c r="I11" s="919"/>
      <c r="J11" s="919"/>
      <c r="K11" s="919"/>
      <c r="L11" s="919"/>
      <c r="M11" s="919"/>
      <c r="N11" s="919"/>
      <c r="O11" s="919"/>
      <c r="P11" s="919"/>
      <c r="Q11" s="919"/>
      <c r="R11" s="919"/>
      <c r="S11" s="920"/>
      <c r="T11" s="920"/>
      <c r="U11" s="920"/>
      <c r="V11" s="920"/>
      <c r="W11" s="920"/>
      <c r="X11" s="920"/>
      <c r="Y11" s="920"/>
      <c r="Z11" s="920"/>
      <c r="AA11" s="920"/>
      <c r="AB11" s="920"/>
      <c r="AC11" s="920"/>
      <c r="AD11" s="920"/>
      <c r="AE11" s="849" t="s">
        <v>9</v>
      </c>
      <c r="AF11" s="850"/>
      <c r="AG11" s="921"/>
      <c r="AH11" s="921"/>
      <c r="AI11" s="921"/>
      <c r="AJ11" s="921"/>
      <c r="AK11" s="921"/>
      <c r="AL11" s="922"/>
      <c r="AO11" s="851"/>
    </row>
    <row r="12" spans="1:41" ht="27.75" customHeight="1" thickBot="1" x14ac:dyDescent="0.25">
      <c r="B12" s="852"/>
      <c r="C12" s="910" t="s">
        <v>881</v>
      </c>
      <c r="D12" s="910"/>
      <c r="E12" s="910"/>
      <c r="F12" s="910"/>
      <c r="G12" s="910"/>
      <c r="H12" s="910"/>
      <c r="I12" s="910"/>
      <c r="J12" s="910"/>
      <c r="K12" s="910"/>
      <c r="L12" s="910"/>
      <c r="M12" s="910"/>
      <c r="N12" s="910"/>
      <c r="O12" s="910"/>
      <c r="P12" s="910"/>
      <c r="Q12" s="910"/>
      <c r="R12" s="910"/>
      <c r="S12" s="907">
        <f>ROUNDUP(S11*30%,1)</f>
        <v>0</v>
      </c>
      <c r="T12" s="907"/>
      <c r="U12" s="907"/>
      <c r="V12" s="907"/>
      <c r="W12" s="907"/>
      <c r="X12" s="907"/>
      <c r="Y12" s="907"/>
      <c r="Z12" s="907"/>
      <c r="AA12" s="907"/>
      <c r="AB12" s="907"/>
      <c r="AC12" s="907"/>
      <c r="AD12" s="907"/>
      <c r="AE12" s="853" t="s">
        <v>9</v>
      </c>
      <c r="AF12" s="853"/>
      <c r="AG12" s="908"/>
      <c r="AH12" s="908"/>
      <c r="AI12" s="908"/>
      <c r="AJ12" s="908"/>
      <c r="AK12" s="908"/>
      <c r="AL12" s="909"/>
    </row>
    <row r="13" spans="1:41" ht="27.75" customHeight="1" thickTop="1" x14ac:dyDescent="0.2">
      <c r="B13" s="911" t="s">
        <v>882</v>
      </c>
      <c r="C13" s="912"/>
      <c r="D13" s="912"/>
      <c r="E13" s="912"/>
      <c r="F13" s="912"/>
      <c r="G13" s="912"/>
      <c r="H13" s="912"/>
      <c r="I13" s="912"/>
      <c r="J13" s="912"/>
      <c r="K13" s="912"/>
      <c r="L13" s="912"/>
      <c r="M13" s="912"/>
      <c r="N13" s="912"/>
      <c r="O13" s="912"/>
      <c r="P13" s="912"/>
      <c r="Q13" s="912"/>
      <c r="R13" s="912"/>
      <c r="S13" s="913" t="e">
        <f>ROUNDUP(AG14/AG15,1)</f>
        <v>#DIV/0!</v>
      </c>
      <c r="T13" s="913"/>
      <c r="U13" s="913"/>
      <c r="V13" s="913"/>
      <c r="W13" s="913"/>
      <c r="X13" s="913"/>
      <c r="Y13" s="913"/>
      <c r="Z13" s="913"/>
      <c r="AA13" s="913"/>
      <c r="AB13" s="913"/>
      <c r="AC13" s="913"/>
      <c r="AD13" s="913"/>
      <c r="AE13" s="854" t="s">
        <v>9</v>
      </c>
      <c r="AF13" s="854"/>
      <c r="AG13" s="914" t="s">
        <v>883</v>
      </c>
      <c r="AH13" s="914"/>
      <c r="AI13" s="914"/>
      <c r="AJ13" s="914"/>
      <c r="AK13" s="914"/>
      <c r="AL13" s="915"/>
    </row>
    <row r="14" spans="1:41" ht="27.75" customHeight="1" x14ac:dyDescent="0.2">
      <c r="B14" s="895" t="s">
        <v>884</v>
      </c>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7"/>
      <c r="AG14" s="898"/>
      <c r="AH14" s="898"/>
      <c r="AI14" s="898"/>
      <c r="AJ14" s="898"/>
      <c r="AK14" s="898"/>
      <c r="AL14" s="899"/>
    </row>
    <row r="15" spans="1:41" ht="27.75" customHeight="1" thickBot="1" x14ac:dyDescent="0.25">
      <c r="B15" s="900" t="s">
        <v>885</v>
      </c>
      <c r="C15" s="901"/>
      <c r="D15" s="901"/>
      <c r="E15" s="901"/>
      <c r="F15" s="901"/>
      <c r="G15" s="901"/>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2"/>
      <c r="AG15" s="903"/>
      <c r="AH15" s="903"/>
      <c r="AI15" s="903"/>
      <c r="AJ15" s="903"/>
      <c r="AK15" s="903"/>
      <c r="AL15" s="904"/>
    </row>
    <row r="16" spans="1:41" ht="12.75" customHeight="1" thickBot="1" x14ac:dyDescent="0.25">
      <c r="B16" s="855"/>
      <c r="C16" s="856"/>
      <c r="D16" s="856"/>
      <c r="E16" s="856"/>
      <c r="F16" s="856"/>
      <c r="G16" s="856"/>
      <c r="H16" s="856"/>
      <c r="I16" s="856"/>
      <c r="J16" s="856"/>
      <c r="K16" s="856"/>
      <c r="L16" s="856"/>
      <c r="M16" s="856"/>
      <c r="N16" s="856"/>
      <c r="O16" s="856"/>
      <c r="P16" s="856"/>
      <c r="Q16" s="856"/>
      <c r="R16" s="856"/>
      <c r="S16" s="856"/>
      <c r="T16" s="856"/>
      <c r="U16" s="856"/>
      <c r="V16" s="856"/>
      <c r="W16" s="856"/>
      <c r="X16" s="856"/>
      <c r="Y16" s="856"/>
      <c r="Z16" s="856"/>
      <c r="AA16" s="856"/>
      <c r="AB16" s="856"/>
      <c r="AC16" s="856"/>
      <c r="AD16" s="856"/>
      <c r="AE16" s="856"/>
      <c r="AF16" s="856"/>
      <c r="AG16" s="856"/>
      <c r="AH16" s="856"/>
      <c r="AI16" s="856"/>
      <c r="AJ16" s="856"/>
      <c r="AK16" s="856"/>
      <c r="AL16" s="856"/>
    </row>
    <row r="17" spans="2:39" ht="21" customHeight="1" x14ac:dyDescent="0.2">
      <c r="B17" s="881" t="s">
        <v>886</v>
      </c>
      <c r="C17" s="882"/>
      <c r="D17" s="882"/>
      <c r="E17" s="882"/>
      <c r="F17" s="882"/>
      <c r="G17" s="882"/>
      <c r="H17" s="882"/>
      <c r="I17" s="882"/>
      <c r="J17" s="882"/>
      <c r="K17" s="882"/>
      <c r="L17" s="882"/>
      <c r="M17" s="882"/>
      <c r="N17" s="882"/>
      <c r="O17" s="882"/>
      <c r="P17" s="882"/>
      <c r="Q17" s="882"/>
      <c r="R17" s="882"/>
      <c r="S17" s="882"/>
      <c r="T17" s="882"/>
      <c r="U17" s="882"/>
      <c r="V17" s="882"/>
      <c r="W17" s="882"/>
      <c r="X17" s="882"/>
      <c r="Y17" s="882"/>
      <c r="Z17" s="882"/>
      <c r="AA17" s="882"/>
      <c r="AB17" s="882"/>
      <c r="AC17" s="882"/>
      <c r="AD17" s="882"/>
      <c r="AE17" s="882"/>
      <c r="AF17" s="882"/>
      <c r="AG17" s="882"/>
      <c r="AH17" s="882"/>
      <c r="AI17" s="882"/>
      <c r="AJ17" s="882"/>
      <c r="AK17" s="882"/>
      <c r="AL17" s="883"/>
    </row>
    <row r="18" spans="2:39" ht="27.75" customHeight="1" thickBot="1" x14ac:dyDescent="0.25">
      <c r="B18" s="905" t="s">
        <v>887</v>
      </c>
      <c r="C18" s="906"/>
      <c r="D18" s="906"/>
      <c r="E18" s="906"/>
      <c r="F18" s="906"/>
      <c r="G18" s="906"/>
      <c r="H18" s="906"/>
      <c r="I18" s="906"/>
      <c r="J18" s="906"/>
      <c r="K18" s="906"/>
      <c r="L18" s="906"/>
      <c r="M18" s="906"/>
      <c r="N18" s="906"/>
      <c r="O18" s="906"/>
      <c r="P18" s="906"/>
      <c r="Q18" s="906"/>
      <c r="R18" s="906"/>
      <c r="S18" s="907">
        <f>ROUNDUP(S11/50,1)</f>
        <v>0</v>
      </c>
      <c r="T18" s="907"/>
      <c r="U18" s="907"/>
      <c r="V18" s="907"/>
      <c r="W18" s="907"/>
      <c r="X18" s="907"/>
      <c r="Y18" s="907"/>
      <c r="Z18" s="907"/>
      <c r="AA18" s="907"/>
      <c r="AB18" s="907"/>
      <c r="AC18" s="907"/>
      <c r="AD18" s="907"/>
      <c r="AE18" s="857" t="s">
        <v>9</v>
      </c>
      <c r="AF18" s="858"/>
      <c r="AG18" s="908"/>
      <c r="AH18" s="908"/>
      <c r="AI18" s="908"/>
      <c r="AJ18" s="908"/>
      <c r="AK18" s="908"/>
      <c r="AL18" s="909"/>
    </row>
    <row r="19" spans="2:39" ht="27.75" customHeight="1" thickTop="1" thickBot="1" x14ac:dyDescent="0.25">
      <c r="B19" s="876" t="s">
        <v>888</v>
      </c>
      <c r="C19" s="877"/>
      <c r="D19" s="877"/>
      <c r="E19" s="877"/>
      <c r="F19" s="877"/>
      <c r="G19" s="877"/>
      <c r="H19" s="877"/>
      <c r="I19" s="877"/>
      <c r="J19" s="877"/>
      <c r="K19" s="877"/>
      <c r="L19" s="877"/>
      <c r="M19" s="877"/>
      <c r="N19" s="877"/>
      <c r="O19" s="877"/>
      <c r="P19" s="877"/>
      <c r="Q19" s="877"/>
      <c r="R19" s="877"/>
      <c r="S19" s="878"/>
      <c r="T19" s="878"/>
      <c r="U19" s="878"/>
      <c r="V19" s="878"/>
      <c r="W19" s="878"/>
      <c r="X19" s="878"/>
      <c r="Y19" s="878"/>
      <c r="Z19" s="878"/>
      <c r="AA19" s="878"/>
      <c r="AB19" s="878"/>
      <c r="AC19" s="878"/>
      <c r="AD19" s="878"/>
      <c r="AE19" s="859" t="s">
        <v>9</v>
      </c>
      <c r="AF19" s="860"/>
      <c r="AG19" s="879" t="s">
        <v>889</v>
      </c>
      <c r="AH19" s="879"/>
      <c r="AI19" s="879"/>
      <c r="AJ19" s="879"/>
      <c r="AK19" s="879"/>
      <c r="AL19" s="880"/>
    </row>
    <row r="20" spans="2:39" ht="12.75" customHeight="1" thickBot="1" x14ac:dyDescent="0.25">
      <c r="B20" s="856"/>
      <c r="C20" s="856"/>
      <c r="D20" s="856"/>
      <c r="E20" s="856"/>
      <c r="F20" s="856"/>
      <c r="G20" s="856"/>
      <c r="H20" s="856"/>
      <c r="I20" s="856"/>
      <c r="J20" s="856"/>
      <c r="K20" s="856"/>
      <c r="L20" s="856"/>
      <c r="M20" s="856"/>
      <c r="N20" s="856"/>
      <c r="O20" s="856"/>
      <c r="P20" s="856"/>
      <c r="Q20" s="856"/>
      <c r="R20" s="856"/>
      <c r="S20" s="861"/>
      <c r="T20" s="861"/>
      <c r="U20" s="861"/>
      <c r="V20" s="861"/>
      <c r="W20" s="861"/>
      <c r="X20" s="861"/>
      <c r="Y20" s="861"/>
      <c r="Z20" s="861"/>
      <c r="AA20" s="861"/>
      <c r="AB20" s="861"/>
      <c r="AC20" s="861"/>
      <c r="AD20" s="861"/>
      <c r="AE20" s="862"/>
      <c r="AF20" s="862"/>
      <c r="AG20" s="863"/>
      <c r="AH20" s="863"/>
      <c r="AI20" s="863"/>
      <c r="AJ20" s="863"/>
      <c r="AK20" s="863"/>
      <c r="AL20" s="863"/>
    </row>
    <row r="21" spans="2:39" ht="27.75" customHeight="1" thickBot="1" x14ac:dyDescent="0.25">
      <c r="B21" s="881" t="s">
        <v>890</v>
      </c>
      <c r="C21" s="882"/>
      <c r="D21" s="882"/>
      <c r="E21" s="882"/>
      <c r="F21" s="882"/>
      <c r="G21" s="882"/>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3"/>
    </row>
    <row r="22" spans="2:39" ht="27.75" customHeight="1" x14ac:dyDescent="0.2">
      <c r="B22" s="884" t="s">
        <v>891</v>
      </c>
      <c r="C22" s="885"/>
      <c r="D22" s="885"/>
      <c r="E22" s="885"/>
      <c r="F22" s="885"/>
      <c r="G22" s="885"/>
      <c r="H22" s="885"/>
      <c r="I22" s="885"/>
      <c r="J22" s="885"/>
      <c r="K22" s="885"/>
      <c r="L22" s="885"/>
      <c r="M22" s="885"/>
      <c r="N22" s="885"/>
      <c r="O22" s="885"/>
      <c r="P22" s="885"/>
      <c r="Q22" s="885"/>
      <c r="R22" s="886"/>
      <c r="S22" s="889" t="s">
        <v>892</v>
      </c>
      <c r="T22" s="885"/>
      <c r="U22" s="885"/>
      <c r="V22" s="885"/>
      <c r="W22" s="885"/>
      <c r="X22" s="885"/>
      <c r="Y22" s="885"/>
      <c r="Z22" s="885"/>
      <c r="AA22" s="885"/>
      <c r="AB22" s="885"/>
      <c r="AC22" s="885"/>
      <c r="AD22" s="885"/>
      <c r="AE22" s="885"/>
      <c r="AF22" s="885"/>
      <c r="AG22" s="885"/>
      <c r="AH22" s="885"/>
      <c r="AI22" s="890"/>
      <c r="AJ22" s="890"/>
      <c r="AK22" s="890"/>
      <c r="AL22" s="891"/>
    </row>
    <row r="23" spans="2:39" ht="47.25" customHeight="1" x14ac:dyDescent="0.2">
      <c r="B23" s="887"/>
      <c r="C23" s="888"/>
      <c r="D23" s="888"/>
      <c r="E23" s="888"/>
      <c r="F23" s="888"/>
      <c r="G23" s="888"/>
      <c r="H23" s="888"/>
      <c r="I23" s="888"/>
      <c r="J23" s="888"/>
      <c r="K23" s="888"/>
      <c r="L23" s="888"/>
      <c r="M23" s="888"/>
      <c r="N23" s="888"/>
      <c r="O23" s="888"/>
      <c r="P23" s="888"/>
      <c r="Q23" s="888"/>
      <c r="R23" s="888"/>
      <c r="S23" s="892" t="s">
        <v>893</v>
      </c>
      <c r="T23" s="892"/>
      <c r="U23" s="892"/>
      <c r="V23" s="892"/>
      <c r="W23" s="892"/>
      <c r="X23" s="892"/>
      <c r="Y23" s="892"/>
      <c r="Z23" s="892"/>
      <c r="AA23" s="892"/>
      <c r="AB23" s="892"/>
      <c r="AC23" s="892"/>
      <c r="AD23" s="892"/>
      <c r="AE23" s="892"/>
      <c r="AF23" s="892" t="s">
        <v>524</v>
      </c>
      <c r="AG23" s="892"/>
      <c r="AH23" s="892"/>
      <c r="AI23" s="893" t="s">
        <v>525</v>
      </c>
      <c r="AJ23" s="893"/>
      <c r="AK23" s="893"/>
      <c r="AL23" s="894"/>
    </row>
    <row r="24" spans="2:39" ht="27.75" customHeight="1" x14ac:dyDescent="0.2">
      <c r="B24" s="864">
        <v>1</v>
      </c>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65" t="s">
        <v>526</v>
      </c>
      <c r="AI24" s="872"/>
      <c r="AJ24" s="872"/>
      <c r="AK24" s="872"/>
      <c r="AL24" s="873"/>
    </row>
    <row r="25" spans="2:39" ht="27.75" customHeight="1" x14ac:dyDescent="0.2">
      <c r="B25" s="864">
        <v>2</v>
      </c>
      <c r="C25" s="872"/>
      <c r="D25" s="872"/>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c r="AE25" s="872"/>
      <c r="AF25" s="872"/>
      <c r="AG25" s="872"/>
      <c r="AH25" s="865" t="s">
        <v>526</v>
      </c>
      <c r="AI25" s="872"/>
      <c r="AJ25" s="872"/>
      <c r="AK25" s="872"/>
      <c r="AL25" s="873"/>
    </row>
    <row r="26" spans="2:39" ht="27.75" customHeight="1" x14ac:dyDescent="0.2">
      <c r="B26" s="864">
        <v>3</v>
      </c>
      <c r="C26" s="872"/>
      <c r="D26" s="872"/>
      <c r="E26" s="872"/>
      <c r="F26" s="872"/>
      <c r="G26" s="872"/>
      <c r="H26" s="872"/>
      <c r="I26" s="872"/>
      <c r="J26" s="872"/>
      <c r="K26" s="872"/>
      <c r="L26" s="872"/>
      <c r="M26" s="872"/>
      <c r="N26" s="872"/>
      <c r="O26" s="872"/>
      <c r="P26" s="872"/>
      <c r="Q26" s="872"/>
      <c r="R26" s="872"/>
      <c r="S26" s="872"/>
      <c r="T26" s="872"/>
      <c r="U26" s="872"/>
      <c r="V26" s="872"/>
      <c r="W26" s="872"/>
      <c r="X26" s="872"/>
      <c r="Y26" s="872"/>
      <c r="Z26" s="872"/>
      <c r="AA26" s="872"/>
      <c r="AB26" s="872"/>
      <c r="AC26" s="872"/>
      <c r="AD26" s="872"/>
      <c r="AE26" s="872"/>
      <c r="AF26" s="872"/>
      <c r="AG26" s="872"/>
      <c r="AH26" s="865" t="s">
        <v>526</v>
      </c>
      <c r="AI26" s="872"/>
      <c r="AJ26" s="872"/>
      <c r="AK26" s="872"/>
      <c r="AL26" s="873"/>
    </row>
    <row r="27" spans="2:39" ht="36" customHeight="1" thickBot="1" x14ac:dyDescent="0.25">
      <c r="B27" s="866">
        <v>4</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67" t="s">
        <v>526</v>
      </c>
      <c r="AI27" s="874"/>
      <c r="AJ27" s="874"/>
      <c r="AK27" s="874"/>
      <c r="AL27" s="875"/>
    </row>
    <row r="28" spans="2:39" ht="22.5" customHeight="1" x14ac:dyDescent="0.2">
      <c r="B28" s="855"/>
      <c r="C28" s="856"/>
      <c r="D28" s="856"/>
      <c r="E28" s="856"/>
      <c r="F28" s="856"/>
      <c r="G28" s="856"/>
      <c r="H28" s="856"/>
      <c r="I28" s="856"/>
      <c r="J28" s="856"/>
      <c r="K28" s="856"/>
      <c r="L28" s="856"/>
      <c r="M28" s="856"/>
      <c r="N28" s="856"/>
      <c r="O28" s="856"/>
      <c r="P28" s="856"/>
      <c r="Q28" s="856"/>
      <c r="R28" s="856"/>
      <c r="S28" s="856"/>
      <c r="T28" s="856"/>
      <c r="U28" s="856"/>
      <c r="V28" s="856"/>
      <c r="W28" s="856"/>
      <c r="X28" s="856"/>
      <c r="Y28" s="856"/>
      <c r="Z28" s="856"/>
      <c r="AA28" s="856"/>
      <c r="AB28" s="856"/>
      <c r="AC28" s="856"/>
      <c r="AD28" s="856"/>
      <c r="AE28" s="856"/>
      <c r="AF28" s="856"/>
      <c r="AG28" s="856"/>
      <c r="AH28" s="856"/>
      <c r="AI28" s="856"/>
      <c r="AJ28" s="856"/>
      <c r="AK28" s="856"/>
      <c r="AL28" s="856"/>
    </row>
    <row r="29" spans="2:39" ht="22.5" customHeight="1" x14ac:dyDescent="0.2">
      <c r="B29" s="869" t="s">
        <v>433</v>
      </c>
      <c r="C29" s="869"/>
      <c r="D29" s="869"/>
      <c r="E29" s="869"/>
      <c r="F29" s="869"/>
      <c r="G29" s="869"/>
      <c r="H29" s="870" t="s">
        <v>894</v>
      </c>
      <c r="I29" s="870"/>
      <c r="J29" s="870"/>
      <c r="K29" s="870"/>
      <c r="L29" s="870"/>
      <c r="M29" s="870"/>
      <c r="N29" s="870"/>
      <c r="O29" s="870"/>
      <c r="P29" s="870"/>
      <c r="Q29" s="870"/>
      <c r="R29" s="870"/>
      <c r="S29" s="870"/>
      <c r="T29" s="870"/>
      <c r="U29" s="870"/>
      <c r="V29" s="870"/>
      <c r="W29" s="870"/>
      <c r="X29" s="870"/>
      <c r="Y29" s="870"/>
      <c r="Z29" s="870"/>
      <c r="AA29" s="870"/>
      <c r="AB29" s="870"/>
      <c r="AC29" s="870"/>
      <c r="AD29" s="870"/>
      <c r="AE29" s="870"/>
      <c r="AF29" s="870"/>
      <c r="AG29" s="870"/>
      <c r="AH29" s="870"/>
      <c r="AI29" s="870"/>
      <c r="AJ29" s="870"/>
      <c r="AK29" s="870"/>
      <c r="AL29" s="870"/>
    </row>
    <row r="30" spans="2:39" ht="8.25" customHeight="1" x14ac:dyDescent="0.2">
      <c r="B30" s="855"/>
      <c r="C30" s="856"/>
      <c r="D30" s="856"/>
      <c r="E30" s="856"/>
      <c r="F30" s="856"/>
      <c r="G30" s="856"/>
      <c r="H30" s="856"/>
      <c r="I30" s="856"/>
      <c r="J30" s="856"/>
      <c r="K30" s="856"/>
      <c r="L30" s="856"/>
      <c r="M30" s="856"/>
      <c r="N30" s="856"/>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row>
    <row r="31" spans="2:39" s="696" customFormat="1" ht="17.25" customHeight="1" x14ac:dyDescent="0.2">
      <c r="B31" s="871" t="s">
        <v>895</v>
      </c>
      <c r="C31" s="871"/>
      <c r="D31" s="871"/>
      <c r="E31" s="871"/>
      <c r="F31" s="871"/>
      <c r="G31" s="871"/>
      <c r="H31" s="871"/>
      <c r="I31" s="871"/>
      <c r="J31" s="871"/>
      <c r="K31" s="871"/>
      <c r="L31" s="871"/>
      <c r="M31" s="871"/>
      <c r="N31" s="871"/>
      <c r="O31" s="871"/>
      <c r="P31" s="871"/>
      <c r="Q31" s="871"/>
      <c r="R31" s="871"/>
      <c r="S31" s="871"/>
      <c r="T31" s="871"/>
      <c r="U31" s="871"/>
      <c r="V31" s="871"/>
      <c r="W31" s="871"/>
      <c r="X31" s="871"/>
      <c r="Y31" s="871"/>
      <c r="Z31" s="871"/>
      <c r="AA31" s="871"/>
      <c r="AB31" s="871"/>
      <c r="AC31" s="871"/>
      <c r="AD31" s="871"/>
      <c r="AE31" s="871"/>
      <c r="AF31" s="871"/>
      <c r="AG31" s="871"/>
      <c r="AH31" s="871"/>
      <c r="AI31" s="871"/>
      <c r="AJ31" s="871"/>
      <c r="AK31" s="871"/>
      <c r="AL31" s="871"/>
    </row>
    <row r="32" spans="2:39" s="696" customFormat="1" ht="45.75" customHeight="1" x14ac:dyDescent="0.2">
      <c r="B32" s="871"/>
      <c r="C32" s="871"/>
      <c r="D32" s="871"/>
      <c r="E32" s="871"/>
      <c r="F32" s="871"/>
      <c r="G32" s="871"/>
      <c r="H32" s="871"/>
      <c r="I32" s="871"/>
      <c r="J32" s="871"/>
      <c r="K32" s="871"/>
      <c r="L32" s="871"/>
      <c r="M32" s="871"/>
      <c r="N32" s="871"/>
      <c r="O32" s="871"/>
      <c r="P32" s="871"/>
      <c r="Q32" s="871"/>
      <c r="R32" s="871"/>
      <c r="S32" s="871"/>
      <c r="T32" s="871"/>
      <c r="U32" s="871"/>
      <c r="V32" s="871"/>
      <c r="W32" s="871"/>
      <c r="X32" s="871"/>
      <c r="Y32" s="871"/>
      <c r="Z32" s="871"/>
      <c r="AA32" s="871"/>
      <c r="AB32" s="871"/>
      <c r="AC32" s="871"/>
      <c r="AD32" s="871"/>
      <c r="AE32" s="871"/>
      <c r="AF32" s="871"/>
      <c r="AG32" s="871"/>
      <c r="AH32" s="871"/>
      <c r="AI32" s="871"/>
      <c r="AJ32" s="871"/>
      <c r="AK32" s="871"/>
      <c r="AL32" s="871"/>
      <c r="AM32" s="663"/>
    </row>
    <row r="33" spans="2:39" s="696" customFormat="1" ht="9" customHeight="1" x14ac:dyDescent="0.2">
      <c r="B33" s="696" t="s">
        <v>439</v>
      </c>
      <c r="AM33" s="868"/>
    </row>
    <row r="34" spans="2:39" s="696" customFormat="1" ht="21" customHeight="1" x14ac:dyDescent="0.2">
      <c r="B34" s="696" t="s">
        <v>439</v>
      </c>
      <c r="AM34" s="868"/>
    </row>
  </sheetData>
  <protectedRanges>
    <protectedRange sqref="L7:Z7 AI7:AL7 L6:AL6 L8:AL8" name="範囲1"/>
  </protectedRanges>
  <mergeCells count="56">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29:G29"/>
    <mergeCell ref="H29:AL29"/>
    <mergeCell ref="B31:AL32"/>
    <mergeCell ref="C26:R26"/>
    <mergeCell ref="S26:AE26"/>
    <mergeCell ref="AF26:AG26"/>
    <mergeCell ref="AI26:AL26"/>
    <mergeCell ref="C27:R27"/>
    <mergeCell ref="S27:AE27"/>
    <mergeCell ref="AF27:AG27"/>
    <mergeCell ref="AI27:AL27"/>
  </mergeCells>
  <phoneticPr fontId="45"/>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2F8BF-668E-4B08-821C-277C6BB8C648}">
  <sheetPr>
    <pageSetUpPr fitToPage="1"/>
  </sheetPr>
  <dimension ref="A1:H10"/>
  <sheetViews>
    <sheetView view="pageBreakPreview" topLeftCell="B1" zoomScaleNormal="145" zoomScaleSheetLayoutView="100" workbookViewId="0">
      <selection activeCell="M6" sqref="M5:N6"/>
    </sheetView>
  </sheetViews>
  <sheetFormatPr defaultRowHeight="13" x14ac:dyDescent="0.2"/>
  <cols>
    <col min="1" max="1" width="3.7265625" style="415" customWidth="1"/>
    <col min="2" max="2" width="20.36328125" style="415" customWidth="1"/>
    <col min="3" max="3" width="3.90625" style="415" bestFit="1" customWidth="1"/>
    <col min="4" max="7" width="16.36328125" style="415" customWidth="1"/>
    <col min="8" max="8" width="3.7265625" style="415" customWidth="1"/>
    <col min="9" max="9" width="2.453125" style="415" customWidth="1"/>
    <col min="10" max="256" width="8.7265625" style="415"/>
    <col min="257" max="257" width="3.7265625" style="415" customWidth="1"/>
    <col min="258" max="258" width="20.36328125" style="415" customWidth="1"/>
    <col min="259" max="259" width="3.90625" style="415" bestFit="1" customWidth="1"/>
    <col min="260" max="263" width="16.36328125" style="415" customWidth="1"/>
    <col min="264" max="264" width="3.7265625" style="415" customWidth="1"/>
    <col min="265" max="265" width="2.453125" style="415" customWidth="1"/>
    <col min="266" max="512" width="8.7265625" style="415"/>
    <col min="513" max="513" width="3.7265625" style="415" customWidth="1"/>
    <col min="514" max="514" width="20.36328125" style="415" customWidth="1"/>
    <col min="515" max="515" width="3.90625" style="415" bestFit="1" customWidth="1"/>
    <col min="516" max="519" width="16.36328125" style="415" customWidth="1"/>
    <col min="520" max="520" width="3.7265625" style="415" customWidth="1"/>
    <col min="521" max="521" width="2.453125" style="415" customWidth="1"/>
    <col min="522" max="768" width="8.7265625" style="415"/>
    <col min="769" max="769" width="3.7265625" style="415" customWidth="1"/>
    <col min="770" max="770" width="20.36328125" style="415" customWidth="1"/>
    <col min="771" max="771" width="3.90625" style="415" bestFit="1" customWidth="1"/>
    <col min="772" max="775" width="16.36328125" style="415" customWidth="1"/>
    <col min="776" max="776" width="3.7265625" style="415" customWidth="1"/>
    <col min="777" max="777" width="2.453125" style="415" customWidth="1"/>
    <col min="778" max="1024" width="8.7265625" style="415"/>
    <col min="1025" max="1025" width="3.7265625" style="415" customWidth="1"/>
    <col min="1026" max="1026" width="20.36328125" style="415" customWidth="1"/>
    <col min="1027" max="1027" width="3.90625" style="415" bestFit="1" customWidth="1"/>
    <col min="1028" max="1031" width="16.36328125" style="415" customWidth="1"/>
    <col min="1032" max="1032" width="3.7265625" style="415" customWidth="1"/>
    <col min="1033" max="1033" width="2.453125" style="415" customWidth="1"/>
    <col min="1034" max="1280" width="8.7265625" style="415"/>
    <col min="1281" max="1281" width="3.7265625" style="415" customWidth="1"/>
    <col min="1282" max="1282" width="20.36328125" style="415" customWidth="1"/>
    <col min="1283" max="1283" width="3.90625" style="415" bestFit="1" customWidth="1"/>
    <col min="1284" max="1287" width="16.36328125" style="415" customWidth="1"/>
    <col min="1288" max="1288" width="3.7265625" style="415" customWidth="1"/>
    <col min="1289" max="1289" width="2.453125" style="415" customWidth="1"/>
    <col min="1290" max="1536" width="8.7265625" style="415"/>
    <col min="1537" max="1537" width="3.7265625" style="415" customWidth="1"/>
    <col min="1538" max="1538" width="20.36328125" style="415" customWidth="1"/>
    <col min="1539" max="1539" width="3.90625" style="415" bestFit="1" customWidth="1"/>
    <col min="1540" max="1543" width="16.36328125" style="415" customWidth="1"/>
    <col min="1544" max="1544" width="3.7265625" style="415" customWidth="1"/>
    <col min="1545" max="1545" width="2.453125" style="415" customWidth="1"/>
    <col min="1546" max="1792" width="8.7265625" style="415"/>
    <col min="1793" max="1793" width="3.7265625" style="415" customWidth="1"/>
    <col min="1794" max="1794" width="20.36328125" style="415" customWidth="1"/>
    <col min="1795" max="1795" width="3.90625" style="415" bestFit="1" customWidth="1"/>
    <col min="1796" max="1799" width="16.36328125" style="415" customWidth="1"/>
    <col min="1800" max="1800" width="3.7265625" style="415" customWidth="1"/>
    <col min="1801" max="1801" width="2.453125" style="415" customWidth="1"/>
    <col min="1802" max="2048" width="8.7265625" style="415"/>
    <col min="2049" max="2049" width="3.7265625" style="415" customWidth="1"/>
    <col min="2050" max="2050" width="20.36328125" style="415" customWidth="1"/>
    <col min="2051" max="2051" width="3.90625" style="415" bestFit="1" customWidth="1"/>
    <col min="2052" max="2055" width="16.36328125" style="415" customWidth="1"/>
    <col min="2056" max="2056" width="3.7265625" style="415" customWidth="1"/>
    <col min="2057" max="2057" width="2.453125" style="415" customWidth="1"/>
    <col min="2058" max="2304" width="8.7265625" style="415"/>
    <col min="2305" max="2305" width="3.7265625" style="415" customWidth="1"/>
    <col min="2306" max="2306" width="20.36328125" style="415" customWidth="1"/>
    <col min="2307" max="2307" width="3.90625" style="415" bestFit="1" customWidth="1"/>
    <col min="2308" max="2311" width="16.36328125" style="415" customWidth="1"/>
    <col min="2312" max="2312" width="3.7265625" style="415" customWidth="1"/>
    <col min="2313" max="2313" width="2.453125" style="415" customWidth="1"/>
    <col min="2314" max="2560" width="8.7265625" style="415"/>
    <col min="2561" max="2561" width="3.7265625" style="415" customWidth="1"/>
    <col min="2562" max="2562" width="20.36328125" style="415" customWidth="1"/>
    <col min="2563" max="2563" width="3.90625" style="415" bestFit="1" customWidth="1"/>
    <col min="2564" max="2567" width="16.36328125" style="415" customWidth="1"/>
    <col min="2568" max="2568" width="3.7265625" style="415" customWidth="1"/>
    <col min="2569" max="2569" width="2.453125" style="415" customWidth="1"/>
    <col min="2570" max="2816" width="8.7265625" style="415"/>
    <col min="2817" max="2817" width="3.7265625" style="415" customWidth="1"/>
    <col min="2818" max="2818" width="20.36328125" style="415" customWidth="1"/>
    <col min="2819" max="2819" width="3.90625" style="415" bestFit="1" customWidth="1"/>
    <col min="2820" max="2823" width="16.36328125" style="415" customWidth="1"/>
    <col min="2824" max="2824" width="3.7265625" style="415" customWidth="1"/>
    <col min="2825" max="2825" width="2.453125" style="415" customWidth="1"/>
    <col min="2826" max="3072" width="8.7265625" style="415"/>
    <col min="3073" max="3073" width="3.7265625" style="415" customWidth="1"/>
    <col min="3074" max="3074" width="20.36328125" style="415" customWidth="1"/>
    <col min="3075" max="3075" width="3.90625" style="415" bestFit="1" customWidth="1"/>
    <col min="3076" max="3079" width="16.36328125" style="415" customWidth="1"/>
    <col min="3080" max="3080" width="3.7265625" style="415" customWidth="1"/>
    <col min="3081" max="3081" width="2.453125" style="415" customWidth="1"/>
    <col min="3082" max="3328" width="8.7265625" style="415"/>
    <col min="3329" max="3329" width="3.7265625" style="415" customWidth="1"/>
    <col min="3330" max="3330" width="20.36328125" style="415" customWidth="1"/>
    <col min="3331" max="3331" width="3.90625" style="415" bestFit="1" customWidth="1"/>
    <col min="3332" max="3335" width="16.36328125" style="415" customWidth="1"/>
    <col min="3336" max="3336" width="3.7265625" style="415" customWidth="1"/>
    <col min="3337" max="3337" width="2.453125" style="415" customWidth="1"/>
    <col min="3338" max="3584" width="8.7265625" style="415"/>
    <col min="3585" max="3585" width="3.7265625" style="415" customWidth="1"/>
    <col min="3586" max="3586" width="20.36328125" style="415" customWidth="1"/>
    <col min="3587" max="3587" width="3.90625" style="415" bestFit="1" customWidth="1"/>
    <col min="3588" max="3591" width="16.36328125" style="415" customWidth="1"/>
    <col min="3592" max="3592" width="3.7265625" style="415" customWidth="1"/>
    <col min="3593" max="3593" width="2.453125" style="415" customWidth="1"/>
    <col min="3594" max="3840" width="8.7265625" style="415"/>
    <col min="3841" max="3841" width="3.7265625" style="415" customWidth="1"/>
    <col min="3842" max="3842" width="20.36328125" style="415" customWidth="1"/>
    <col min="3843" max="3843" width="3.90625" style="415" bestFit="1" customWidth="1"/>
    <col min="3844" max="3847" width="16.36328125" style="415" customWidth="1"/>
    <col min="3848" max="3848" width="3.7265625" style="415" customWidth="1"/>
    <col min="3849" max="3849" width="2.453125" style="415" customWidth="1"/>
    <col min="3850" max="4096" width="8.7265625" style="415"/>
    <col min="4097" max="4097" width="3.7265625" style="415" customWidth="1"/>
    <col min="4098" max="4098" width="20.36328125" style="415" customWidth="1"/>
    <col min="4099" max="4099" width="3.90625" style="415" bestFit="1" customWidth="1"/>
    <col min="4100" max="4103" width="16.36328125" style="415" customWidth="1"/>
    <col min="4104" max="4104" width="3.7265625" style="415" customWidth="1"/>
    <col min="4105" max="4105" width="2.453125" style="415" customWidth="1"/>
    <col min="4106" max="4352" width="8.7265625" style="415"/>
    <col min="4353" max="4353" width="3.7265625" style="415" customWidth="1"/>
    <col min="4354" max="4354" width="20.36328125" style="415" customWidth="1"/>
    <col min="4355" max="4355" width="3.90625" style="415" bestFit="1" customWidth="1"/>
    <col min="4356" max="4359" width="16.36328125" style="415" customWidth="1"/>
    <col min="4360" max="4360" width="3.7265625" style="415" customWidth="1"/>
    <col min="4361" max="4361" width="2.453125" style="415" customWidth="1"/>
    <col min="4362" max="4608" width="8.7265625" style="415"/>
    <col min="4609" max="4609" width="3.7265625" style="415" customWidth="1"/>
    <col min="4610" max="4610" width="20.36328125" style="415" customWidth="1"/>
    <col min="4611" max="4611" width="3.90625" style="415" bestFit="1" customWidth="1"/>
    <col min="4612" max="4615" width="16.36328125" style="415" customWidth="1"/>
    <col min="4616" max="4616" width="3.7265625" style="415" customWidth="1"/>
    <col min="4617" max="4617" width="2.453125" style="415" customWidth="1"/>
    <col min="4618" max="4864" width="8.7265625" style="415"/>
    <col min="4865" max="4865" width="3.7265625" style="415" customWidth="1"/>
    <col min="4866" max="4866" width="20.36328125" style="415" customWidth="1"/>
    <col min="4867" max="4867" width="3.90625" style="415" bestFit="1" customWidth="1"/>
    <col min="4868" max="4871" width="16.36328125" style="415" customWidth="1"/>
    <col min="4872" max="4872" width="3.7265625" style="415" customWidth="1"/>
    <col min="4873" max="4873" width="2.453125" style="415" customWidth="1"/>
    <col min="4874" max="5120" width="8.7265625" style="415"/>
    <col min="5121" max="5121" width="3.7265625" style="415" customWidth="1"/>
    <col min="5122" max="5122" width="20.36328125" style="415" customWidth="1"/>
    <col min="5123" max="5123" width="3.90625" style="415" bestFit="1" customWidth="1"/>
    <col min="5124" max="5127" width="16.36328125" style="415" customWidth="1"/>
    <col min="5128" max="5128" width="3.7265625" style="415" customWidth="1"/>
    <col min="5129" max="5129" width="2.453125" style="415" customWidth="1"/>
    <col min="5130" max="5376" width="8.7265625" style="415"/>
    <col min="5377" max="5377" width="3.7265625" style="415" customWidth="1"/>
    <col min="5378" max="5378" width="20.36328125" style="415" customWidth="1"/>
    <col min="5379" max="5379" width="3.90625" style="415" bestFit="1" customWidth="1"/>
    <col min="5380" max="5383" width="16.36328125" style="415" customWidth="1"/>
    <col min="5384" max="5384" width="3.7265625" style="415" customWidth="1"/>
    <col min="5385" max="5385" width="2.453125" style="415" customWidth="1"/>
    <col min="5386" max="5632" width="8.7265625" style="415"/>
    <col min="5633" max="5633" width="3.7265625" style="415" customWidth="1"/>
    <col min="5634" max="5634" width="20.36328125" style="415" customWidth="1"/>
    <col min="5635" max="5635" width="3.90625" style="415" bestFit="1" customWidth="1"/>
    <col min="5636" max="5639" width="16.36328125" style="415" customWidth="1"/>
    <col min="5640" max="5640" width="3.7265625" style="415" customWidth="1"/>
    <col min="5641" max="5641" width="2.453125" style="415" customWidth="1"/>
    <col min="5642" max="5888" width="8.7265625" style="415"/>
    <col min="5889" max="5889" width="3.7265625" style="415" customWidth="1"/>
    <col min="5890" max="5890" width="20.36328125" style="415" customWidth="1"/>
    <col min="5891" max="5891" width="3.90625" style="415" bestFit="1" customWidth="1"/>
    <col min="5892" max="5895" width="16.36328125" style="415" customWidth="1"/>
    <col min="5896" max="5896" width="3.7265625" style="415" customWidth="1"/>
    <col min="5897" max="5897" width="2.453125" style="415" customWidth="1"/>
    <col min="5898" max="6144" width="8.7265625" style="415"/>
    <col min="6145" max="6145" width="3.7265625" style="415" customWidth="1"/>
    <col min="6146" max="6146" width="20.36328125" style="415" customWidth="1"/>
    <col min="6147" max="6147" width="3.90625" style="415" bestFit="1" customWidth="1"/>
    <col min="6148" max="6151" width="16.36328125" style="415" customWidth="1"/>
    <col min="6152" max="6152" width="3.7265625" style="415" customWidth="1"/>
    <col min="6153" max="6153" width="2.453125" style="415" customWidth="1"/>
    <col min="6154" max="6400" width="8.7265625" style="415"/>
    <col min="6401" max="6401" width="3.7265625" style="415" customWidth="1"/>
    <col min="6402" max="6402" width="20.36328125" style="415" customWidth="1"/>
    <col min="6403" max="6403" width="3.90625" style="415" bestFit="1" customWidth="1"/>
    <col min="6404" max="6407" width="16.36328125" style="415" customWidth="1"/>
    <col min="6408" max="6408" width="3.7265625" style="415" customWidth="1"/>
    <col min="6409" max="6409" width="2.453125" style="415" customWidth="1"/>
    <col min="6410" max="6656" width="8.7265625" style="415"/>
    <col min="6657" max="6657" width="3.7265625" style="415" customWidth="1"/>
    <col min="6658" max="6658" width="20.36328125" style="415" customWidth="1"/>
    <col min="6659" max="6659" width="3.90625" style="415" bestFit="1" customWidth="1"/>
    <col min="6660" max="6663" width="16.36328125" style="415" customWidth="1"/>
    <col min="6664" max="6664" width="3.7265625" style="415" customWidth="1"/>
    <col min="6665" max="6665" width="2.453125" style="415" customWidth="1"/>
    <col min="6666" max="6912" width="8.7265625" style="415"/>
    <col min="6913" max="6913" width="3.7265625" style="415" customWidth="1"/>
    <col min="6914" max="6914" width="20.36328125" style="415" customWidth="1"/>
    <col min="6915" max="6915" width="3.90625" style="415" bestFit="1" customWidth="1"/>
    <col min="6916" max="6919" width="16.36328125" style="415" customWidth="1"/>
    <col min="6920" max="6920" width="3.7265625" style="415" customWidth="1"/>
    <col min="6921" max="6921" width="2.453125" style="415" customWidth="1"/>
    <col min="6922" max="7168" width="8.7265625" style="415"/>
    <col min="7169" max="7169" width="3.7265625" style="415" customWidth="1"/>
    <col min="7170" max="7170" width="20.36328125" style="415" customWidth="1"/>
    <col min="7171" max="7171" width="3.90625" style="415" bestFit="1" customWidth="1"/>
    <col min="7172" max="7175" width="16.36328125" style="415" customWidth="1"/>
    <col min="7176" max="7176" width="3.7265625" style="415" customWidth="1"/>
    <col min="7177" max="7177" width="2.453125" style="415" customWidth="1"/>
    <col min="7178" max="7424" width="8.7265625" style="415"/>
    <col min="7425" max="7425" width="3.7265625" style="415" customWidth="1"/>
    <col min="7426" max="7426" width="20.36328125" style="415" customWidth="1"/>
    <col min="7427" max="7427" width="3.90625" style="415" bestFit="1" customWidth="1"/>
    <col min="7428" max="7431" width="16.36328125" style="415" customWidth="1"/>
    <col min="7432" max="7432" width="3.7265625" style="415" customWidth="1"/>
    <col min="7433" max="7433" width="2.453125" style="415" customWidth="1"/>
    <col min="7434" max="7680" width="8.7265625" style="415"/>
    <col min="7681" max="7681" width="3.7265625" style="415" customWidth="1"/>
    <col min="7682" max="7682" width="20.36328125" style="415" customWidth="1"/>
    <col min="7683" max="7683" width="3.90625" style="415" bestFit="1" customWidth="1"/>
    <col min="7684" max="7687" width="16.36328125" style="415" customWidth="1"/>
    <col min="7688" max="7688" width="3.7265625" style="415" customWidth="1"/>
    <col min="7689" max="7689" width="2.453125" style="415" customWidth="1"/>
    <col min="7690" max="7936" width="8.7265625" style="415"/>
    <col min="7937" max="7937" width="3.7265625" style="415" customWidth="1"/>
    <col min="7938" max="7938" width="20.36328125" style="415" customWidth="1"/>
    <col min="7939" max="7939" width="3.90625" style="415" bestFit="1" customWidth="1"/>
    <col min="7940" max="7943" width="16.36328125" style="415" customWidth="1"/>
    <col min="7944" max="7944" width="3.7265625" style="415" customWidth="1"/>
    <col min="7945" max="7945" width="2.453125" style="415" customWidth="1"/>
    <col min="7946" max="8192" width="8.7265625" style="415"/>
    <col min="8193" max="8193" width="3.7265625" style="415" customWidth="1"/>
    <col min="8194" max="8194" width="20.36328125" style="415" customWidth="1"/>
    <col min="8195" max="8195" width="3.90625" style="415" bestFit="1" customWidth="1"/>
    <col min="8196" max="8199" width="16.36328125" style="415" customWidth="1"/>
    <col min="8200" max="8200" width="3.7265625" style="415" customWidth="1"/>
    <col min="8201" max="8201" width="2.453125" style="415" customWidth="1"/>
    <col min="8202" max="8448" width="8.7265625" style="415"/>
    <col min="8449" max="8449" width="3.7265625" style="415" customWidth="1"/>
    <col min="8450" max="8450" width="20.36328125" style="415" customWidth="1"/>
    <col min="8451" max="8451" width="3.90625" style="415" bestFit="1" customWidth="1"/>
    <col min="8452" max="8455" width="16.36328125" style="415" customWidth="1"/>
    <col min="8456" max="8456" width="3.7265625" style="415" customWidth="1"/>
    <col min="8457" max="8457" width="2.453125" style="415" customWidth="1"/>
    <col min="8458" max="8704" width="8.7265625" style="415"/>
    <col min="8705" max="8705" width="3.7265625" style="415" customWidth="1"/>
    <col min="8706" max="8706" width="20.36328125" style="415" customWidth="1"/>
    <col min="8707" max="8707" width="3.90625" style="415" bestFit="1" customWidth="1"/>
    <col min="8708" max="8711" width="16.36328125" style="415" customWidth="1"/>
    <col min="8712" max="8712" width="3.7265625" style="415" customWidth="1"/>
    <col min="8713" max="8713" width="2.453125" style="415" customWidth="1"/>
    <col min="8714" max="8960" width="8.7265625" style="415"/>
    <col min="8961" max="8961" width="3.7265625" style="415" customWidth="1"/>
    <col min="8962" max="8962" width="20.36328125" style="415" customWidth="1"/>
    <col min="8963" max="8963" width="3.90625" style="415" bestFit="1" customWidth="1"/>
    <col min="8964" max="8967" width="16.36328125" style="415" customWidth="1"/>
    <col min="8968" max="8968" width="3.7265625" style="415" customWidth="1"/>
    <col min="8969" max="8969" width="2.453125" style="415" customWidth="1"/>
    <col min="8970" max="9216" width="8.7265625" style="415"/>
    <col min="9217" max="9217" width="3.7265625" style="415" customWidth="1"/>
    <col min="9218" max="9218" width="20.36328125" style="415" customWidth="1"/>
    <col min="9219" max="9219" width="3.90625" style="415" bestFit="1" customWidth="1"/>
    <col min="9220" max="9223" width="16.36328125" style="415" customWidth="1"/>
    <col min="9224" max="9224" width="3.7265625" style="415" customWidth="1"/>
    <col min="9225" max="9225" width="2.453125" style="415" customWidth="1"/>
    <col min="9226" max="9472" width="8.7265625" style="415"/>
    <col min="9473" max="9473" width="3.7265625" style="415" customWidth="1"/>
    <col min="9474" max="9474" width="20.36328125" style="415" customWidth="1"/>
    <col min="9475" max="9475" width="3.90625" style="415" bestFit="1" customWidth="1"/>
    <col min="9476" max="9479" width="16.36328125" style="415" customWidth="1"/>
    <col min="9480" max="9480" width="3.7265625" style="415" customWidth="1"/>
    <col min="9481" max="9481" width="2.453125" style="415" customWidth="1"/>
    <col min="9482" max="9728" width="8.7265625" style="415"/>
    <col min="9729" max="9729" width="3.7265625" style="415" customWidth="1"/>
    <col min="9730" max="9730" width="20.36328125" style="415" customWidth="1"/>
    <col min="9731" max="9731" width="3.90625" style="415" bestFit="1" customWidth="1"/>
    <col min="9732" max="9735" width="16.36328125" style="415" customWidth="1"/>
    <col min="9736" max="9736" width="3.7265625" style="415" customWidth="1"/>
    <col min="9737" max="9737" width="2.453125" style="415" customWidth="1"/>
    <col min="9738" max="9984" width="8.7265625" style="415"/>
    <col min="9985" max="9985" width="3.7265625" style="415" customWidth="1"/>
    <col min="9986" max="9986" width="20.36328125" style="415" customWidth="1"/>
    <col min="9987" max="9987" width="3.90625" style="415" bestFit="1" customWidth="1"/>
    <col min="9988" max="9991" width="16.36328125" style="415" customWidth="1"/>
    <col min="9992" max="9992" width="3.7265625" style="415" customWidth="1"/>
    <col min="9993" max="9993" width="2.453125" style="415" customWidth="1"/>
    <col min="9994" max="10240" width="8.7265625" style="415"/>
    <col min="10241" max="10241" width="3.7265625" style="415" customWidth="1"/>
    <col min="10242" max="10242" width="20.36328125" style="415" customWidth="1"/>
    <col min="10243" max="10243" width="3.90625" style="415" bestFit="1" customWidth="1"/>
    <col min="10244" max="10247" width="16.36328125" style="415" customWidth="1"/>
    <col min="10248" max="10248" width="3.7265625" style="415" customWidth="1"/>
    <col min="10249" max="10249" width="2.453125" style="415" customWidth="1"/>
    <col min="10250" max="10496" width="8.7265625" style="415"/>
    <col min="10497" max="10497" width="3.7265625" style="415" customWidth="1"/>
    <col min="10498" max="10498" width="20.36328125" style="415" customWidth="1"/>
    <col min="10499" max="10499" width="3.90625" style="415" bestFit="1" customWidth="1"/>
    <col min="10500" max="10503" width="16.36328125" style="415" customWidth="1"/>
    <col min="10504" max="10504" width="3.7265625" style="415" customWidth="1"/>
    <col min="10505" max="10505" width="2.453125" style="415" customWidth="1"/>
    <col min="10506" max="10752" width="8.7265625" style="415"/>
    <col min="10753" max="10753" width="3.7265625" style="415" customWidth="1"/>
    <col min="10754" max="10754" width="20.36328125" style="415" customWidth="1"/>
    <col min="10755" max="10755" width="3.90625" style="415" bestFit="1" customWidth="1"/>
    <col min="10756" max="10759" width="16.36328125" style="415" customWidth="1"/>
    <col min="10760" max="10760" width="3.7265625" style="415" customWidth="1"/>
    <col min="10761" max="10761" width="2.453125" style="415" customWidth="1"/>
    <col min="10762" max="11008" width="8.7265625" style="415"/>
    <col min="11009" max="11009" width="3.7265625" style="415" customWidth="1"/>
    <col min="11010" max="11010" width="20.36328125" style="415" customWidth="1"/>
    <col min="11011" max="11011" width="3.90625" style="415" bestFit="1" customWidth="1"/>
    <col min="11012" max="11015" width="16.36328125" style="415" customWidth="1"/>
    <col min="11016" max="11016" width="3.7265625" style="415" customWidth="1"/>
    <col min="11017" max="11017" width="2.453125" style="415" customWidth="1"/>
    <col min="11018" max="11264" width="8.7265625" style="415"/>
    <col min="11265" max="11265" width="3.7265625" style="415" customWidth="1"/>
    <col min="11266" max="11266" width="20.36328125" style="415" customWidth="1"/>
    <col min="11267" max="11267" width="3.90625" style="415" bestFit="1" customWidth="1"/>
    <col min="11268" max="11271" width="16.36328125" style="415" customWidth="1"/>
    <col min="11272" max="11272" width="3.7265625" style="415" customWidth="1"/>
    <col min="11273" max="11273" width="2.453125" style="415" customWidth="1"/>
    <col min="11274" max="11520" width="8.7265625" style="415"/>
    <col min="11521" max="11521" width="3.7265625" style="415" customWidth="1"/>
    <col min="11522" max="11522" width="20.36328125" style="415" customWidth="1"/>
    <col min="11523" max="11523" width="3.90625" style="415" bestFit="1" customWidth="1"/>
    <col min="11524" max="11527" width="16.36328125" style="415" customWidth="1"/>
    <col min="11528" max="11528" width="3.7265625" style="415" customWidth="1"/>
    <col min="11529" max="11529" width="2.453125" style="415" customWidth="1"/>
    <col min="11530" max="11776" width="8.7265625" style="415"/>
    <col min="11777" max="11777" width="3.7265625" style="415" customWidth="1"/>
    <col min="11778" max="11778" width="20.36328125" style="415" customWidth="1"/>
    <col min="11779" max="11779" width="3.90625" style="415" bestFit="1" customWidth="1"/>
    <col min="11780" max="11783" width="16.36328125" style="415" customWidth="1"/>
    <col min="11784" max="11784" width="3.7265625" style="415" customWidth="1"/>
    <col min="11785" max="11785" width="2.453125" style="415" customWidth="1"/>
    <col min="11786" max="12032" width="8.7265625" style="415"/>
    <col min="12033" max="12033" width="3.7265625" style="415" customWidth="1"/>
    <col min="12034" max="12034" width="20.36328125" style="415" customWidth="1"/>
    <col min="12035" max="12035" width="3.90625" style="415" bestFit="1" customWidth="1"/>
    <col min="12036" max="12039" width="16.36328125" style="415" customWidth="1"/>
    <col min="12040" max="12040" width="3.7265625" style="415" customWidth="1"/>
    <col min="12041" max="12041" width="2.453125" style="415" customWidth="1"/>
    <col min="12042" max="12288" width="8.7265625" style="415"/>
    <col min="12289" max="12289" width="3.7265625" style="415" customWidth="1"/>
    <col min="12290" max="12290" width="20.36328125" style="415" customWidth="1"/>
    <col min="12291" max="12291" width="3.90625" style="415" bestFit="1" customWidth="1"/>
    <col min="12292" max="12295" width="16.36328125" style="415" customWidth="1"/>
    <col min="12296" max="12296" width="3.7265625" style="415" customWidth="1"/>
    <col min="12297" max="12297" width="2.453125" style="415" customWidth="1"/>
    <col min="12298" max="12544" width="8.7265625" style="415"/>
    <col min="12545" max="12545" width="3.7265625" style="415" customWidth="1"/>
    <col min="12546" max="12546" width="20.36328125" style="415" customWidth="1"/>
    <col min="12547" max="12547" width="3.90625" style="415" bestFit="1" customWidth="1"/>
    <col min="12548" max="12551" width="16.36328125" style="415" customWidth="1"/>
    <col min="12552" max="12552" width="3.7265625" style="415" customWidth="1"/>
    <col min="12553" max="12553" width="2.453125" style="415" customWidth="1"/>
    <col min="12554" max="12800" width="8.7265625" style="415"/>
    <col min="12801" max="12801" width="3.7265625" style="415" customWidth="1"/>
    <col min="12802" max="12802" width="20.36328125" style="415" customWidth="1"/>
    <col min="12803" max="12803" width="3.90625" style="415" bestFit="1" customWidth="1"/>
    <col min="12804" max="12807" width="16.36328125" style="415" customWidth="1"/>
    <col min="12808" max="12808" width="3.7265625" style="415" customWidth="1"/>
    <col min="12809" max="12809" width="2.453125" style="415" customWidth="1"/>
    <col min="12810" max="13056" width="8.7265625" style="415"/>
    <col min="13057" max="13057" width="3.7265625" style="415" customWidth="1"/>
    <col min="13058" max="13058" width="20.36328125" style="415" customWidth="1"/>
    <col min="13059" max="13059" width="3.90625" style="415" bestFit="1" customWidth="1"/>
    <col min="13060" max="13063" width="16.36328125" style="415" customWidth="1"/>
    <col min="13064" max="13064" width="3.7265625" style="415" customWidth="1"/>
    <col min="13065" max="13065" width="2.453125" style="415" customWidth="1"/>
    <col min="13066" max="13312" width="8.7265625" style="415"/>
    <col min="13313" max="13313" width="3.7265625" style="415" customWidth="1"/>
    <col min="13314" max="13314" width="20.36328125" style="415" customWidth="1"/>
    <col min="13315" max="13315" width="3.90625" style="415" bestFit="1" customWidth="1"/>
    <col min="13316" max="13319" width="16.36328125" style="415" customWidth="1"/>
    <col min="13320" max="13320" width="3.7265625" style="415" customWidth="1"/>
    <col min="13321" max="13321" width="2.453125" style="415" customWidth="1"/>
    <col min="13322" max="13568" width="8.7265625" style="415"/>
    <col min="13569" max="13569" width="3.7265625" style="415" customWidth="1"/>
    <col min="13570" max="13570" width="20.36328125" style="415" customWidth="1"/>
    <col min="13571" max="13571" width="3.90625" style="415" bestFit="1" customWidth="1"/>
    <col min="13572" max="13575" width="16.36328125" style="415" customWidth="1"/>
    <col min="13576" max="13576" width="3.7265625" style="415" customWidth="1"/>
    <col min="13577" max="13577" width="2.453125" style="415" customWidth="1"/>
    <col min="13578" max="13824" width="8.7265625" style="415"/>
    <col min="13825" max="13825" width="3.7265625" style="415" customWidth="1"/>
    <col min="13826" max="13826" width="20.36328125" style="415" customWidth="1"/>
    <col min="13827" max="13827" width="3.90625" style="415" bestFit="1" customWidth="1"/>
    <col min="13828" max="13831" width="16.36328125" style="415" customWidth="1"/>
    <col min="13832" max="13832" width="3.7265625" style="415" customWidth="1"/>
    <col min="13833" max="13833" width="2.453125" style="415" customWidth="1"/>
    <col min="13834" max="14080" width="8.7265625" style="415"/>
    <col min="14081" max="14081" width="3.7265625" style="415" customWidth="1"/>
    <col min="14082" max="14082" width="20.36328125" style="415" customWidth="1"/>
    <col min="14083" max="14083" width="3.90625" style="415" bestFit="1" customWidth="1"/>
    <col min="14084" max="14087" width="16.36328125" style="415" customWidth="1"/>
    <col min="14088" max="14088" width="3.7265625" style="415" customWidth="1"/>
    <col min="14089" max="14089" width="2.453125" style="415" customWidth="1"/>
    <col min="14090" max="14336" width="8.7265625" style="415"/>
    <col min="14337" max="14337" width="3.7265625" style="415" customWidth="1"/>
    <col min="14338" max="14338" width="20.36328125" style="415" customWidth="1"/>
    <col min="14339" max="14339" width="3.90625" style="415" bestFit="1" customWidth="1"/>
    <col min="14340" max="14343" width="16.36328125" style="415" customWidth="1"/>
    <col min="14344" max="14344" width="3.7265625" style="415" customWidth="1"/>
    <col min="14345" max="14345" width="2.453125" style="415" customWidth="1"/>
    <col min="14346" max="14592" width="8.7265625" style="415"/>
    <col min="14593" max="14593" width="3.7265625" style="415" customWidth="1"/>
    <col min="14594" max="14594" width="20.36328125" style="415" customWidth="1"/>
    <col min="14595" max="14595" width="3.90625" style="415" bestFit="1" customWidth="1"/>
    <col min="14596" max="14599" width="16.36328125" style="415" customWidth="1"/>
    <col min="14600" max="14600" width="3.7265625" style="415" customWidth="1"/>
    <col min="14601" max="14601" width="2.453125" style="415" customWidth="1"/>
    <col min="14602" max="14848" width="8.7265625" style="415"/>
    <col min="14849" max="14849" width="3.7265625" style="415" customWidth="1"/>
    <col min="14850" max="14850" width="20.36328125" style="415" customWidth="1"/>
    <col min="14851" max="14851" width="3.90625" style="415" bestFit="1" customWidth="1"/>
    <col min="14852" max="14855" width="16.36328125" style="415" customWidth="1"/>
    <col min="14856" max="14856" width="3.7265625" style="415" customWidth="1"/>
    <col min="14857" max="14857" width="2.453125" style="415" customWidth="1"/>
    <col min="14858" max="15104" width="8.7265625" style="415"/>
    <col min="15105" max="15105" width="3.7265625" style="415" customWidth="1"/>
    <col min="15106" max="15106" width="20.36328125" style="415" customWidth="1"/>
    <col min="15107" max="15107" width="3.90625" style="415" bestFit="1" customWidth="1"/>
    <col min="15108" max="15111" width="16.36328125" style="415" customWidth="1"/>
    <col min="15112" max="15112" width="3.7265625" style="415" customWidth="1"/>
    <col min="15113" max="15113" width="2.453125" style="415" customWidth="1"/>
    <col min="15114" max="15360" width="8.7265625" style="415"/>
    <col min="15361" max="15361" width="3.7265625" style="415" customWidth="1"/>
    <col min="15362" max="15362" width="20.36328125" style="415" customWidth="1"/>
    <col min="15363" max="15363" width="3.90625" style="415" bestFit="1" customWidth="1"/>
    <col min="15364" max="15367" width="16.36328125" style="415" customWidth="1"/>
    <col min="15368" max="15368" width="3.7265625" style="415" customWidth="1"/>
    <col min="15369" max="15369" width="2.453125" style="415" customWidth="1"/>
    <col min="15370" max="15616" width="8.7265625" style="415"/>
    <col min="15617" max="15617" width="3.7265625" style="415" customWidth="1"/>
    <col min="15618" max="15618" width="20.36328125" style="415" customWidth="1"/>
    <col min="15619" max="15619" width="3.90625" style="415" bestFit="1" customWidth="1"/>
    <col min="15620" max="15623" width="16.36328125" style="415" customWidth="1"/>
    <col min="15624" max="15624" width="3.7265625" style="415" customWidth="1"/>
    <col min="15625" max="15625" width="2.453125" style="415" customWidth="1"/>
    <col min="15626" max="15872" width="8.7265625" style="415"/>
    <col min="15873" max="15873" width="3.7265625" style="415" customWidth="1"/>
    <col min="15874" max="15874" width="20.36328125" style="415" customWidth="1"/>
    <col min="15875" max="15875" width="3.90625" style="415" bestFit="1" customWidth="1"/>
    <col min="15876" max="15879" width="16.36328125" style="415" customWidth="1"/>
    <col min="15880" max="15880" width="3.7265625" style="415" customWidth="1"/>
    <col min="15881" max="15881" width="2.453125" style="415" customWidth="1"/>
    <col min="15882" max="16128" width="8.7265625" style="415"/>
    <col min="16129" max="16129" width="3.7265625" style="415" customWidth="1"/>
    <col min="16130" max="16130" width="20.36328125" style="415" customWidth="1"/>
    <col min="16131" max="16131" width="3.90625" style="415" bestFit="1" customWidth="1"/>
    <col min="16132" max="16135" width="16.36328125" style="415" customWidth="1"/>
    <col min="16136" max="16136" width="3.7265625" style="415" customWidth="1"/>
    <col min="16137" max="16137" width="2.453125" style="415" customWidth="1"/>
    <col min="16138" max="16384" width="8.7265625" style="415"/>
  </cols>
  <sheetData>
    <row r="1" spans="1:8" ht="16.5" x14ac:dyDescent="0.2">
      <c r="A1" s="573"/>
    </row>
    <row r="2" spans="1:8" ht="16.5" x14ac:dyDescent="0.2">
      <c r="A2" s="573"/>
      <c r="H2" s="847" t="s">
        <v>383</v>
      </c>
    </row>
    <row r="3" spans="1:8" ht="16.5" x14ac:dyDescent="0.2">
      <c r="A3" s="573"/>
      <c r="B3" s="930" t="s">
        <v>867</v>
      </c>
      <c r="C3" s="930"/>
      <c r="D3" s="930"/>
      <c r="E3" s="930"/>
      <c r="F3" s="930"/>
      <c r="G3" s="930"/>
      <c r="H3" s="930"/>
    </row>
    <row r="4" spans="1:8" ht="16.5" x14ac:dyDescent="0.2">
      <c r="A4" s="574"/>
      <c r="B4" s="574"/>
      <c r="C4" s="574"/>
      <c r="D4" s="574"/>
      <c r="E4" s="574"/>
      <c r="F4" s="574"/>
      <c r="G4" s="574"/>
    </row>
    <row r="5" spans="1:8" ht="30" customHeight="1" x14ac:dyDescent="0.2">
      <c r="A5" s="574"/>
      <c r="B5" s="419" t="s">
        <v>381</v>
      </c>
      <c r="C5" s="931"/>
      <c r="D5" s="932"/>
      <c r="E5" s="932"/>
      <c r="F5" s="932"/>
      <c r="G5" s="932"/>
      <c r="H5" s="933"/>
    </row>
    <row r="6" spans="1:8" ht="30" customHeight="1" x14ac:dyDescent="0.2">
      <c r="B6" s="413" t="s">
        <v>213</v>
      </c>
      <c r="C6" s="934" t="s">
        <v>4</v>
      </c>
      <c r="D6" s="935"/>
      <c r="E6" s="935"/>
      <c r="F6" s="935"/>
      <c r="G6" s="935"/>
      <c r="H6" s="936"/>
    </row>
    <row r="7" spans="1:8" ht="45" customHeight="1" x14ac:dyDescent="0.2">
      <c r="B7" s="937" t="s">
        <v>868</v>
      </c>
      <c r="C7" s="419">
        <v>1</v>
      </c>
      <c r="D7" s="939" t="s">
        <v>869</v>
      </c>
      <c r="E7" s="939"/>
      <c r="F7" s="940"/>
      <c r="G7" s="940"/>
      <c r="H7" s="940"/>
    </row>
    <row r="8" spans="1:8" ht="45" customHeight="1" x14ac:dyDescent="0.2">
      <c r="B8" s="938"/>
      <c r="C8" s="419">
        <v>2</v>
      </c>
      <c r="D8" s="941" t="s">
        <v>870</v>
      </c>
      <c r="E8" s="942"/>
      <c r="F8" s="940"/>
      <c r="G8" s="940"/>
      <c r="H8" s="940"/>
    </row>
    <row r="9" spans="1:8" x14ac:dyDescent="0.2">
      <c r="B9" s="415" t="s">
        <v>210</v>
      </c>
    </row>
    <row r="10" spans="1:8" x14ac:dyDescent="0.2">
      <c r="B10" s="929" t="s">
        <v>871</v>
      </c>
      <c r="C10" s="929"/>
      <c r="D10" s="929"/>
      <c r="E10" s="929"/>
      <c r="F10" s="929"/>
      <c r="G10" s="929"/>
      <c r="H10" s="929"/>
    </row>
  </sheetData>
  <mergeCells count="9">
    <mergeCell ref="B10:H10"/>
    <mergeCell ref="B3:H3"/>
    <mergeCell ref="C5:H5"/>
    <mergeCell ref="C6:H6"/>
    <mergeCell ref="B7:B8"/>
    <mergeCell ref="D7:E7"/>
    <mergeCell ref="F7:H7"/>
    <mergeCell ref="D8:E8"/>
    <mergeCell ref="F8:H8"/>
  </mergeCells>
  <phoneticPr fontId="45"/>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8636D-D599-42D4-AE34-D860898610D9}">
  <dimension ref="A1:H14"/>
  <sheetViews>
    <sheetView view="pageBreakPreview" zoomScaleNormal="100" zoomScaleSheetLayoutView="100" workbookViewId="0">
      <selection activeCell="B9" sqref="B9:D9"/>
    </sheetView>
  </sheetViews>
  <sheetFormatPr defaultColWidth="9.453125" defaultRowHeight="13" x14ac:dyDescent="0.2"/>
  <cols>
    <col min="1" max="1" width="4.6328125" style="841" customWidth="1"/>
    <col min="2" max="2" width="17.08984375" style="841" customWidth="1"/>
    <col min="3" max="3" width="4.36328125" style="841" customWidth="1"/>
    <col min="4" max="4" width="15.6328125" style="841" customWidth="1"/>
    <col min="5" max="6" width="22.6328125" style="841" customWidth="1"/>
    <col min="7" max="7" width="3.90625" style="841" customWidth="1"/>
    <col min="8" max="8" width="3.6328125" style="841" customWidth="1"/>
    <col min="9" max="16384" width="9.453125" style="841"/>
  </cols>
  <sheetData>
    <row r="1" spans="1:8" ht="16.5" x14ac:dyDescent="0.2">
      <c r="A1" s="839"/>
      <c r="B1" s="840"/>
      <c r="C1" s="840"/>
      <c r="D1" s="840"/>
      <c r="E1" s="840"/>
      <c r="F1" s="947" t="s">
        <v>851</v>
      </c>
      <c r="G1" s="947"/>
      <c r="H1" s="947"/>
    </row>
    <row r="2" spans="1:8" ht="16.5" x14ac:dyDescent="0.2">
      <c r="A2" s="840"/>
      <c r="B2" s="948" t="s">
        <v>852</v>
      </c>
      <c r="C2" s="948"/>
      <c r="D2" s="948"/>
      <c r="E2" s="948"/>
      <c r="F2" s="948"/>
      <c r="G2" s="948"/>
    </row>
    <row r="3" spans="1:8" ht="10" customHeight="1" x14ac:dyDescent="0.2">
      <c r="A3" s="840"/>
      <c r="B3" s="842"/>
      <c r="C3" s="842"/>
      <c r="D3" s="842"/>
      <c r="E3" s="842"/>
      <c r="F3" s="842"/>
      <c r="G3" s="842"/>
    </row>
    <row r="4" spans="1:8" ht="16.5" x14ac:dyDescent="0.2">
      <c r="A4" s="574"/>
      <c r="B4" s="447"/>
      <c r="C4" s="447"/>
      <c r="D4" s="447"/>
      <c r="E4" s="447"/>
      <c r="F4" s="447"/>
      <c r="G4" s="447"/>
      <c r="H4" s="843"/>
    </row>
    <row r="5" spans="1:8" ht="16.5" x14ac:dyDescent="0.2">
      <c r="A5" s="944" t="s">
        <v>61</v>
      </c>
      <c r="B5" s="944"/>
      <c r="C5" s="944"/>
      <c r="D5" s="944"/>
      <c r="E5" s="944"/>
      <c r="F5" s="944"/>
      <c r="G5" s="944"/>
      <c r="H5" s="93"/>
    </row>
    <row r="6" spans="1:8" ht="19.399999999999999" customHeight="1" x14ac:dyDescent="0.2">
      <c r="A6" s="946" t="s">
        <v>853</v>
      </c>
      <c r="B6" s="946"/>
      <c r="C6" s="944" t="s">
        <v>854</v>
      </c>
      <c r="D6" s="944"/>
      <c r="E6" s="944"/>
      <c r="F6" s="944"/>
      <c r="G6" s="944"/>
      <c r="H6" s="93"/>
    </row>
    <row r="7" spans="1:8" ht="30" customHeight="1" x14ac:dyDescent="0.2">
      <c r="A7" s="946" t="s">
        <v>855</v>
      </c>
      <c r="B7" s="946"/>
      <c r="C7" s="944" t="s">
        <v>856</v>
      </c>
      <c r="D7" s="944"/>
      <c r="E7" s="944"/>
      <c r="F7" s="944"/>
      <c r="G7" s="944"/>
      <c r="H7" s="94"/>
    </row>
    <row r="8" spans="1:8" ht="14" x14ac:dyDescent="0.2">
      <c r="A8" s="840"/>
      <c r="B8" s="844"/>
      <c r="C8" s="845"/>
      <c r="D8" s="845"/>
      <c r="E8" s="845"/>
      <c r="F8" s="845"/>
      <c r="G8" s="845"/>
    </row>
    <row r="9" spans="1:8" ht="110.15" customHeight="1" x14ac:dyDescent="0.2">
      <c r="A9" s="846" t="s">
        <v>857</v>
      </c>
      <c r="B9" s="943" t="s">
        <v>858</v>
      </c>
      <c r="C9" s="943"/>
      <c r="D9" s="943"/>
      <c r="E9" s="944" t="s">
        <v>859</v>
      </c>
      <c r="F9" s="944"/>
      <c r="G9" s="944"/>
    </row>
    <row r="10" spans="1:8" ht="65.150000000000006" customHeight="1" x14ac:dyDescent="0.2">
      <c r="A10" s="846" t="s">
        <v>860</v>
      </c>
      <c r="B10" s="943" t="s">
        <v>861</v>
      </c>
      <c r="C10" s="943"/>
      <c r="D10" s="943"/>
      <c r="E10" s="944" t="s">
        <v>859</v>
      </c>
      <c r="F10" s="944"/>
      <c r="G10" s="944"/>
    </row>
    <row r="11" spans="1:8" ht="65.150000000000006" customHeight="1" x14ac:dyDescent="0.2">
      <c r="A11" s="846" t="s">
        <v>862</v>
      </c>
      <c r="B11" s="943" t="s">
        <v>863</v>
      </c>
      <c r="C11" s="943"/>
      <c r="D11" s="943"/>
      <c r="E11" s="944" t="s">
        <v>859</v>
      </c>
      <c r="F11" s="944"/>
      <c r="G11" s="944"/>
    </row>
    <row r="12" spans="1:8" ht="65.150000000000006" customHeight="1" x14ac:dyDescent="0.2">
      <c r="A12" s="846" t="s">
        <v>864</v>
      </c>
      <c r="B12" s="943" t="s">
        <v>865</v>
      </c>
      <c r="C12" s="943"/>
      <c r="D12" s="943"/>
      <c r="E12" s="944" t="s">
        <v>859</v>
      </c>
      <c r="F12" s="944"/>
      <c r="G12" s="944"/>
    </row>
    <row r="13" spans="1:8" ht="14" x14ac:dyDescent="0.2">
      <c r="A13" s="840"/>
      <c r="B13" s="845"/>
      <c r="C13" s="845"/>
      <c r="D13" s="845"/>
      <c r="E13" s="845"/>
      <c r="F13" s="845"/>
      <c r="G13" s="845"/>
    </row>
    <row r="14" spans="1:8" ht="14" x14ac:dyDescent="0.2">
      <c r="B14" s="945"/>
      <c r="C14" s="945"/>
      <c r="D14" s="945"/>
      <c r="E14" s="945"/>
      <c r="F14" s="945"/>
      <c r="G14" s="945"/>
    </row>
  </sheetData>
  <mergeCells count="17">
    <mergeCell ref="F1:H1"/>
    <mergeCell ref="B2:G2"/>
    <mergeCell ref="A5:B5"/>
    <mergeCell ref="C5:G5"/>
    <mergeCell ref="A6:B6"/>
    <mergeCell ref="C6:G6"/>
    <mergeCell ref="A7:B7"/>
    <mergeCell ref="C7:G7"/>
    <mergeCell ref="B9:D9"/>
    <mergeCell ref="E9:G9"/>
    <mergeCell ref="B10:D10"/>
    <mergeCell ref="E10:G10"/>
    <mergeCell ref="B11:D11"/>
    <mergeCell ref="E11:G11"/>
    <mergeCell ref="B12:D12"/>
    <mergeCell ref="E12:G12"/>
    <mergeCell ref="B14:G14"/>
  </mergeCells>
  <phoneticPr fontId="45"/>
  <pageMargins left="0.7" right="0.7" top="0.75" bottom="0.75" header="0.51180555555555496" footer="0.51180555555555496"/>
  <pageSetup paperSize="9" scale="92"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3C9D-1845-4F25-BD47-3B08C6F1FCF0}">
  <dimension ref="B1:K14"/>
  <sheetViews>
    <sheetView view="pageBreakPreview" zoomScale="85" zoomScaleNormal="70" zoomScaleSheetLayoutView="85" workbookViewId="0">
      <selection activeCell="D6" sqref="D6:L7"/>
    </sheetView>
  </sheetViews>
  <sheetFormatPr defaultRowHeight="13" x14ac:dyDescent="0.2"/>
  <cols>
    <col min="1" max="1" width="2.1796875" style="833" customWidth="1"/>
    <col min="2" max="2" width="8.7265625" style="833"/>
    <col min="3" max="9" width="11.54296875" style="833" customWidth="1"/>
    <col min="10" max="10" width="4.1796875" style="833" customWidth="1"/>
    <col min="11" max="258" width="8.7265625" style="833"/>
    <col min="259" max="265" width="11.54296875" style="833" customWidth="1"/>
    <col min="266" max="514" width="8.7265625" style="833"/>
    <col min="515" max="521" width="11.54296875" style="833" customWidth="1"/>
    <col min="522" max="770" width="8.7265625" style="833"/>
    <col min="771" max="777" width="11.54296875" style="833" customWidth="1"/>
    <col min="778" max="1026" width="8.7265625" style="833"/>
    <col min="1027" max="1033" width="11.54296875" style="833" customWidth="1"/>
    <col min="1034" max="1282" width="8.7265625" style="833"/>
    <col min="1283" max="1289" width="11.54296875" style="833" customWidth="1"/>
    <col min="1290" max="1538" width="8.7265625" style="833"/>
    <col min="1539" max="1545" width="11.54296875" style="833" customWidth="1"/>
    <col min="1546" max="1794" width="8.7265625" style="833"/>
    <col min="1795" max="1801" width="11.54296875" style="833" customWidth="1"/>
    <col min="1802" max="2050" width="8.7265625" style="833"/>
    <col min="2051" max="2057" width="11.54296875" style="833" customWidth="1"/>
    <col min="2058" max="2306" width="8.7265625" style="833"/>
    <col min="2307" max="2313" width="11.54296875" style="833" customWidth="1"/>
    <col min="2314" max="2562" width="8.7265625" style="833"/>
    <col min="2563" max="2569" width="11.54296875" style="833" customWidth="1"/>
    <col min="2570" max="2818" width="8.7265625" style="833"/>
    <col min="2819" max="2825" width="11.54296875" style="833" customWidth="1"/>
    <col min="2826" max="3074" width="8.7265625" style="833"/>
    <col min="3075" max="3081" width="11.54296875" style="833" customWidth="1"/>
    <col min="3082" max="3330" width="8.7265625" style="833"/>
    <col min="3331" max="3337" width="11.54296875" style="833" customWidth="1"/>
    <col min="3338" max="3586" width="8.7265625" style="833"/>
    <col min="3587" max="3593" width="11.54296875" style="833" customWidth="1"/>
    <col min="3594" max="3842" width="8.7265625" style="833"/>
    <col min="3843" max="3849" width="11.54296875" style="833" customWidth="1"/>
    <col min="3850" max="4098" width="8.7265625" style="833"/>
    <col min="4099" max="4105" width="11.54296875" style="833" customWidth="1"/>
    <col min="4106" max="4354" width="8.7265625" style="833"/>
    <col min="4355" max="4361" width="11.54296875" style="833" customWidth="1"/>
    <col min="4362" max="4610" width="8.7265625" style="833"/>
    <col min="4611" max="4617" width="11.54296875" style="833" customWidth="1"/>
    <col min="4618" max="4866" width="8.7265625" style="833"/>
    <col min="4867" max="4873" width="11.54296875" style="833" customWidth="1"/>
    <col min="4874" max="5122" width="8.7265625" style="833"/>
    <col min="5123" max="5129" width="11.54296875" style="833" customWidth="1"/>
    <col min="5130" max="5378" width="8.7265625" style="833"/>
    <col min="5379" max="5385" width="11.54296875" style="833" customWidth="1"/>
    <col min="5386" max="5634" width="8.7265625" style="833"/>
    <col min="5635" max="5641" width="11.54296875" style="833" customWidth="1"/>
    <col min="5642" max="5890" width="8.7265625" style="833"/>
    <col min="5891" max="5897" width="11.54296875" style="833" customWidth="1"/>
    <col min="5898" max="6146" width="8.7265625" style="833"/>
    <col min="6147" max="6153" width="11.54296875" style="833" customWidth="1"/>
    <col min="6154" max="6402" width="8.7265625" style="833"/>
    <col min="6403" max="6409" width="11.54296875" style="833" customWidth="1"/>
    <col min="6410" max="6658" width="8.7265625" style="833"/>
    <col min="6659" max="6665" width="11.54296875" style="833" customWidth="1"/>
    <col min="6666" max="6914" width="8.7265625" style="833"/>
    <col min="6915" max="6921" width="11.54296875" style="833" customWidth="1"/>
    <col min="6922" max="7170" width="8.7265625" style="833"/>
    <col min="7171" max="7177" width="11.54296875" style="833" customWidth="1"/>
    <col min="7178" max="7426" width="8.7265625" style="833"/>
    <col min="7427" max="7433" width="11.54296875" style="833" customWidth="1"/>
    <col min="7434" max="7682" width="8.7265625" style="833"/>
    <col min="7683" max="7689" width="11.54296875" style="833" customWidth="1"/>
    <col min="7690" max="7938" width="8.7265625" style="833"/>
    <col min="7939" max="7945" width="11.54296875" style="833" customWidth="1"/>
    <col min="7946" max="8194" width="8.7265625" style="833"/>
    <col min="8195" max="8201" width="11.54296875" style="833" customWidth="1"/>
    <col min="8202" max="8450" width="8.7265625" style="833"/>
    <col min="8451" max="8457" width="11.54296875" style="833" customWidth="1"/>
    <col min="8458" max="8706" width="8.7265625" style="833"/>
    <col min="8707" max="8713" width="11.54296875" style="833" customWidth="1"/>
    <col min="8714" max="8962" width="8.7265625" style="833"/>
    <col min="8963" max="8969" width="11.54296875" style="833" customWidth="1"/>
    <col min="8970" max="9218" width="8.7265625" style="833"/>
    <col min="9219" max="9225" width="11.54296875" style="833" customWidth="1"/>
    <col min="9226" max="9474" width="8.7265625" style="833"/>
    <col min="9475" max="9481" width="11.54296875" style="833" customWidth="1"/>
    <col min="9482" max="9730" width="8.7265625" style="833"/>
    <col min="9731" max="9737" width="11.54296875" style="833" customWidth="1"/>
    <col min="9738" max="9986" width="8.7265625" style="833"/>
    <col min="9987" max="9993" width="11.54296875" style="833" customWidth="1"/>
    <col min="9994" max="10242" width="8.7265625" style="833"/>
    <col min="10243" max="10249" width="11.54296875" style="833" customWidth="1"/>
    <col min="10250" max="10498" width="8.7265625" style="833"/>
    <col min="10499" max="10505" width="11.54296875" style="833" customWidth="1"/>
    <col min="10506" max="10754" width="8.7265625" style="833"/>
    <col min="10755" max="10761" width="11.54296875" style="833" customWidth="1"/>
    <col min="10762" max="11010" width="8.7265625" style="833"/>
    <col min="11011" max="11017" width="11.54296875" style="833" customWidth="1"/>
    <col min="11018" max="11266" width="8.7265625" style="833"/>
    <col min="11267" max="11273" width="11.54296875" style="833" customWidth="1"/>
    <col min="11274" max="11522" width="8.7265625" style="833"/>
    <col min="11523" max="11529" width="11.54296875" style="833" customWidth="1"/>
    <col min="11530" max="11778" width="8.7265625" style="833"/>
    <col min="11779" max="11785" width="11.54296875" style="833" customWidth="1"/>
    <col min="11786" max="12034" width="8.7265625" style="833"/>
    <col min="12035" max="12041" width="11.54296875" style="833" customWidth="1"/>
    <col min="12042" max="12290" width="8.7265625" style="833"/>
    <col min="12291" max="12297" width="11.54296875" style="833" customWidth="1"/>
    <col min="12298" max="12546" width="8.7265625" style="833"/>
    <col min="12547" max="12553" width="11.54296875" style="833" customWidth="1"/>
    <col min="12554" max="12802" width="8.7265625" style="833"/>
    <col min="12803" max="12809" width="11.54296875" style="833" customWidth="1"/>
    <col min="12810" max="13058" width="8.7265625" style="833"/>
    <col min="13059" max="13065" width="11.54296875" style="833" customWidth="1"/>
    <col min="13066" max="13314" width="8.7265625" style="833"/>
    <col min="13315" max="13321" width="11.54296875" style="833" customWidth="1"/>
    <col min="13322" max="13570" width="8.7265625" style="833"/>
    <col min="13571" max="13577" width="11.54296875" style="833" customWidth="1"/>
    <col min="13578" max="13826" width="8.7265625" style="833"/>
    <col min="13827" max="13833" width="11.54296875" style="833" customWidth="1"/>
    <col min="13834" max="14082" width="8.7265625" style="833"/>
    <col min="14083" max="14089" width="11.54296875" style="833" customWidth="1"/>
    <col min="14090" max="14338" width="8.7265625" style="833"/>
    <col min="14339" max="14345" width="11.54296875" style="833" customWidth="1"/>
    <col min="14346" max="14594" width="8.7265625" style="833"/>
    <col min="14595" max="14601" width="11.54296875" style="833" customWidth="1"/>
    <col min="14602" max="14850" width="8.7265625" style="833"/>
    <col min="14851" max="14857" width="11.54296875" style="833" customWidth="1"/>
    <col min="14858" max="15106" width="8.7265625" style="833"/>
    <col min="15107" max="15113" width="11.54296875" style="833" customWidth="1"/>
    <col min="15114" max="15362" width="8.7265625" style="833"/>
    <col min="15363" max="15369" width="11.54296875" style="833" customWidth="1"/>
    <col min="15370" max="15618" width="8.7265625" style="833"/>
    <col min="15619" max="15625" width="11.54296875" style="833" customWidth="1"/>
    <col min="15626" max="15874" width="8.7265625" style="833"/>
    <col min="15875" max="15881" width="11.54296875" style="833" customWidth="1"/>
    <col min="15882" max="16130" width="8.7265625" style="833"/>
    <col min="16131" max="16137" width="11.54296875" style="833" customWidth="1"/>
    <col min="16138" max="16384" width="8.7265625" style="833"/>
  </cols>
  <sheetData>
    <row r="1" spans="2:11" ht="20.149999999999999" customHeight="1" x14ac:dyDescent="0.2"/>
    <row r="2" spans="2:11" ht="20.149999999999999" customHeight="1" x14ac:dyDescent="0.2">
      <c r="B2" s="834"/>
      <c r="C2" s="834"/>
      <c r="D2" s="834"/>
      <c r="E2" s="834"/>
      <c r="F2" s="834"/>
      <c r="G2" s="834"/>
      <c r="H2" s="960" t="s">
        <v>383</v>
      </c>
      <c r="I2" s="960"/>
    </row>
    <row r="3" spans="2:11" ht="20.149999999999999" customHeight="1" x14ac:dyDescent="0.2">
      <c r="B3" s="834"/>
      <c r="C3" s="834"/>
      <c r="D3" s="834"/>
      <c r="E3" s="834"/>
      <c r="F3" s="834"/>
      <c r="G3" s="834"/>
      <c r="H3" s="835"/>
      <c r="I3" s="835"/>
    </row>
    <row r="4" spans="2:11" ht="20.149999999999999" customHeight="1" x14ac:dyDescent="0.2">
      <c r="B4" s="961" t="s">
        <v>845</v>
      </c>
      <c r="C4" s="961"/>
      <c r="D4" s="961"/>
      <c r="E4" s="961"/>
      <c r="F4" s="961"/>
      <c r="G4" s="961"/>
      <c r="H4" s="961"/>
      <c r="I4" s="961"/>
      <c r="J4" s="836"/>
      <c r="K4" s="836"/>
    </row>
    <row r="5" spans="2:11" ht="20.149999999999999" customHeight="1" x14ac:dyDescent="0.2">
      <c r="B5" s="837"/>
      <c r="C5" s="837"/>
      <c r="D5" s="837"/>
      <c r="E5" s="837"/>
      <c r="F5" s="837"/>
      <c r="G5" s="837"/>
      <c r="H5" s="837"/>
      <c r="I5" s="837"/>
      <c r="J5" s="836"/>
      <c r="K5" s="836"/>
    </row>
    <row r="6" spans="2:11" ht="31" customHeight="1" x14ac:dyDescent="0.2">
      <c r="B6" s="949" t="s">
        <v>508</v>
      </c>
      <c r="C6" s="949"/>
      <c r="D6" s="950"/>
      <c r="E6" s="951"/>
      <c r="F6" s="951"/>
      <c r="G6" s="951"/>
      <c r="H6" s="951"/>
      <c r="I6" s="952"/>
    </row>
    <row r="7" spans="2:11" ht="31" customHeight="1" x14ac:dyDescent="0.2">
      <c r="B7" s="962" t="s">
        <v>846</v>
      </c>
      <c r="C7" s="963"/>
      <c r="D7" s="950" t="s">
        <v>847</v>
      </c>
      <c r="E7" s="951"/>
      <c r="F7" s="951"/>
      <c r="G7" s="951"/>
      <c r="H7" s="951"/>
      <c r="I7" s="952"/>
    </row>
    <row r="8" spans="2:11" ht="31" customHeight="1" x14ac:dyDescent="0.2">
      <c r="B8" s="949" t="s">
        <v>848</v>
      </c>
      <c r="C8" s="949"/>
      <c r="D8" s="950"/>
      <c r="E8" s="951"/>
      <c r="F8" s="951"/>
      <c r="G8" s="951"/>
      <c r="H8" s="951"/>
      <c r="I8" s="952"/>
    </row>
    <row r="9" spans="2:11" ht="31" customHeight="1" x14ac:dyDescent="0.2">
      <c r="B9" s="834"/>
      <c r="C9" s="834"/>
      <c r="D9" s="834"/>
      <c r="E9" s="834"/>
      <c r="F9" s="834"/>
      <c r="G9" s="834"/>
      <c r="H9" s="834"/>
      <c r="I9" s="834"/>
    </row>
    <row r="10" spans="2:11" s="434" customFormat="1" ht="112.5" customHeight="1" x14ac:dyDescent="0.2">
      <c r="B10" s="953" t="s">
        <v>849</v>
      </c>
      <c r="C10" s="954"/>
      <c r="D10" s="955" t="s">
        <v>850</v>
      </c>
      <c r="E10" s="956"/>
      <c r="F10" s="956"/>
      <c r="G10" s="956"/>
      <c r="H10" s="956"/>
      <c r="I10" s="957"/>
    </row>
    <row r="11" spans="2:11" ht="12.75" customHeight="1" x14ac:dyDescent="0.2">
      <c r="B11" s="958"/>
      <c r="C11" s="959"/>
      <c r="D11" s="959"/>
      <c r="E11" s="959"/>
      <c r="F11" s="959"/>
      <c r="G11" s="959"/>
      <c r="H11" s="959"/>
      <c r="I11" s="959"/>
    </row>
    <row r="12" spans="2:11" ht="49.5" customHeight="1" x14ac:dyDescent="0.2">
      <c r="B12" s="838"/>
    </row>
    <row r="13" spans="2:11" ht="25" customHeight="1" x14ac:dyDescent="0.2"/>
    <row r="14" spans="2:11" ht="25" customHeight="1" x14ac:dyDescent="0.2"/>
  </sheetData>
  <mergeCells count="11">
    <mergeCell ref="H2:I2"/>
    <mergeCell ref="B4:I4"/>
    <mergeCell ref="B6:C6"/>
    <mergeCell ref="D6:I6"/>
    <mergeCell ref="B7:C7"/>
    <mergeCell ref="D7:I7"/>
    <mergeCell ref="B8:C8"/>
    <mergeCell ref="D8:I8"/>
    <mergeCell ref="B10:C10"/>
    <mergeCell ref="D10:I10"/>
    <mergeCell ref="B11:I11"/>
  </mergeCells>
  <phoneticPr fontId="45"/>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9B02E-876B-4B0B-BAD8-A9E6009A9FA4}">
  <dimension ref="A1:AC61"/>
  <sheetViews>
    <sheetView view="pageBreakPreview" topLeftCell="A8" zoomScale="115" zoomScaleNormal="100" zoomScaleSheetLayoutView="115" workbookViewId="0">
      <selection activeCell="B13" sqref="B13:F13"/>
    </sheetView>
  </sheetViews>
  <sheetFormatPr defaultColWidth="3.6328125" defaultRowHeight="17.25" customHeight="1" x14ac:dyDescent="0.2"/>
  <cols>
    <col min="1" max="1" width="1.7265625" style="803" customWidth="1"/>
    <col min="2" max="6" width="5.26953125" style="803" customWidth="1"/>
    <col min="7" max="7" width="5.7265625" style="803" customWidth="1"/>
    <col min="8" max="11" width="3.6328125" style="803" customWidth="1"/>
    <col min="12" max="12" width="2.1796875" style="803" customWidth="1"/>
    <col min="13" max="13" width="4.1796875" style="803" customWidth="1"/>
    <col min="14" max="16" width="5.26953125" style="803" customWidth="1"/>
    <col min="17" max="28" width="3.6328125" style="803" customWidth="1"/>
    <col min="29" max="29" width="2.1796875" style="803" customWidth="1"/>
    <col min="30" max="16384" width="3.6328125" style="803"/>
  </cols>
  <sheetData>
    <row r="1" spans="1:29" ht="20.149999999999999" customHeight="1" x14ac:dyDescent="0.2"/>
    <row r="2" spans="1:29" ht="20.149999999999999" customHeight="1" x14ac:dyDescent="0.2">
      <c r="A2" s="804"/>
      <c r="B2" s="804"/>
      <c r="C2" s="804"/>
      <c r="D2" s="804"/>
      <c r="E2" s="804"/>
      <c r="F2" s="804"/>
      <c r="G2" s="804"/>
      <c r="H2" s="804"/>
      <c r="I2" s="804"/>
      <c r="J2" s="804"/>
      <c r="K2" s="804"/>
      <c r="L2" s="804"/>
      <c r="M2" s="804"/>
      <c r="N2" s="804"/>
      <c r="O2" s="804"/>
      <c r="P2" s="804"/>
      <c r="Q2" s="804"/>
      <c r="R2" s="804"/>
      <c r="S2" s="804"/>
      <c r="T2" s="1006" t="s">
        <v>813</v>
      </c>
      <c r="U2" s="1006"/>
      <c r="V2" s="1006"/>
      <c r="W2" s="1006"/>
      <c r="X2" s="1006"/>
      <c r="Y2" s="1006"/>
      <c r="Z2" s="1006"/>
      <c r="AA2" s="1006"/>
      <c r="AB2" s="1006"/>
      <c r="AC2" s="804"/>
    </row>
    <row r="3" spans="1:29" ht="20.149999999999999" customHeight="1" x14ac:dyDescent="0.2">
      <c r="A3" s="804"/>
      <c r="B3" s="804"/>
      <c r="C3" s="804"/>
      <c r="D3" s="804"/>
      <c r="E3" s="804"/>
      <c r="F3" s="804"/>
      <c r="G3" s="804"/>
      <c r="H3" s="804"/>
      <c r="I3" s="804"/>
      <c r="J3" s="804"/>
      <c r="K3" s="804"/>
      <c r="L3" s="804"/>
      <c r="M3" s="804"/>
      <c r="N3" s="804"/>
      <c r="O3" s="804"/>
      <c r="P3" s="804"/>
      <c r="Q3" s="804"/>
      <c r="R3" s="804"/>
      <c r="S3" s="804"/>
      <c r="T3" s="805"/>
      <c r="U3" s="805"/>
      <c r="V3" s="805"/>
      <c r="W3" s="805"/>
      <c r="X3" s="805"/>
      <c r="Y3" s="805"/>
      <c r="Z3" s="805"/>
      <c r="AA3" s="805"/>
      <c r="AB3" s="805"/>
      <c r="AC3" s="804"/>
    </row>
    <row r="4" spans="1:29" ht="20.149999999999999" customHeight="1" x14ac:dyDescent="0.2">
      <c r="A4" s="1007" t="s">
        <v>814</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row>
    <row r="5" spans="1:29" ht="20.149999999999999" customHeight="1" x14ac:dyDescent="0.2">
      <c r="A5" s="804"/>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row>
    <row r="6" spans="1:29" s="807" customFormat="1" ht="20.149999999999999" customHeight="1" x14ac:dyDescent="0.2">
      <c r="A6" s="806"/>
      <c r="B6" s="806" t="s">
        <v>815</v>
      </c>
      <c r="C6" s="806"/>
      <c r="D6" s="806"/>
      <c r="E6" s="806"/>
      <c r="F6" s="806"/>
      <c r="G6" s="806"/>
      <c r="H6" s="806"/>
      <c r="I6" s="806"/>
      <c r="J6" s="806"/>
      <c r="K6" s="806"/>
      <c r="L6" s="806"/>
      <c r="M6" s="806"/>
      <c r="N6" s="806"/>
      <c r="O6" s="806"/>
      <c r="P6" s="806"/>
      <c r="Q6" s="806"/>
      <c r="R6" s="806"/>
      <c r="S6" s="806"/>
      <c r="T6" s="806"/>
      <c r="U6" s="806"/>
      <c r="V6" s="806"/>
      <c r="W6" s="806"/>
      <c r="X6" s="806"/>
      <c r="Y6" s="806"/>
      <c r="Z6" s="806"/>
      <c r="AA6" s="806"/>
      <c r="AB6" s="806"/>
      <c r="AC6" s="806"/>
    </row>
    <row r="7" spans="1:29" ht="20.149999999999999" customHeight="1" thickBot="1" x14ac:dyDescent="0.25">
      <c r="A7" s="804"/>
      <c r="B7" s="804"/>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row>
    <row r="8" spans="1:29" ht="30" customHeight="1" x14ac:dyDescent="0.2">
      <c r="A8" s="804"/>
      <c r="B8" s="1009" t="s">
        <v>816</v>
      </c>
      <c r="C8" s="1010"/>
      <c r="D8" s="1010"/>
      <c r="E8" s="1010"/>
      <c r="F8" s="1011"/>
      <c r="G8" s="1012" t="s">
        <v>817</v>
      </c>
      <c r="H8" s="1013"/>
      <c r="I8" s="1013"/>
      <c r="J8" s="1013"/>
      <c r="K8" s="1013"/>
      <c r="L8" s="1013"/>
      <c r="M8" s="1013"/>
      <c r="N8" s="1013"/>
      <c r="O8" s="1013"/>
      <c r="P8" s="1013"/>
      <c r="Q8" s="1013"/>
      <c r="R8" s="1013"/>
      <c r="S8" s="1013"/>
      <c r="T8" s="1013"/>
      <c r="U8" s="1013"/>
      <c r="V8" s="1013"/>
      <c r="W8" s="1013"/>
      <c r="X8" s="1013"/>
      <c r="Y8" s="1013"/>
      <c r="Z8" s="1013"/>
      <c r="AA8" s="1013"/>
      <c r="AB8" s="1014"/>
      <c r="AC8" s="804"/>
    </row>
    <row r="9" spans="1:29" ht="36" customHeight="1" x14ac:dyDescent="0.2">
      <c r="A9" s="804"/>
      <c r="B9" s="1015" t="s">
        <v>818</v>
      </c>
      <c r="C9" s="1016"/>
      <c r="D9" s="1016"/>
      <c r="E9" s="1016"/>
      <c r="F9" s="1017"/>
      <c r="G9" s="1018"/>
      <c r="H9" s="1019"/>
      <c r="I9" s="1019"/>
      <c r="J9" s="1019"/>
      <c r="K9" s="1019"/>
      <c r="L9" s="1019"/>
      <c r="M9" s="1019"/>
      <c r="N9" s="1019"/>
      <c r="O9" s="1019"/>
      <c r="P9" s="1019"/>
      <c r="Q9" s="1019"/>
      <c r="R9" s="1019"/>
      <c r="S9" s="1019"/>
      <c r="T9" s="1019"/>
      <c r="U9" s="1019"/>
      <c r="V9" s="1019"/>
      <c r="W9" s="1019"/>
      <c r="X9" s="1019"/>
      <c r="Y9" s="1019"/>
      <c r="Z9" s="1019"/>
      <c r="AA9" s="1019"/>
      <c r="AB9" s="1020"/>
      <c r="AC9" s="804"/>
    </row>
    <row r="10" spans="1:29" ht="19.5" customHeight="1" x14ac:dyDescent="0.2">
      <c r="A10" s="804"/>
      <c r="B10" s="981" t="s">
        <v>819</v>
      </c>
      <c r="C10" s="982"/>
      <c r="D10" s="982"/>
      <c r="E10" s="982"/>
      <c r="F10" s="983"/>
      <c r="G10" s="990" t="s">
        <v>820</v>
      </c>
      <c r="H10" s="991"/>
      <c r="I10" s="991"/>
      <c r="J10" s="991"/>
      <c r="K10" s="991"/>
      <c r="L10" s="991"/>
      <c r="M10" s="991"/>
      <c r="N10" s="991"/>
      <c r="O10" s="991"/>
      <c r="P10" s="991"/>
      <c r="Q10" s="991"/>
      <c r="R10" s="991"/>
      <c r="S10" s="991"/>
      <c r="T10" s="992"/>
      <c r="U10" s="996" t="s">
        <v>821</v>
      </c>
      <c r="V10" s="997"/>
      <c r="W10" s="997"/>
      <c r="X10" s="997"/>
      <c r="Y10" s="997"/>
      <c r="Z10" s="997"/>
      <c r="AA10" s="997"/>
      <c r="AB10" s="998"/>
      <c r="AC10" s="804"/>
    </row>
    <row r="11" spans="1:29" ht="19.5" customHeight="1" x14ac:dyDescent="0.2">
      <c r="A11" s="804"/>
      <c r="B11" s="984"/>
      <c r="C11" s="985"/>
      <c r="D11" s="985"/>
      <c r="E11" s="985"/>
      <c r="F11" s="986"/>
      <c r="G11" s="993"/>
      <c r="H11" s="994"/>
      <c r="I11" s="994"/>
      <c r="J11" s="994"/>
      <c r="K11" s="994"/>
      <c r="L11" s="994"/>
      <c r="M11" s="994"/>
      <c r="N11" s="994"/>
      <c r="O11" s="994"/>
      <c r="P11" s="994"/>
      <c r="Q11" s="994"/>
      <c r="R11" s="994"/>
      <c r="S11" s="994"/>
      <c r="T11" s="995"/>
      <c r="U11" s="999"/>
      <c r="V11" s="1000"/>
      <c r="W11" s="1000"/>
      <c r="X11" s="1000"/>
      <c r="Y11" s="1000"/>
      <c r="Z11" s="1000"/>
      <c r="AA11" s="1000"/>
      <c r="AB11" s="1001"/>
      <c r="AC11" s="804"/>
    </row>
    <row r="12" spans="1:29" ht="24.75" customHeight="1" x14ac:dyDescent="0.2">
      <c r="A12" s="804"/>
      <c r="B12" s="987"/>
      <c r="C12" s="988"/>
      <c r="D12" s="988"/>
      <c r="E12" s="988"/>
      <c r="F12" s="989"/>
      <c r="G12" s="973" t="s">
        <v>822</v>
      </c>
      <c r="H12" s="974"/>
      <c r="I12" s="974"/>
      <c r="J12" s="974"/>
      <c r="K12" s="974"/>
      <c r="L12" s="974"/>
      <c r="M12" s="974"/>
      <c r="N12" s="974"/>
      <c r="O12" s="974"/>
      <c r="P12" s="974"/>
      <c r="Q12" s="974"/>
      <c r="R12" s="974"/>
      <c r="S12" s="974"/>
      <c r="T12" s="1002"/>
      <c r="U12" s="808"/>
      <c r="V12" s="808"/>
      <c r="W12" s="808"/>
      <c r="X12" s="808" t="s">
        <v>823</v>
      </c>
      <c r="Y12" s="808"/>
      <c r="Z12" s="808" t="s">
        <v>824</v>
      </c>
      <c r="AA12" s="808"/>
      <c r="AB12" s="809" t="s">
        <v>825</v>
      </c>
      <c r="AC12" s="804"/>
    </row>
    <row r="13" spans="1:29" ht="62.25" customHeight="1" thickBot="1" x14ac:dyDescent="0.25">
      <c r="A13" s="804"/>
      <c r="B13" s="981" t="s">
        <v>826</v>
      </c>
      <c r="C13" s="982"/>
      <c r="D13" s="982"/>
      <c r="E13" s="982"/>
      <c r="F13" s="983"/>
      <c r="G13" s="1003" t="s">
        <v>827</v>
      </c>
      <c r="H13" s="1004"/>
      <c r="I13" s="1004"/>
      <c r="J13" s="1004"/>
      <c r="K13" s="1004"/>
      <c r="L13" s="1004"/>
      <c r="M13" s="1004"/>
      <c r="N13" s="1004"/>
      <c r="O13" s="1004"/>
      <c r="P13" s="1004"/>
      <c r="Q13" s="1004"/>
      <c r="R13" s="1004"/>
      <c r="S13" s="1004"/>
      <c r="T13" s="1004"/>
      <c r="U13" s="1004"/>
      <c r="V13" s="1004"/>
      <c r="W13" s="1004"/>
      <c r="X13" s="1004"/>
      <c r="Y13" s="1004"/>
      <c r="Z13" s="1004"/>
      <c r="AA13" s="1004"/>
      <c r="AB13" s="1005"/>
      <c r="AC13" s="804"/>
    </row>
    <row r="14" spans="1:29" ht="33.75" customHeight="1" x14ac:dyDescent="0.2">
      <c r="A14" s="804"/>
      <c r="B14" s="966" t="s">
        <v>828</v>
      </c>
      <c r="C14" s="810"/>
      <c r="D14" s="969" t="s">
        <v>829</v>
      </c>
      <c r="E14" s="970"/>
      <c r="F14" s="970"/>
      <c r="G14" s="970"/>
      <c r="H14" s="970"/>
      <c r="I14" s="970"/>
      <c r="J14" s="970"/>
      <c r="K14" s="970"/>
      <c r="L14" s="970"/>
      <c r="M14" s="970"/>
      <c r="N14" s="970"/>
      <c r="O14" s="970"/>
      <c r="P14" s="970"/>
      <c r="Q14" s="971" t="s">
        <v>830</v>
      </c>
      <c r="R14" s="971"/>
      <c r="S14" s="971"/>
      <c r="T14" s="971"/>
      <c r="U14" s="971"/>
      <c r="V14" s="971"/>
      <c r="W14" s="971"/>
      <c r="X14" s="971"/>
      <c r="Y14" s="971"/>
      <c r="Z14" s="971"/>
      <c r="AA14" s="971"/>
      <c r="AB14" s="972"/>
      <c r="AC14" s="804"/>
    </row>
    <row r="15" spans="1:29" ht="33.75" customHeight="1" x14ac:dyDescent="0.2">
      <c r="A15" s="804"/>
      <c r="B15" s="967"/>
      <c r="C15" s="808"/>
      <c r="D15" s="973" t="s">
        <v>831</v>
      </c>
      <c r="E15" s="974"/>
      <c r="F15" s="974"/>
      <c r="G15" s="974"/>
      <c r="H15" s="974"/>
      <c r="I15" s="974"/>
      <c r="J15" s="974"/>
      <c r="K15" s="974"/>
      <c r="L15" s="974"/>
      <c r="M15" s="974"/>
      <c r="N15" s="974"/>
      <c r="O15" s="974"/>
      <c r="P15" s="974"/>
      <c r="Q15" s="975" t="s">
        <v>832</v>
      </c>
      <c r="R15" s="975"/>
      <c r="S15" s="975"/>
      <c r="T15" s="975"/>
      <c r="U15" s="975"/>
      <c r="V15" s="975"/>
      <c r="W15" s="975"/>
      <c r="X15" s="975"/>
      <c r="Y15" s="975"/>
      <c r="Z15" s="975"/>
      <c r="AA15" s="975"/>
      <c r="AB15" s="976"/>
      <c r="AC15" s="804"/>
    </row>
    <row r="16" spans="1:29" ht="33.75" customHeight="1" x14ac:dyDescent="0.2">
      <c r="A16" s="804"/>
      <c r="B16" s="967"/>
      <c r="C16" s="808"/>
      <c r="D16" s="973" t="s">
        <v>833</v>
      </c>
      <c r="E16" s="974"/>
      <c r="F16" s="974"/>
      <c r="G16" s="974"/>
      <c r="H16" s="974"/>
      <c r="I16" s="974"/>
      <c r="J16" s="974"/>
      <c r="K16" s="974"/>
      <c r="L16" s="974"/>
      <c r="M16" s="974"/>
      <c r="N16" s="974"/>
      <c r="O16" s="974"/>
      <c r="P16" s="974"/>
      <c r="Q16" s="811" t="s">
        <v>834</v>
      </c>
      <c r="R16" s="811"/>
      <c r="S16" s="811"/>
      <c r="T16" s="811"/>
      <c r="U16" s="811"/>
      <c r="V16" s="811"/>
      <c r="W16" s="811"/>
      <c r="X16" s="811"/>
      <c r="Y16" s="811"/>
      <c r="Z16" s="811"/>
      <c r="AA16" s="811"/>
      <c r="AB16" s="812"/>
      <c r="AC16" s="804"/>
    </row>
    <row r="17" spans="1:29" ht="33.75" customHeight="1" x14ac:dyDescent="0.2">
      <c r="A17" s="804"/>
      <c r="B17" s="967"/>
      <c r="C17" s="808"/>
      <c r="D17" s="973" t="s">
        <v>835</v>
      </c>
      <c r="E17" s="974"/>
      <c r="F17" s="974"/>
      <c r="G17" s="974"/>
      <c r="H17" s="974"/>
      <c r="I17" s="974"/>
      <c r="J17" s="974"/>
      <c r="K17" s="974"/>
      <c r="L17" s="974"/>
      <c r="M17" s="974"/>
      <c r="N17" s="974"/>
      <c r="O17" s="974"/>
      <c r="P17" s="974"/>
      <c r="Q17" s="811" t="s">
        <v>836</v>
      </c>
      <c r="R17" s="811"/>
      <c r="S17" s="811"/>
      <c r="T17" s="811"/>
      <c r="U17" s="811"/>
      <c r="V17" s="811"/>
      <c r="W17" s="811"/>
      <c r="X17" s="811"/>
      <c r="Y17" s="811"/>
      <c r="Z17" s="811"/>
      <c r="AA17" s="811"/>
      <c r="AB17" s="812"/>
      <c r="AC17" s="804"/>
    </row>
    <row r="18" spans="1:29" ht="33.75" customHeight="1" x14ac:dyDescent="0.2">
      <c r="A18" s="804"/>
      <c r="B18" s="967"/>
      <c r="C18" s="813"/>
      <c r="D18" s="973" t="s">
        <v>837</v>
      </c>
      <c r="E18" s="974"/>
      <c r="F18" s="974"/>
      <c r="G18" s="974"/>
      <c r="H18" s="974"/>
      <c r="I18" s="974"/>
      <c r="J18" s="974"/>
      <c r="K18" s="974"/>
      <c r="L18" s="974"/>
      <c r="M18" s="974"/>
      <c r="N18" s="974"/>
      <c r="O18" s="974"/>
      <c r="P18" s="974"/>
      <c r="Q18" s="811" t="s">
        <v>836</v>
      </c>
      <c r="R18" s="811"/>
      <c r="S18" s="811"/>
      <c r="T18" s="811"/>
      <c r="U18" s="811"/>
      <c r="V18" s="811"/>
      <c r="W18" s="811"/>
      <c r="X18" s="811"/>
      <c r="Y18" s="811"/>
      <c r="Z18" s="811"/>
      <c r="AA18" s="811"/>
      <c r="AB18" s="812"/>
      <c r="AC18" s="804"/>
    </row>
    <row r="19" spans="1:29" ht="33.75" customHeight="1" x14ac:dyDescent="0.2">
      <c r="A19" s="804"/>
      <c r="B19" s="967"/>
      <c r="C19" s="814"/>
      <c r="D19" s="973" t="s">
        <v>838</v>
      </c>
      <c r="E19" s="974"/>
      <c r="F19" s="974"/>
      <c r="G19" s="974"/>
      <c r="H19" s="974"/>
      <c r="I19" s="974"/>
      <c r="J19" s="974"/>
      <c r="K19" s="974"/>
      <c r="L19" s="974"/>
      <c r="M19" s="974"/>
      <c r="N19" s="974"/>
      <c r="O19" s="974"/>
      <c r="P19" s="974"/>
      <c r="Q19" s="811" t="s">
        <v>839</v>
      </c>
      <c r="R19" s="811"/>
      <c r="S19" s="811"/>
      <c r="T19" s="811"/>
      <c r="U19" s="811"/>
      <c r="V19" s="811"/>
      <c r="W19" s="811"/>
      <c r="X19" s="811"/>
      <c r="Y19" s="811"/>
      <c r="Z19" s="811"/>
      <c r="AA19" s="811"/>
      <c r="AB19" s="812"/>
      <c r="AC19" s="804"/>
    </row>
    <row r="20" spans="1:29" ht="33.75" customHeight="1" x14ac:dyDescent="0.2">
      <c r="A20" s="804"/>
      <c r="B20" s="967"/>
      <c r="C20" s="814"/>
      <c r="D20" s="973" t="s">
        <v>840</v>
      </c>
      <c r="E20" s="974"/>
      <c r="F20" s="974"/>
      <c r="G20" s="974"/>
      <c r="H20" s="974"/>
      <c r="I20" s="974"/>
      <c r="J20" s="974"/>
      <c r="K20" s="974"/>
      <c r="L20" s="974"/>
      <c r="M20" s="974"/>
      <c r="N20" s="974"/>
      <c r="O20" s="974"/>
      <c r="P20" s="974"/>
      <c r="Q20" s="815" t="s">
        <v>841</v>
      </c>
      <c r="R20" s="815"/>
      <c r="S20" s="815"/>
      <c r="T20" s="815"/>
      <c r="U20" s="816"/>
      <c r="V20" s="816"/>
      <c r="W20" s="815"/>
      <c r="X20" s="815"/>
      <c r="Y20" s="815"/>
      <c r="Z20" s="815"/>
      <c r="AA20" s="815"/>
      <c r="AB20" s="817"/>
      <c r="AC20" s="804"/>
    </row>
    <row r="21" spans="1:29" ht="33.75" customHeight="1" thickBot="1" x14ac:dyDescent="0.25">
      <c r="A21" s="804"/>
      <c r="B21" s="968"/>
      <c r="C21" s="818"/>
      <c r="D21" s="977" t="s">
        <v>842</v>
      </c>
      <c r="E21" s="978"/>
      <c r="F21" s="978"/>
      <c r="G21" s="978"/>
      <c r="H21" s="978"/>
      <c r="I21" s="978"/>
      <c r="J21" s="978"/>
      <c r="K21" s="978"/>
      <c r="L21" s="978"/>
      <c r="M21" s="978"/>
      <c r="N21" s="978"/>
      <c r="O21" s="978"/>
      <c r="P21" s="978"/>
      <c r="Q21" s="819" t="s">
        <v>843</v>
      </c>
      <c r="R21" s="819"/>
      <c r="S21" s="819"/>
      <c r="T21" s="819"/>
      <c r="U21" s="819"/>
      <c r="V21" s="819"/>
      <c r="W21" s="819"/>
      <c r="X21" s="819"/>
      <c r="Y21" s="819"/>
      <c r="Z21" s="819"/>
      <c r="AA21" s="819"/>
      <c r="AB21" s="820"/>
      <c r="AC21" s="804"/>
    </row>
    <row r="22" spans="1:29" ht="6.75" customHeight="1" x14ac:dyDescent="0.2">
      <c r="A22" s="804"/>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804"/>
    </row>
    <row r="23" spans="1:29" ht="21" customHeight="1" x14ac:dyDescent="0.2">
      <c r="A23" s="821"/>
      <c r="B23" s="980" t="s">
        <v>844</v>
      </c>
      <c r="C23" s="980"/>
      <c r="D23" s="980"/>
      <c r="E23" s="980"/>
      <c r="F23" s="980"/>
      <c r="G23" s="980"/>
      <c r="H23" s="980"/>
      <c r="I23" s="980"/>
      <c r="J23" s="980"/>
      <c r="K23" s="980"/>
      <c r="L23" s="980"/>
      <c r="M23" s="980"/>
      <c r="N23" s="980"/>
      <c r="O23" s="980"/>
      <c r="P23" s="980"/>
      <c r="Q23" s="980"/>
      <c r="R23" s="980"/>
      <c r="S23" s="980"/>
      <c r="T23" s="980"/>
      <c r="U23" s="980"/>
      <c r="V23" s="980"/>
      <c r="W23" s="980"/>
      <c r="X23" s="980"/>
      <c r="Y23" s="980"/>
      <c r="Z23" s="980"/>
      <c r="AA23" s="980"/>
      <c r="AB23" s="980"/>
      <c r="AC23" s="822"/>
    </row>
    <row r="24" spans="1:29" ht="21" customHeight="1" x14ac:dyDescent="0.2">
      <c r="A24" s="821"/>
      <c r="B24" s="980"/>
      <c r="C24" s="980"/>
      <c r="D24" s="980"/>
      <c r="E24" s="980"/>
      <c r="F24" s="980"/>
      <c r="G24" s="980"/>
      <c r="H24" s="980"/>
      <c r="I24" s="980"/>
      <c r="J24" s="980"/>
      <c r="K24" s="980"/>
      <c r="L24" s="980"/>
      <c r="M24" s="980"/>
      <c r="N24" s="980"/>
      <c r="O24" s="980"/>
      <c r="P24" s="980"/>
      <c r="Q24" s="980"/>
      <c r="R24" s="980"/>
      <c r="S24" s="980"/>
      <c r="T24" s="980"/>
      <c r="U24" s="980"/>
      <c r="V24" s="980"/>
      <c r="W24" s="980"/>
      <c r="X24" s="980"/>
      <c r="Y24" s="980"/>
      <c r="Z24" s="980"/>
      <c r="AA24" s="980"/>
      <c r="AB24" s="980"/>
      <c r="AC24" s="822"/>
    </row>
    <row r="25" spans="1:29" ht="21" customHeight="1" x14ac:dyDescent="0.2">
      <c r="A25" s="804"/>
      <c r="B25" s="980"/>
      <c r="C25" s="980"/>
      <c r="D25" s="980"/>
      <c r="E25" s="980"/>
      <c r="F25" s="980"/>
      <c r="G25" s="980"/>
      <c r="H25" s="980"/>
      <c r="I25" s="980"/>
      <c r="J25" s="980"/>
      <c r="K25" s="980"/>
      <c r="L25" s="980"/>
      <c r="M25" s="980"/>
      <c r="N25" s="980"/>
      <c r="O25" s="980"/>
      <c r="P25" s="980"/>
      <c r="Q25" s="980"/>
      <c r="R25" s="980"/>
      <c r="S25" s="980"/>
      <c r="T25" s="980"/>
      <c r="U25" s="980"/>
      <c r="V25" s="980"/>
      <c r="W25" s="980"/>
      <c r="X25" s="980"/>
      <c r="Y25" s="980"/>
      <c r="Z25" s="980"/>
      <c r="AA25" s="980"/>
      <c r="AB25" s="980"/>
      <c r="AC25" s="822"/>
    </row>
    <row r="26" spans="1:29" ht="16.5" customHeight="1" x14ac:dyDescent="0.2">
      <c r="A26" s="806"/>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822"/>
    </row>
    <row r="27" spans="1:29" ht="24" customHeight="1" x14ac:dyDescent="0.2">
      <c r="A27" s="806"/>
      <c r="B27" s="980"/>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822"/>
    </row>
    <row r="28" spans="1:29" ht="24" customHeight="1" x14ac:dyDescent="0.2">
      <c r="A28" s="806"/>
      <c r="B28" s="980"/>
      <c r="C28" s="980"/>
      <c r="D28" s="980"/>
      <c r="E28" s="980"/>
      <c r="F28" s="980"/>
      <c r="G28" s="980"/>
      <c r="H28" s="980"/>
      <c r="I28" s="980"/>
      <c r="J28" s="980"/>
      <c r="K28" s="980"/>
      <c r="L28" s="980"/>
      <c r="M28" s="980"/>
      <c r="N28" s="980"/>
      <c r="O28" s="980"/>
      <c r="P28" s="980"/>
      <c r="Q28" s="980"/>
      <c r="R28" s="980"/>
      <c r="S28" s="980"/>
      <c r="T28" s="980"/>
      <c r="U28" s="980"/>
      <c r="V28" s="980"/>
      <c r="W28" s="980"/>
      <c r="X28" s="980"/>
      <c r="Y28" s="980"/>
      <c r="Z28" s="980"/>
      <c r="AA28" s="980"/>
      <c r="AB28" s="980"/>
      <c r="AC28" s="822"/>
    </row>
    <row r="29" spans="1:29" ht="3" customHeight="1" x14ac:dyDescent="0.2">
      <c r="A29" s="823"/>
      <c r="B29" s="824"/>
      <c r="C29" s="825"/>
      <c r="D29" s="823"/>
      <c r="E29" s="823"/>
      <c r="F29" s="823"/>
      <c r="G29" s="823"/>
      <c r="H29" s="823"/>
      <c r="I29" s="823"/>
      <c r="J29" s="823"/>
      <c r="K29" s="823"/>
      <c r="L29" s="823"/>
      <c r="M29" s="823"/>
      <c r="N29" s="823"/>
      <c r="O29" s="823"/>
      <c r="P29" s="823"/>
      <c r="Q29" s="823"/>
      <c r="R29" s="823"/>
      <c r="S29" s="823"/>
      <c r="T29" s="823"/>
      <c r="U29" s="823"/>
      <c r="V29" s="823"/>
      <c r="W29" s="823"/>
      <c r="X29" s="823"/>
      <c r="Y29" s="823"/>
      <c r="Z29" s="823"/>
      <c r="AA29" s="823"/>
      <c r="AB29" s="823"/>
      <c r="AC29" s="823"/>
    </row>
    <row r="30" spans="1:29" ht="24" customHeight="1" x14ac:dyDescent="0.2">
      <c r="A30" s="806"/>
      <c r="B30" s="826"/>
      <c r="C30" s="965"/>
      <c r="D30" s="965"/>
      <c r="E30" s="965"/>
      <c r="F30" s="965"/>
      <c r="G30" s="965"/>
      <c r="H30" s="965"/>
      <c r="I30" s="965"/>
      <c r="J30" s="965"/>
      <c r="K30" s="965"/>
      <c r="L30" s="965"/>
      <c r="M30" s="965"/>
      <c r="N30" s="965"/>
      <c r="O30" s="965"/>
      <c r="P30" s="965"/>
      <c r="Q30" s="965"/>
      <c r="R30" s="965"/>
      <c r="S30" s="965"/>
      <c r="T30" s="965"/>
      <c r="U30" s="965"/>
      <c r="V30" s="965"/>
      <c r="W30" s="965"/>
      <c r="X30" s="965"/>
      <c r="Y30" s="965"/>
      <c r="Z30" s="965"/>
      <c r="AA30" s="965"/>
      <c r="AB30" s="965"/>
      <c r="AC30" s="965"/>
    </row>
    <row r="31" spans="1:29" ht="24" customHeight="1" x14ac:dyDescent="0.2">
      <c r="A31" s="806"/>
      <c r="B31" s="826"/>
      <c r="C31" s="965"/>
      <c r="D31" s="965"/>
      <c r="E31" s="965"/>
      <c r="F31" s="965"/>
      <c r="G31" s="965"/>
      <c r="H31" s="965"/>
      <c r="I31" s="965"/>
      <c r="J31" s="965"/>
      <c r="K31" s="965"/>
      <c r="L31" s="965"/>
      <c r="M31" s="965"/>
      <c r="N31" s="965"/>
      <c r="O31" s="965"/>
      <c r="P31" s="965"/>
      <c r="Q31" s="965"/>
      <c r="R31" s="965"/>
      <c r="S31" s="965"/>
      <c r="T31" s="965"/>
      <c r="U31" s="965"/>
      <c r="V31" s="965"/>
      <c r="W31" s="965"/>
      <c r="X31" s="965"/>
      <c r="Y31" s="965"/>
      <c r="Z31" s="965"/>
      <c r="AA31" s="965"/>
      <c r="AB31" s="965"/>
      <c r="AC31" s="965"/>
    </row>
    <row r="32" spans="1:29" ht="24" customHeight="1" x14ac:dyDescent="0.2">
      <c r="A32" s="806"/>
      <c r="B32" s="827"/>
      <c r="C32" s="806"/>
      <c r="D32" s="806"/>
      <c r="E32" s="806"/>
      <c r="F32" s="806"/>
      <c r="G32" s="806"/>
      <c r="H32" s="806"/>
      <c r="I32" s="806"/>
      <c r="J32" s="806"/>
      <c r="K32" s="806"/>
      <c r="L32" s="806"/>
      <c r="M32" s="806"/>
      <c r="N32" s="806"/>
      <c r="O32" s="806"/>
      <c r="P32" s="806"/>
      <c r="Q32" s="806"/>
      <c r="R32" s="806"/>
      <c r="S32" s="806"/>
      <c r="T32" s="806"/>
      <c r="U32" s="806"/>
      <c r="V32" s="806"/>
      <c r="W32" s="806"/>
      <c r="X32" s="806"/>
      <c r="Y32" s="806"/>
      <c r="Z32" s="806"/>
      <c r="AA32" s="806"/>
      <c r="AB32" s="806"/>
      <c r="AC32" s="806"/>
    </row>
    <row r="33" spans="1:29" ht="24" customHeight="1" x14ac:dyDescent="0.2">
      <c r="A33" s="806"/>
      <c r="B33" s="826"/>
      <c r="C33" s="965"/>
      <c r="D33" s="965"/>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row>
    <row r="34" spans="1:29" ht="24" customHeight="1" x14ac:dyDescent="0.2">
      <c r="A34" s="806"/>
      <c r="B34" s="826"/>
      <c r="C34" s="965"/>
      <c r="D34" s="965"/>
      <c r="E34" s="965"/>
      <c r="F34" s="965"/>
      <c r="G34" s="965"/>
      <c r="H34" s="965"/>
      <c r="I34" s="965"/>
      <c r="J34" s="965"/>
      <c r="K34" s="965"/>
      <c r="L34" s="965"/>
      <c r="M34" s="965"/>
      <c r="N34" s="965"/>
      <c r="O34" s="965"/>
      <c r="P34" s="965"/>
      <c r="Q34" s="965"/>
      <c r="R34" s="965"/>
      <c r="S34" s="965"/>
      <c r="T34" s="965"/>
      <c r="U34" s="965"/>
      <c r="V34" s="965"/>
      <c r="W34" s="965"/>
      <c r="X34" s="965"/>
      <c r="Y34" s="965"/>
      <c r="Z34" s="965"/>
      <c r="AA34" s="965"/>
      <c r="AB34" s="965"/>
      <c r="AC34" s="965"/>
    </row>
    <row r="35" spans="1:29" ht="24" customHeight="1" x14ac:dyDescent="0.2">
      <c r="A35" s="806"/>
      <c r="B35" s="827"/>
      <c r="C35" s="806"/>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row>
    <row r="36" spans="1:29" ht="24" customHeight="1" x14ac:dyDescent="0.2">
      <c r="A36" s="806"/>
      <c r="B36" s="826"/>
      <c r="C36" s="965"/>
      <c r="D36" s="965"/>
      <c r="E36" s="965"/>
      <c r="F36" s="965"/>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row>
    <row r="37" spans="1:29" ht="24" customHeight="1" x14ac:dyDescent="0.2">
      <c r="A37" s="806"/>
      <c r="B37" s="826"/>
      <c r="C37" s="965"/>
      <c r="D37" s="965"/>
      <c r="E37" s="96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row>
    <row r="38" spans="1:29" ht="24" customHeight="1" x14ac:dyDescent="0.2">
      <c r="A38" s="806"/>
      <c r="B38" s="826"/>
      <c r="C38" s="828"/>
      <c r="D38" s="828"/>
      <c r="E38" s="828"/>
      <c r="F38" s="828"/>
      <c r="G38" s="828"/>
      <c r="H38" s="828"/>
      <c r="I38" s="828"/>
      <c r="J38" s="828"/>
      <c r="K38" s="828"/>
      <c r="L38" s="828"/>
      <c r="M38" s="828"/>
      <c r="N38" s="828"/>
      <c r="O38" s="828"/>
      <c r="P38" s="828"/>
      <c r="Q38" s="828"/>
      <c r="R38" s="828"/>
      <c r="S38" s="828"/>
      <c r="T38" s="828"/>
      <c r="U38" s="828"/>
      <c r="V38" s="828"/>
      <c r="W38" s="828"/>
      <c r="X38" s="828"/>
      <c r="Y38" s="828"/>
      <c r="Z38" s="828"/>
      <c r="AA38" s="828"/>
      <c r="AB38" s="828"/>
      <c r="AC38" s="828"/>
    </row>
    <row r="39" spans="1:29" ht="24" customHeight="1" x14ac:dyDescent="0.2">
      <c r="A39" s="806"/>
      <c r="B39" s="826"/>
      <c r="C39" s="965"/>
      <c r="D39" s="965"/>
      <c r="E39" s="965"/>
      <c r="F39" s="965"/>
      <c r="G39" s="965"/>
      <c r="H39" s="965"/>
      <c r="I39" s="965"/>
      <c r="J39" s="965"/>
      <c r="K39" s="965"/>
      <c r="L39" s="965"/>
      <c r="M39" s="965"/>
      <c r="N39" s="965"/>
      <c r="O39" s="965"/>
      <c r="P39" s="965"/>
      <c r="Q39" s="965"/>
      <c r="R39" s="965"/>
      <c r="S39" s="965"/>
      <c r="T39" s="965"/>
      <c r="U39" s="965"/>
      <c r="V39" s="965"/>
      <c r="W39" s="965"/>
      <c r="X39" s="965"/>
      <c r="Y39" s="965"/>
      <c r="Z39" s="965"/>
      <c r="AA39" s="965"/>
      <c r="AB39" s="965"/>
      <c r="AC39" s="965"/>
    </row>
    <row r="40" spans="1:29" ht="24" customHeight="1" x14ac:dyDescent="0.2">
      <c r="A40" s="807"/>
      <c r="B40" s="829"/>
      <c r="C40" s="964"/>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row>
    <row r="41" spans="1:29" ht="24" customHeight="1" x14ac:dyDescent="0.2">
      <c r="A41" s="807"/>
      <c r="B41" s="807"/>
      <c r="C41" s="830"/>
      <c r="D41" s="830"/>
      <c r="E41" s="830"/>
      <c r="F41" s="830"/>
      <c r="G41" s="830"/>
      <c r="H41" s="830"/>
      <c r="I41" s="830"/>
      <c r="J41" s="830"/>
      <c r="K41" s="830"/>
      <c r="L41" s="830"/>
      <c r="M41" s="830"/>
      <c r="N41" s="830"/>
      <c r="O41" s="830"/>
      <c r="P41" s="830"/>
      <c r="Q41" s="830"/>
      <c r="R41" s="830"/>
      <c r="S41" s="830"/>
      <c r="T41" s="830"/>
      <c r="U41" s="830"/>
      <c r="V41" s="830"/>
      <c r="W41" s="830"/>
      <c r="X41" s="830"/>
      <c r="Y41" s="830"/>
      <c r="Z41" s="830"/>
      <c r="AA41" s="830"/>
      <c r="AB41" s="830"/>
      <c r="AC41" s="830"/>
    </row>
    <row r="42" spans="1:29" ht="24" customHeight="1" x14ac:dyDescent="0.2">
      <c r="A42" s="831"/>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row>
    <row r="43" spans="1:29" ht="24" customHeight="1" x14ac:dyDescent="0.2">
      <c r="A43" s="807"/>
      <c r="B43" s="832"/>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row>
    <row r="44" spans="1:29" ht="24" customHeight="1" x14ac:dyDescent="0.2">
      <c r="A44" s="807"/>
      <c r="B44" s="829"/>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row>
    <row r="45" spans="1:29" ht="24" customHeight="1" x14ac:dyDescent="0.2">
      <c r="A45" s="807"/>
      <c r="B45" s="829"/>
      <c r="C45" s="964"/>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row>
    <row r="46" spans="1:29" ht="24" customHeight="1" x14ac:dyDescent="0.2">
      <c r="A46" s="807"/>
      <c r="B46" s="832"/>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row>
    <row r="47" spans="1:29" ht="24" customHeight="1" x14ac:dyDescent="0.2">
      <c r="A47" s="807"/>
      <c r="B47" s="829"/>
      <c r="C47" s="964"/>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row>
    <row r="48" spans="1:29" ht="24" customHeight="1" x14ac:dyDescent="0.2">
      <c r="A48" s="807"/>
      <c r="B48" s="829"/>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row>
    <row r="49" spans="1:29" ht="24" customHeight="1" x14ac:dyDescent="0.2">
      <c r="A49" s="807"/>
      <c r="B49" s="807"/>
      <c r="C49" s="830"/>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row>
    <row r="50" spans="1:29" ht="24" customHeight="1" x14ac:dyDescent="0.2">
      <c r="A50" s="807"/>
      <c r="C50" s="807"/>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row>
    <row r="51" spans="1:29" ht="24" customHeight="1" x14ac:dyDescent="0.2">
      <c r="A51" s="807"/>
      <c r="B51" s="832"/>
      <c r="C51" s="807"/>
      <c r="D51" s="807"/>
      <c r="E51" s="807"/>
      <c r="F51" s="807"/>
      <c r="G51" s="807"/>
      <c r="H51" s="807"/>
      <c r="I51" s="807"/>
      <c r="J51" s="807"/>
      <c r="K51" s="807"/>
      <c r="L51" s="807"/>
      <c r="M51" s="807"/>
      <c r="N51" s="807"/>
      <c r="O51" s="807"/>
      <c r="P51" s="807"/>
      <c r="Q51" s="807"/>
      <c r="R51" s="807"/>
      <c r="S51" s="807"/>
      <c r="T51" s="807"/>
      <c r="U51" s="807"/>
      <c r="V51" s="807"/>
      <c r="W51" s="807"/>
      <c r="X51" s="807"/>
      <c r="Y51" s="807"/>
      <c r="Z51" s="807"/>
      <c r="AA51" s="807"/>
      <c r="AB51" s="807"/>
      <c r="AC51" s="807"/>
    </row>
    <row r="52" spans="1:29" ht="24" customHeight="1" x14ac:dyDescent="0.2">
      <c r="A52" s="807"/>
      <c r="B52" s="829"/>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row>
    <row r="53" spans="1:29" ht="24" customHeight="1" x14ac:dyDescent="0.2">
      <c r="A53" s="807"/>
      <c r="B53" s="829"/>
      <c r="C53" s="964"/>
      <c r="D53" s="964"/>
      <c r="E53" s="964"/>
      <c r="F53" s="964"/>
      <c r="G53" s="964"/>
      <c r="H53" s="964"/>
      <c r="I53" s="964"/>
      <c r="J53" s="964"/>
      <c r="K53" s="964"/>
      <c r="L53" s="964"/>
      <c r="M53" s="964"/>
      <c r="N53" s="964"/>
      <c r="O53" s="964"/>
      <c r="P53" s="964"/>
      <c r="Q53" s="964"/>
      <c r="R53" s="964"/>
      <c r="S53" s="964"/>
      <c r="T53" s="964"/>
      <c r="U53" s="964"/>
      <c r="V53" s="964"/>
      <c r="W53" s="964"/>
      <c r="X53" s="964"/>
      <c r="Y53" s="964"/>
      <c r="Z53" s="964"/>
      <c r="AA53" s="964"/>
      <c r="AB53" s="964"/>
      <c r="AC53" s="964"/>
    </row>
    <row r="54" spans="1:29" ht="24" customHeight="1" x14ac:dyDescent="0.2">
      <c r="A54" s="807"/>
      <c r="B54" s="829"/>
      <c r="C54" s="964"/>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row>
    <row r="55" spans="1:29" ht="24" customHeight="1" x14ac:dyDescent="0.2">
      <c r="A55" s="807"/>
      <c r="B55" s="829"/>
      <c r="C55" s="830"/>
      <c r="D55" s="830"/>
      <c r="E55" s="830"/>
      <c r="F55" s="830"/>
      <c r="G55" s="830"/>
      <c r="H55" s="830"/>
      <c r="I55" s="830"/>
      <c r="J55" s="830"/>
      <c r="K55" s="830"/>
      <c r="L55" s="830"/>
      <c r="M55" s="830"/>
      <c r="N55" s="830"/>
      <c r="O55" s="830"/>
      <c r="P55" s="830"/>
      <c r="Q55" s="830"/>
      <c r="R55" s="830"/>
      <c r="S55" s="830"/>
      <c r="T55" s="830"/>
      <c r="U55" s="830"/>
      <c r="V55" s="830"/>
      <c r="W55" s="830"/>
      <c r="X55" s="830"/>
      <c r="Y55" s="830"/>
      <c r="Z55" s="830"/>
      <c r="AA55" s="830"/>
      <c r="AB55" s="830"/>
      <c r="AC55" s="830"/>
    </row>
    <row r="56" spans="1:29" ht="24" customHeight="1" x14ac:dyDescent="0.2">
      <c r="A56" s="807"/>
      <c r="B56" s="829"/>
      <c r="C56" s="830"/>
      <c r="D56" s="830"/>
      <c r="E56" s="830"/>
      <c r="F56" s="830"/>
      <c r="G56" s="830"/>
      <c r="H56" s="830"/>
      <c r="I56" s="830"/>
      <c r="J56" s="830"/>
      <c r="K56" s="830"/>
      <c r="L56" s="830"/>
      <c r="M56" s="830"/>
      <c r="N56" s="830"/>
      <c r="O56" s="830"/>
      <c r="P56" s="830"/>
      <c r="Q56" s="830"/>
      <c r="R56" s="830"/>
      <c r="S56" s="830"/>
      <c r="T56" s="830"/>
      <c r="U56" s="830"/>
      <c r="V56" s="830"/>
      <c r="W56" s="830"/>
      <c r="X56" s="830"/>
      <c r="Y56" s="830"/>
      <c r="Z56" s="830"/>
      <c r="AA56" s="830"/>
      <c r="AB56" s="830"/>
      <c r="AC56" s="830"/>
    </row>
    <row r="57" spans="1:29" ht="17.25" customHeight="1" x14ac:dyDescent="0.2">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row>
    <row r="58" spans="1:29" ht="17.25" customHeight="1" x14ac:dyDescent="0.2">
      <c r="C58" s="807"/>
      <c r="D58" s="807"/>
      <c r="E58" s="807"/>
      <c r="F58" s="807"/>
      <c r="G58" s="807"/>
      <c r="H58" s="807"/>
      <c r="I58" s="807"/>
      <c r="J58" s="807"/>
      <c r="K58" s="807"/>
      <c r="L58" s="807"/>
      <c r="M58" s="807"/>
      <c r="N58" s="807"/>
      <c r="O58" s="807"/>
      <c r="P58" s="807"/>
      <c r="Q58" s="807"/>
      <c r="R58" s="807"/>
      <c r="S58" s="807"/>
      <c r="T58" s="807"/>
      <c r="U58" s="807"/>
      <c r="V58" s="807"/>
      <c r="W58" s="807"/>
      <c r="X58" s="807"/>
      <c r="Y58" s="807"/>
      <c r="Z58" s="807"/>
      <c r="AA58" s="807"/>
      <c r="AB58" s="807"/>
      <c r="AC58" s="807"/>
    </row>
    <row r="59" spans="1:29" ht="17.25" customHeight="1" x14ac:dyDescent="0.2">
      <c r="C59" s="807"/>
      <c r="D59" s="807"/>
      <c r="E59" s="807"/>
      <c r="F59" s="807"/>
      <c r="G59" s="807"/>
      <c r="H59" s="807"/>
      <c r="I59" s="807"/>
      <c r="J59" s="807"/>
      <c r="K59" s="807"/>
      <c r="L59" s="807"/>
      <c r="M59" s="807"/>
      <c r="N59" s="807"/>
      <c r="O59" s="807"/>
      <c r="P59" s="807"/>
      <c r="Q59" s="807"/>
      <c r="R59" s="807"/>
      <c r="S59" s="807"/>
      <c r="T59" s="807"/>
      <c r="U59" s="807"/>
      <c r="V59" s="807"/>
      <c r="W59" s="807"/>
      <c r="X59" s="807"/>
      <c r="Y59" s="807"/>
      <c r="Z59" s="807"/>
      <c r="AA59" s="807"/>
      <c r="AB59" s="807"/>
      <c r="AC59" s="807"/>
    </row>
    <row r="60" spans="1:29" ht="17.25" customHeight="1" x14ac:dyDescent="0.2">
      <c r="C60" s="807"/>
      <c r="D60" s="807"/>
      <c r="E60" s="807"/>
      <c r="F60" s="807"/>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row>
    <row r="61" spans="1:29" ht="17.25" customHeight="1" x14ac:dyDescent="0.2">
      <c r="C61" s="807"/>
      <c r="D61" s="807"/>
      <c r="E61" s="807"/>
      <c r="F61" s="807"/>
      <c r="G61" s="807"/>
      <c r="H61" s="807"/>
      <c r="I61" s="807"/>
      <c r="J61" s="807"/>
      <c r="K61" s="807"/>
      <c r="L61" s="807"/>
      <c r="M61" s="807"/>
      <c r="N61" s="807"/>
      <c r="O61" s="807"/>
      <c r="P61" s="807"/>
      <c r="Q61" s="807"/>
      <c r="R61" s="807"/>
      <c r="S61" s="807"/>
      <c r="T61" s="807"/>
      <c r="U61" s="807"/>
      <c r="V61" s="807"/>
      <c r="W61" s="807"/>
      <c r="X61" s="807"/>
      <c r="Y61" s="807"/>
      <c r="Z61" s="807"/>
      <c r="AA61" s="807"/>
      <c r="AB61" s="807"/>
      <c r="AC61" s="80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5"/>
  <dataValidations count="2">
    <dataValidation type="list" allowBlank="1" showInputMessage="1" showErrorMessage="1" sqref="C14:C21" xr:uid="{6223A1DB-CEC6-486F-8A8A-6515897C4245}">
      <formula1>"○"</formula1>
    </dataValidation>
    <dataValidation type="list" allowBlank="1" showInputMessage="1" showErrorMessage="1" sqref="B52:B54 B47:B48 B44:B45 B39:B40 B36:B37 B33:B34 B30:B31" xr:uid="{0380D4FD-0E7E-4FC6-A78E-0724867F7F4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35A9-5ED5-4E40-B79D-45C3DF6E1A78}">
  <sheetPr>
    <pageSetUpPr fitToPage="1"/>
  </sheetPr>
  <dimension ref="A1:L50"/>
  <sheetViews>
    <sheetView view="pageBreakPreview" topLeftCell="A11" zoomScale="86" zoomScaleNormal="100" zoomScaleSheetLayoutView="86" workbookViewId="0">
      <selection activeCell="I6" sqref="C6:L7"/>
    </sheetView>
  </sheetViews>
  <sheetFormatPr defaultRowHeight="13" x14ac:dyDescent="0.2"/>
  <cols>
    <col min="1" max="1" width="1.7265625" style="94" customWidth="1"/>
    <col min="2" max="2" width="22" style="94" customWidth="1"/>
    <col min="3" max="3" width="4" style="94" customWidth="1"/>
    <col min="4" max="4" width="8.26953125" style="94" customWidth="1"/>
    <col min="5" max="5" width="14.7265625" style="94" customWidth="1"/>
    <col min="6" max="6" width="7.6328125" style="94" customWidth="1"/>
    <col min="7" max="7" width="14.453125" style="94" customWidth="1"/>
    <col min="8" max="8" width="7.453125" style="94" customWidth="1"/>
    <col min="9" max="9" width="14.6328125" style="94" customWidth="1"/>
    <col min="10" max="10" width="7.6328125" style="94" customWidth="1"/>
    <col min="11" max="11" width="8.6328125" style="94" customWidth="1"/>
    <col min="12" max="12" width="1.7265625" style="94" customWidth="1"/>
    <col min="13" max="259" width="8.7265625" style="94"/>
    <col min="260" max="260" width="2.26953125" style="94" customWidth="1"/>
    <col min="261" max="261" width="24.26953125" style="94" customWidth="1"/>
    <col min="262" max="262" width="4" style="94" customWidth="1"/>
    <col min="263" max="265" width="20.08984375" style="94" customWidth="1"/>
    <col min="266" max="266" width="3.08984375" style="94" customWidth="1"/>
    <col min="267" max="267" width="4.36328125" style="94" customWidth="1"/>
    <col min="268" max="268" width="2.453125" style="94" customWidth="1"/>
    <col min="269" max="515" width="8.7265625" style="94"/>
    <col min="516" max="516" width="2.26953125" style="94" customWidth="1"/>
    <col min="517" max="517" width="24.26953125" style="94" customWidth="1"/>
    <col min="518" max="518" width="4" style="94" customWidth="1"/>
    <col min="519" max="521" width="20.08984375" style="94" customWidth="1"/>
    <col min="522" max="522" width="3.08984375" style="94" customWidth="1"/>
    <col min="523" max="523" width="4.36328125" style="94" customWidth="1"/>
    <col min="524" max="524" width="2.453125" style="94" customWidth="1"/>
    <col min="525" max="771" width="8.7265625" style="94"/>
    <col min="772" max="772" width="2.26953125" style="94" customWidth="1"/>
    <col min="773" max="773" width="24.26953125" style="94" customWidth="1"/>
    <col min="774" max="774" width="4" style="94" customWidth="1"/>
    <col min="775" max="777" width="20.08984375" style="94" customWidth="1"/>
    <col min="778" max="778" width="3.08984375" style="94" customWidth="1"/>
    <col min="779" max="779" width="4.36328125" style="94" customWidth="1"/>
    <col min="780" max="780" width="2.453125" style="94" customWidth="1"/>
    <col min="781" max="1027" width="8.7265625" style="94"/>
    <col min="1028" max="1028" width="2.26953125" style="94" customWidth="1"/>
    <col min="1029" max="1029" width="24.26953125" style="94" customWidth="1"/>
    <col min="1030" max="1030" width="4" style="94" customWidth="1"/>
    <col min="1031" max="1033" width="20.08984375" style="94" customWidth="1"/>
    <col min="1034" max="1034" width="3.08984375" style="94" customWidth="1"/>
    <col min="1035" max="1035" width="4.36328125" style="94" customWidth="1"/>
    <col min="1036" max="1036" width="2.453125" style="94" customWidth="1"/>
    <col min="1037" max="1283" width="8.7265625" style="94"/>
    <col min="1284" max="1284" width="2.26953125" style="94" customWidth="1"/>
    <col min="1285" max="1285" width="24.26953125" style="94" customWidth="1"/>
    <col min="1286" max="1286" width="4" style="94" customWidth="1"/>
    <col min="1287" max="1289" width="20.08984375" style="94" customWidth="1"/>
    <col min="1290" max="1290" width="3.08984375" style="94" customWidth="1"/>
    <col min="1291" max="1291" width="4.36328125" style="94" customWidth="1"/>
    <col min="1292" max="1292" width="2.453125" style="94" customWidth="1"/>
    <col min="1293" max="1539" width="8.7265625" style="94"/>
    <col min="1540" max="1540" width="2.26953125" style="94" customWidth="1"/>
    <col min="1541" max="1541" width="24.26953125" style="94" customWidth="1"/>
    <col min="1542" max="1542" width="4" style="94" customWidth="1"/>
    <col min="1543" max="1545" width="20.08984375" style="94" customWidth="1"/>
    <col min="1546" max="1546" width="3.08984375" style="94" customWidth="1"/>
    <col min="1547" max="1547" width="4.36328125" style="94" customWidth="1"/>
    <col min="1548" max="1548" width="2.453125" style="94" customWidth="1"/>
    <col min="1549" max="1795" width="8.7265625" style="94"/>
    <col min="1796" max="1796" width="2.26953125" style="94" customWidth="1"/>
    <col min="1797" max="1797" width="24.26953125" style="94" customWidth="1"/>
    <col min="1798" max="1798" width="4" style="94" customWidth="1"/>
    <col min="1799" max="1801" width="20.08984375" style="94" customWidth="1"/>
    <col min="1802" max="1802" width="3.08984375" style="94" customWidth="1"/>
    <col min="1803" max="1803" width="4.36328125" style="94" customWidth="1"/>
    <col min="1804" max="1804" width="2.453125" style="94" customWidth="1"/>
    <col min="1805" max="2051" width="8.7265625" style="94"/>
    <col min="2052" max="2052" width="2.26953125" style="94" customWidth="1"/>
    <col min="2053" max="2053" width="24.26953125" style="94" customWidth="1"/>
    <col min="2054" max="2054" width="4" style="94" customWidth="1"/>
    <col min="2055" max="2057" width="20.08984375" style="94" customWidth="1"/>
    <col min="2058" max="2058" width="3.08984375" style="94" customWidth="1"/>
    <col min="2059" max="2059" width="4.36328125" style="94" customWidth="1"/>
    <col min="2060" max="2060" width="2.453125" style="94" customWidth="1"/>
    <col min="2061" max="2307" width="8.7265625" style="94"/>
    <col min="2308" max="2308" width="2.26953125" style="94" customWidth="1"/>
    <col min="2309" max="2309" width="24.26953125" style="94" customWidth="1"/>
    <col min="2310" max="2310" width="4" style="94" customWidth="1"/>
    <col min="2311" max="2313" width="20.08984375" style="94" customWidth="1"/>
    <col min="2314" max="2314" width="3.08984375" style="94" customWidth="1"/>
    <col min="2315" max="2315" width="4.36328125" style="94" customWidth="1"/>
    <col min="2316" max="2316" width="2.453125" style="94" customWidth="1"/>
    <col min="2317" max="2563" width="8.7265625" style="94"/>
    <col min="2564" max="2564" width="2.26953125" style="94" customWidth="1"/>
    <col min="2565" max="2565" width="24.26953125" style="94" customWidth="1"/>
    <col min="2566" max="2566" width="4" style="94" customWidth="1"/>
    <col min="2567" max="2569" width="20.08984375" style="94" customWidth="1"/>
    <col min="2570" max="2570" width="3.08984375" style="94" customWidth="1"/>
    <col min="2571" max="2571" width="4.36328125" style="94" customWidth="1"/>
    <col min="2572" max="2572" width="2.453125" style="94" customWidth="1"/>
    <col min="2573" max="2819" width="8.7265625" style="94"/>
    <col min="2820" max="2820" width="2.26953125" style="94" customWidth="1"/>
    <col min="2821" max="2821" width="24.26953125" style="94" customWidth="1"/>
    <col min="2822" max="2822" width="4" style="94" customWidth="1"/>
    <col min="2823" max="2825" width="20.08984375" style="94" customWidth="1"/>
    <col min="2826" max="2826" width="3.08984375" style="94" customWidth="1"/>
    <col min="2827" max="2827" width="4.36328125" style="94" customWidth="1"/>
    <col min="2828" max="2828" width="2.453125" style="94" customWidth="1"/>
    <col min="2829" max="3075" width="8.7265625" style="94"/>
    <col min="3076" max="3076" width="2.26953125" style="94" customWidth="1"/>
    <col min="3077" max="3077" width="24.26953125" style="94" customWidth="1"/>
    <col min="3078" max="3078" width="4" style="94" customWidth="1"/>
    <col min="3079" max="3081" width="20.08984375" style="94" customWidth="1"/>
    <col min="3082" max="3082" width="3.08984375" style="94" customWidth="1"/>
    <col min="3083" max="3083" width="4.36328125" style="94" customWidth="1"/>
    <col min="3084" max="3084" width="2.453125" style="94" customWidth="1"/>
    <col min="3085" max="3331" width="8.7265625" style="94"/>
    <col min="3332" max="3332" width="2.26953125" style="94" customWidth="1"/>
    <col min="3333" max="3333" width="24.26953125" style="94" customWidth="1"/>
    <col min="3334" max="3334" width="4" style="94" customWidth="1"/>
    <col min="3335" max="3337" width="20.08984375" style="94" customWidth="1"/>
    <col min="3338" max="3338" width="3.08984375" style="94" customWidth="1"/>
    <col min="3339" max="3339" width="4.36328125" style="94" customWidth="1"/>
    <col min="3340" max="3340" width="2.453125" style="94" customWidth="1"/>
    <col min="3341" max="3587" width="8.7265625" style="94"/>
    <col min="3588" max="3588" width="2.26953125" style="94" customWidth="1"/>
    <col min="3589" max="3589" width="24.26953125" style="94" customWidth="1"/>
    <col min="3590" max="3590" width="4" style="94" customWidth="1"/>
    <col min="3591" max="3593" width="20.08984375" style="94" customWidth="1"/>
    <col min="3594" max="3594" width="3.08984375" style="94" customWidth="1"/>
    <col min="3595" max="3595" width="4.36328125" style="94" customWidth="1"/>
    <col min="3596" max="3596" width="2.453125" style="94" customWidth="1"/>
    <col min="3597" max="3843" width="8.7265625" style="94"/>
    <col min="3844" max="3844" width="2.26953125" style="94" customWidth="1"/>
    <col min="3845" max="3845" width="24.26953125" style="94" customWidth="1"/>
    <col min="3846" max="3846" width="4" style="94" customWidth="1"/>
    <col min="3847" max="3849" width="20.08984375" style="94" customWidth="1"/>
    <col min="3850" max="3850" width="3.08984375" style="94" customWidth="1"/>
    <col min="3851" max="3851" width="4.36328125" style="94" customWidth="1"/>
    <col min="3852" max="3852" width="2.453125" style="94" customWidth="1"/>
    <col min="3853" max="4099" width="8.7265625" style="94"/>
    <col min="4100" max="4100" width="2.26953125" style="94" customWidth="1"/>
    <col min="4101" max="4101" width="24.26953125" style="94" customWidth="1"/>
    <col min="4102" max="4102" width="4" style="94" customWidth="1"/>
    <col min="4103" max="4105" width="20.08984375" style="94" customWidth="1"/>
    <col min="4106" max="4106" width="3.08984375" style="94" customWidth="1"/>
    <col min="4107" max="4107" width="4.36328125" style="94" customWidth="1"/>
    <col min="4108" max="4108" width="2.453125" style="94" customWidth="1"/>
    <col min="4109" max="4355" width="8.7265625" style="94"/>
    <col min="4356" max="4356" width="2.26953125" style="94" customWidth="1"/>
    <col min="4357" max="4357" width="24.26953125" style="94" customWidth="1"/>
    <col min="4358" max="4358" width="4" style="94" customWidth="1"/>
    <col min="4359" max="4361" width="20.08984375" style="94" customWidth="1"/>
    <col min="4362" max="4362" width="3.08984375" style="94" customWidth="1"/>
    <col min="4363" max="4363" width="4.36328125" style="94" customWidth="1"/>
    <col min="4364" max="4364" width="2.453125" style="94" customWidth="1"/>
    <col min="4365" max="4611" width="8.7265625" style="94"/>
    <col min="4612" max="4612" width="2.26953125" style="94" customWidth="1"/>
    <col min="4613" max="4613" width="24.26953125" style="94" customWidth="1"/>
    <col min="4614" max="4614" width="4" style="94" customWidth="1"/>
    <col min="4615" max="4617" width="20.08984375" style="94" customWidth="1"/>
    <col min="4618" max="4618" width="3.08984375" style="94" customWidth="1"/>
    <col min="4619" max="4619" width="4.36328125" style="94" customWidth="1"/>
    <col min="4620" max="4620" width="2.453125" style="94" customWidth="1"/>
    <col min="4621" max="4867" width="8.7265625" style="94"/>
    <col min="4868" max="4868" width="2.26953125" style="94" customWidth="1"/>
    <col min="4869" max="4869" width="24.26953125" style="94" customWidth="1"/>
    <col min="4870" max="4870" width="4" style="94" customWidth="1"/>
    <col min="4871" max="4873" width="20.08984375" style="94" customWidth="1"/>
    <col min="4874" max="4874" width="3.08984375" style="94" customWidth="1"/>
    <col min="4875" max="4875" width="4.36328125" style="94" customWidth="1"/>
    <col min="4876" max="4876" width="2.453125" style="94" customWidth="1"/>
    <col min="4877" max="5123" width="8.7265625" style="94"/>
    <col min="5124" max="5124" width="2.26953125" style="94" customWidth="1"/>
    <col min="5125" max="5125" width="24.26953125" style="94" customWidth="1"/>
    <col min="5126" max="5126" width="4" style="94" customWidth="1"/>
    <col min="5127" max="5129" width="20.08984375" style="94" customWidth="1"/>
    <col min="5130" max="5130" width="3.08984375" style="94" customWidth="1"/>
    <col min="5131" max="5131" width="4.36328125" style="94" customWidth="1"/>
    <col min="5132" max="5132" width="2.453125" style="94" customWidth="1"/>
    <col min="5133" max="5379" width="8.7265625" style="94"/>
    <col min="5380" max="5380" width="2.26953125" style="94" customWidth="1"/>
    <col min="5381" max="5381" width="24.26953125" style="94" customWidth="1"/>
    <col min="5382" max="5382" width="4" style="94" customWidth="1"/>
    <col min="5383" max="5385" width="20.08984375" style="94" customWidth="1"/>
    <col min="5386" max="5386" width="3.08984375" style="94" customWidth="1"/>
    <col min="5387" max="5387" width="4.36328125" style="94" customWidth="1"/>
    <col min="5388" max="5388" width="2.453125" style="94" customWidth="1"/>
    <col min="5389" max="5635" width="8.7265625" style="94"/>
    <col min="5636" max="5636" width="2.26953125" style="94" customWidth="1"/>
    <col min="5637" max="5637" width="24.26953125" style="94" customWidth="1"/>
    <col min="5638" max="5638" width="4" style="94" customWidth="1"/>
    <col min="5639" max="5641" width="20.08984375" style="94" customWidth="1"/>
    <col min="5642" max="5642" width="3.08984375" style="94" customWidth="1"/>
    <col min="5643" max="5643" width="4.36328125" style="94" customWidth="1"/>
    <col min="5644" max="5644" width="2.453125" style="94" customWidth="1"/>
    <col min="5645" max="5891" width="8.7265625" style="94"/>
    <col min="5892" max="5892" width="2.26953125" style="94" customWidth="1"/>
    <col min="5893" max="5893" width="24.26953125" style="94" customWidth="1"/>
    <col min="5894" max="5894" width="4" style="94" customWidth="1"/>
    <col min="5895" max="5897" width="20.08984375" style="94" customWidth="1"/>
    <col min="5898" max="5898" width="3.08984375" style="94" customWidth="1"/>
    <col min="5899" max="5899" width="4.36328125" style="94" customWidth="1"/>
    <col min="5900" max="5900" width="2.453125" style="94" customWidth="1"/>
    <col min="5901" max="6147" width="8.7265625" style="94"/>
    <col min="6148" max="6148" width="2.26953125" style="94" customWidth="1"/>
    <col min="6149" max="6149" width="24.26953125" style="94" customWidth="1"/>
    <col min="6150" max="6150" width="4" style="94" customWidth="1"/>
    <col min="6151" max="6153" width="20.08984375" style="94" customWidth="1"/>
    <col min="6154" max="6154" width="3.08984375" style="94" customWidth="1"/>
    <col min="6155" max="6155" width="4.36328125" style="94" customWidth="1"/>
    <col min="6156" max="6156" width="2.453125" style="94" customWidth="1"/>
    <col min="6157" max="6403" width="8.7265625" style="94"/>
    <col min="6404" max="6404" width="2.26953125" style="94" customWidth="1"/>
    <col min="6405" max="6405" width="24.26953125" style="94" customWidth="1"/>
    <col min="6406" max="6406" width="4" style="94" customWidth="1"/>
    <col min="6407" max="6409" width="20.08984375" style="94" customWidth="1"/>
    <col min="6410" max="6410" width="3.08984375" style="94" customWidth="1"/>
    <col min="6411" max="6411" width="4.36328125" style="94" customWidth="1"/>
    <col min="6412" max="6412" width="2.453125" style="94" customWidth="1"/>
    <col min="6413" max="6659" width="8.7265625" style="94"/>
    <col min="6660" max="6660" width="2.26953125" style="94" customWidth="1"/>
    <col min="6661" max="6661" width="24.26953125" style="94" customWidth="1"/>
    <col min="6662" max="6662" width="4" style="94" customWidth="1"/>
    <col min="6663" max="6665" width="20.08984375" style="94" customWidth="1"/>
    <col min="6666" max="6666" width="3.08984375" style="94" customWidth="1"/>
    <col min="6667" max="6667" width="4.36328125" style="94" customWidth="1"/>
    <col min="6668" max="6668" width="2.453125" style="94" customWidth="1"/>
    <col min="6669" max="6915" width="8.7265625" style="94"/>
    <col min="6916" max="6916" width="2.26953125" style="94" customWidth="1"/>
    <col min="6917" max="6917" width="24.26953125" style="94" customWidth="1"/>
    <col min="6918" max="6918" width="4" style="94" customWidth="1"/>
    <col min="6919" max="6921" width="20.08984375" style="94" customWidth="1"/>
    <col min="6922" max="6922" width="3.08984375" style="94" customWidth="1"/>
    <col min="6923" max="6923" width="4.36328125" style="94" customWidth="1"/>
    <col min="6924" max="6924" width="2.453125" style="94" customWidth="1"/>
    <col min="6925" max="7171" width="8.7265625" style="94"/>
    <col min="7172" max="7172" width="2.26953125" style="94" customWidth="1"/>
    <col min="7173" max="7173" width="24.26953125" style="94" customWidth="1"/>
    <col min="7174" max="7174" width="4" style="94" customWidth="1"/>
    <col min="7175" max="7177" width="20.08984375" style="94" customWidth="1"/>
    <col min="7178" max="7178" width="3.08984375" style="94" customWidth="1"/>
    <col min="7179" max="7179" width="4.36328125" style="94" customWidth="1"/>
    <col min="7180" max="7180" width="2.453125" style="94" customWidth="1"/>
    <col min="7181" max="7427" width="8.7265625" style="94"/>
    <col min="7428" max="7428" width="2.26953125" style="94" customWidth="1"/>
    <col min="7429" max="7429" width="24.26953125" style="94" customWidth="1"/>
    <col min="7430" max="7430" width="4" style="94" customWidth="1"/>
    <col min="7431" max="7433" width="20.08984375" style="94" customWidth="1"/>
    <col min="7434" max="7434" width="3.08984375" style="94" customWidth="1"/>
    <col min="7435" max="7435" width="4.36328125" style="94" customWidth="1"/>
    <col min="7436" max="7436" width="2.453125" style="94" customWidth="1"/>
    <col min="7437" max="7683" width="8.7265625" style="94"/>
    <col min="7684" max="7684" width="2.26953125" style="94" customWidth="1"/>
    <col min="7685" max="7685" width="24.26953125" style="94" customWidth="1"/>
    <col min="7686" max="7686" width="4" style="94" customWidth="1"/>
    <col min="7687" max="7689" width="20.08984375" style="94" customWidth="1"/>
    <col min="7690" max="7690" width="3.08984375" style="94" customWidth="1"/>
    <col min="7691" max="7691" width="4.36328125" style="94" customWidth="1"/>
    <col min="7692" max="7692" width="2.453125" style="94" customWidth="1"/>
    <col min="7693" max="7939" width="8.7265625" style="94"/>
    <col min="7940" max="7940" width="2.26953125" style="94" customWidth="1"/>
    <col min="7941" max="7941" width="24.26953125" style="94" customWidth="1"/>
    <col min="7942" max="7942" width="4" style="94" customWidth="1"/>
    <col min="7943" max="7945" width="20.08984375" style="94" customWidth="1"/>
    <col min="7946" max="7946" width="3.08984375" style="94" customWidth="1"/>
    <col min="7947" max="7947" width="4.36328125" style="94" customWidth="1"/>
    <col min="7948" max="7948" width="2.453125" style="94" customWidth="1"/>
    <col min="7949" max="8195" width="8.7265625" style="94"/>
    <col min="8196" max="8196" width="2.26953125" style="94" customWidth="1"/>
    <col min="8197" max="8197" width="24.26953125" style="94" customWidth="1"/>
    <col min="8198" max="8198" width="4" style="94" customWidth="1"/>
    <col min="8199" max="8201" width="20.08984375" style="94" customWidth="1"/>
    <col min="8202" max="8202" width="3.08984375" style="94" customWidth="1"/>
    <col min="8203" max="8203" width="4.36328125" style="94" customWidth="1"/>
    <col min="8204" max="8204" width="2.453125" style="94" customWidth="1"/>
    <col min="8205" max="8451" width="8.7265625" style="94"/>
    <col min="8452" max="8452" width="2.26953125" style="94" customWidth="1"/>
    <col min="8453" max="8453" width="24.26953125" style="94" customWidth="1"/>
    <col min="8454" max="8454" width="4" style="94" customWidth="1"/>
    <col min="8455" max="8457" width="20.08984375" style="94" customWidth="1"/>
    <col min="8458" max="8458" width="3.08984375" style="94" customWidth="1"/>
    <col min="8459" max="8459" width="4.36328125" style="94" customWidth="1"/>
    <col min="8460" max="8460" width="2.453125" style="94" customWidth="1"/>
    <col min="8461" max="8707" width="8.7265625" style="94"/>
    <col min="8708" max="8708" width="2.26953125" style="94" customWidth="1"/>
    <col min="8709" max="8709" width="24.26953125" style="94" customWidth="1"/>
    <col min="8710" max="8710" width="4" style="94" customWidth="1"/>
    <col min="8711" max="8713" width="20.08984375" style="94" customWidth="1"/>
    <col min="8714" max="8714" width="3.08984375" style="94" customWidth="1"/>
    <col min="8715" max="8715" width="4.36328125" style="94" customWidth="1"/>
    <col min="8716" max="8716" width="2.453125" style="94" customWidth="1"/>
    <col min="8717" max="8963" width="8.7265625" style="94"/>
    <col min="8964" max="8964" width="2.26953125" style="94" customWidth="1"/>
    <col min="8965" max="8965" width="24.26953125" style="94" customWidth="1"/>
    <col min="8966" max="8966" width="4" style="94" customWidth="1"/>
    <col min="8967" max="8969" width="20.08984375" style="94" customWidth="1"/>
    <col min="8970" max="8970" width="3.08984375" style="94" customWidth="1"/>
    <col min="8971" max="8971" width="4.36328125" style="94" customWidth="1"/>
    <col min="8972" max="8972" width="2.453125" style="94" customWidth="1"/>
    <col min="8973" max="9219" width="8.7265625" style="94"/>
    <col min="9220" max="9220" width="2.26953125" style="94" customWidth="1"/>
    <col min="9221" max="9221" width="24.26953125" style="94" customWidth="1"/>
    <col min="9222" max="9222" width="4" style="94" customWidth="1"/>
    <col min="9223" max="9225" width="20.08984375" style="94" customWidth="1"/>
    <col min="9226" max="9226" width="3.08984375" style="94" customWidth="1"/>
    <col min="9227" max="9227" width="4.36328125" style="94" customWidth="1"/>
    <col min="9228" max="9228" width="2.453125" style="94" customWidth="1"/>
    <col min="9229" max="9475" width="8.7265625" style="94"/>
    <col min="9476" max="9476" width="2.26953125" style="94" customWidth="1"/>
    <col min="9477" max="9477" width="24.26953125" style="94" customWidth="1"/>
    <col min="9478" max="9478" width="4" style="94" customWidth="1"/>
    <col min="9479" max="9481" width="20.08984375" style="94" customWidth="1"/>
    <col min="9482" max="9482" width="3.08984375" style="94" customWidth="1"/>
    <col min="9483" max="9483" width="4.36328125" style="94" customWidth="1"/>
    <col min="9484" max="9484" width="2.453125" style="94" customWidth="1"/>
    <col min="9485" max="9731" width="8.7265625" style="94"/>
    <col min="9732" max="9732" width="2.26953125" style="94" customWidth="1"/>
    <col min="9733" max="9733" width="24.26953125" style="94" customWidth="1"/>
    <col min="9734" max="9734" width="4" style="94" customWidth="1"/>
    <col min="9735" max="9737" width="20.08984375" style="94" customWidth="1"/>
    <col min="9738" max="9738" width="3.08984375" style="94" customWidth="1"/>
    <col min="9739" max="9739" width="4.36328125" style="94" customWidth="1"/>
    <col min="9740" max="9740" width="2.453125" style="94" customWidth="1"/>
    <col min="9741" max="9987" width="8.7265625" style="94"/>
    <col min="9988" max="9988" width="2.26953125" style="94" customWidth="1"/>
    <col min="9989" max="9989" width="24.26953125" style="94" customWidth="1"/>
    <col min="9990" max="9990" width="4" style="94" customWidth="1"/>
    <col min="9991" max="9993" width="20.08984375" style="94" customWidth="1"/>
    <col min="9994" max="9994" width="3.08984375" style="94" customWidth="1"/>
    <col min="9995" max="9995" width="4.36328125" style="94" customWidth="1"/>
    <col min="9996" max="9996" width="2.453125" style="94" customWidth="1"/>
    <col min="9997" max="10243" width="8.7265625" style="94"/>
    <col min="10244" max="10244" width="2.26953125" style="94" customWidth="1"/>
    <col min="10245" max="10245" width="24.26953125" style="94" customWidth="1"/>
    <col min="10246" max="10246" width="4" style="94" customWidth="1"/>
    <col min="10247" max="10249" width="20.08984375" style="94" customWidth="1"/>
    <col min="10250" max="10250" width="3.08984375" style="94" customWidth="1"/>
    <col min="10251" max="10251" width="4.36328125" style="94" customWidth="1"/>
    <col min="10252" max="10252" width="2.453125" style="94" customWidth="1"/>
    <col min="10253" max="10499" width="8.7265625" style="94"/>
    <col min="10500" max="10500" width="2.26953125" style="94" customWidth="1"/>
    <col min="10501" max="10501" width="24.26953125" style="94" customWidth="1"/>
    <col min="10502" max="10502" width="4" style="94" customWidth="1"/>
    <col min="10503" max="10505" width="20.08984375" style="94" customWidth="1"/>
    <col min="10506" max="10506" width="3.08984375" style="94" customWidth="1"/>
    <col min="10507" max="10507" width="4.36328125" style="94" customWidth="1"/>
    <col min="10508" max="10508" width="2.453125" style="94" customWidth="1"/>
    <col min="10509" max="10755" width="8.7265625" style="94"/>
    <col min="10756" max="10756" width="2.26953125" style="94" customWidth="1"/>
    <col min="10757" max="10757" width="24.26953125" style="94" customWidth="1"/>
    <col min="10758" max="10758" width="4" style="94" customWidth="1"/>
    <col min="10759" max="10761" width="20.08984375" style="94" customWidth="1"/>
    <col min="10762" max="10762" width="3.08984375" style="94" customWidth="1"/>
    <col min="10763" max="10763" width="4.36328125" style="94" customWidth="1"/>
    <col min="10764" max="10764" width="2.453125" style="94" customWidth="1"/>
    <col min="10765" max="11011" width="8.7265625" style="94"/>
    <col min="11012" max="11012" width="2.26953125" style="94" customWidth="1"/>
    <col min="11013" max="11013" width="24.26953125" style="94" customWidth="1"/>
    <col min="11014" max="11014" width="4" style="94" customWidth="1"/>
    <col min="11015" max="11017" width="20.08984375" style="94" customWidth="1"/>
    <col min="11018" max="11018" width="3.08984375" style="94" customWidth="1"/>
    <col min="11019" max="11019" width="4.36328125" style="94" customWidth="1"/>
    <col min="11020" max="11020" width="2.453125" style="94" customWidth="1"/>
    <col min="11021" max="11267" width="8.7265625" style="94"/>
    <col min="11268" max="11268" width="2.26953125" style="94" customWidth="1"/>
    <col min="11269" max="11269" width="24.26953125" style="94" customWidth="1"/>
    <col min="11270" max="11270" width="4" style="94" customWidth="1"/>
    <col min="11271" max="11273" width="20.08984375" style="94" customWidth="1"/>
    <col min="11274" max="11274" width="3.08984375" style="94" customWidth="1"/>
    <col min="11275" max="11275" width="4.36328125" style="94" customWidth="1"/>
    <col min="11276" max="11276" width="2.453125" style="94" customWidth="1"/>
    <col min="11277" max="11523" width="8.7265625" style="94"/>
    <col min="11524" max="11524" width="2.26953125" style="94" customWidth="1"/>
    <col min="11525" max="11525" width="24.26953125" style="94" customWidth="1"/>
    <col min="11526" max="11526" width="4" style="94" customWidth="1"/>
    <col min="11527" max="11529" width="20.08984375" style="94" customWidth="1"/>
    <col min="11530" max="11530" width="3.08984375" style="94" customWidth="1"/>
    <col min="11531" max="11531" width="4.36328125" style="94" customWidth="1"/>
    <col min="11532" max="11532" width="2.453125" style="94" customWidth="1"/>
    <col min="11533" max="11779" width="8.7265625" style="94"/>
    <col min="11780" max="11780" width="2.26953125" style="94" customWidth="1"/>
    <col min="11781" max="11781" width="24.26953125" style="94" customWidth="1"/>
    <col min="11782" max="11782" width="4" style="94" customWidth="1"/>
    <col min="11783" max="11785" width="20.08984375" style="94" customWidth="1"/>
    <col min="11786" max="11786" width="3.08984375" style="94" customWidth="1"/>
    <col min="11787" max="11787" width="4.36328125" style="94" customWidth="1"/>
    <col min="11788" max="11788" width="2.453125" style="94" customWidth="1"/>
    <col min="11789" max="12035" width="8.7265625" style="94"/>
    <col min="12036" max="12036" width="2.26953125" style="94" customWidth="1"/>
    <col min="12037" max="12037" width="24.26953125" style="94" customWidth="1"/>
    <col min="12038" max="12038" width="4" style="94" customWidth="1"/>
    <col min="12039" max="12041" width="20.08984375" style="94" customWidth="1"/>
    <col min="12042" max="12042" width="3.08984375" style="94" customWidth="1"/>
    <col min="12043" max="12043" width="4.36328125" style="94" customWidth="1"/>
    <col min="12044" max="12044" width="2.453125" style="94" customWidth="1"/>
    <col min="12045" max="12291" width="8.7265625" style="94"/>
    <col min="12292" max="12292" width="2.26953125" style="94" customWidth="1"/>
    <col min="12293" max="12293" width="24.26953125" style="94" customWidth="1"/>
    <col min="12294" max="12294" width="4" style="94" customWidth="1"/>
    <col min="12295" max="12297" width="20.08984375" style="94" customWidth="1"/>
    <col min="12298" max="12298" width="3.08984375" style="94" customWidth="1"/>
    <col min="12299" max="12299" width="4.36328125" style="94" customWidth="1"/>
    <col min="12300" max="12300" width="2.453125" style="94" customWidth="1"/>
    <col min="12301" max="12547" width="8.7265625" style="94"/>
    <col min="12548" max="12548" width="2.26953125" style="94" customWidth="1"/>
    <col min="12549" max="12549" width="24.26953125" style="94" customWidth="1"/>
    <col min="12550" max="12550" width="4" style="94" customWidth="1"/>
    <col min="12551" max="12553" width="20.08984375" style="94" customWidth="1"/>
    <col min="12554" max="12554" width="3.08984375" style="94" customWidth="1"/>
    <col min="12555" max="12555" width="4.36328125" style="94" customWidth="1"/>
    <col min="12556" max="12556" width="2.453125" style="94" customWidth="1"/>
    <col min="12557" max="12803" width="8.7265625" style="94"/>
    <col min="12804" max="12804" width="2.26953125" style="94" customWidth="1"/>
    <col min="12805" max="12805" width="24.26953125" style="94" customWidth="1"/>
    <col min="12806" max="12806" width="4" style="94" customWidth="1"/>
    <col min="12807" max="12809" width="20.08984375" style="94" customWidth="1"/>
    <col min="12810" max="12810" width="3.08984375" style="94" customWidth="1"/>
    <col min="12811" max="12811" width="4.36328125" style="94" customWidth="1"/>
    <col min="12812" max="12812" width="2.453125" style="94" customWidth="1"/>
    <col min="12813" max="13059" width="8.7265625" style="94"/>
    <col min="13060" max="13060" width="2.26953125" style="94" customWidth="1"/>
    <col min="13061" max="13061" width="24.26953125" style="94" customWidth="1"/>
    <col min="13062" max="13062" width="4" style="94" customWidth="1"/>
    <col min="13063" max="13065" width="20.08984375" style="94" customWidth="1"/>
    <col min="13066" max="13066" width="3.08984375" style="94" customWidth="1"/>
    <col min="13067" max="13067" width="4.36328125" style="94" customWidth="1"/>
    <col min="13068" max="13068" width="2.453125" style="94" customWidth="1"/>
    <col min="13069" max="13315" width="8.7265625" style="94"/>
    <col min="13316" max="13316" width="2.26953125" style="94" customWidth="1"/>
    <col min="13317" max="13317" width="24.26953125" style="94" customWidth="1"/>
    <col min="13318" max="13318" width="4" style="94" customWidth="1"/>
    <col min="13319" max="13321" width="20.08984375" style="94" customWidth="1"/>
    <col min="13322" max="13322" width="3.08984375" style="94" customWidth="1"/>
    <col min="13323" max="13323" width="4.36328125" style="94" customWidth="1"/>
    <col min="13324" max="13324" width="2.453125" style="94" customWidth="1"/>
    <col min="13325" max="13571" width="8.7265625" style="94"/>
    <col min="13572" max="13572" width="2.26953125" style="94" customWidth="1"/>
    <col min="13573" max="13573" width="24.26953125" style="94" customWidth="1"/>
    <col min="13574" max="13574" width="4" style="94" customWidth="1"/>
    <col min="13575" max="13577" width="20.08984375" style="94" customWidth="1"/>
    <col min="13578" max="13578" width="3.08984375" style="94" customWidth="1"/>
    <col min="13579" max="13579" width="4.36328125" style="94" customWidth="1"/>
    <col min="13580" max="13580" width="2.453125" style="94" customWidth="1"/>
    <col min="13581" max="13827" width="8.7265625" style="94"/>
    <col min="13828" max="13828" width="2.26953125" style="94" customWidth="1"/>
    <col min="13829" max="13829" width="24.26953125" style="94" customWidth="1"/>
    <col min="13830" max="13830" width="4" style="94" customWidth="1"/>
    <col min="13831" max="13833" width="20.08984375" style="94" customWidth="1"/>
    <col min="13834" max="13834" width="3.08984375" style="94" customWidth="1"/>
    <col min="13835" max="13835" width="4.36328125" style="94" customWidth="1"/>
    <col min="13836" max="13836" width="2.453125" style="94" customWidth="1"/>
    <col min="13837" max="14083" width="8.7265625" style="94"/>
    <col min="14084" max="14084" width="2.26953125" style="94" customWidth="1"/>
    <col min="14085" max="14085" width="24.26953125" style="94" customWidth="1"/>
    <col min="14086" max="14086" width="4" style="94" customWidth="1"/>
    <col min="14087" max="14089" width="20.08984375" style="94" customWidth="1"/>
    <col min="14090" max="14090" width="3.08984375" style="94" customWidth="1"/>
    <col min="14091" max="14091" width="4.36328125" style="94" customWidth="1"/>
    <col min="14092" max="14092" width="2.453125" style="94" customWidth="1"/>
    <col min="14093" max="14339" width="8.7265625" style="94"/>
    <col min="14340" max="14340" width="2.26953125" style="94" customWidth="1"/>
    <col min="14341" max="14341" width="24.26953125" style="94" customWidth="1"/>
    <col min="14342" max="14342" width="4" style="94" customWidth="1"/>
    <col min="14343" max="14345" width="20.08984375" style="94" customWidth="1"/>
    <col min="14346" max="14346" width="3.08984375" style="94" customWidth="1"/>
    <col min="14347" max="14347" width="4.36328125" style="94" customWidth="1"/>
    <col min="14348" max="14348" width="2.453125" style="94" customWidth="1"/>
    <col min="14349" max="14595" width="8.7265625" style="94"/>
    <col min="14596" max="14596" width="2.26953125" style="94" customWidth="1"/>
    <col min="14597" max="14597" width="24.26953125" style="94" customWidth="1"/>
    <col min="14598" max="14598" width="4" style="94" customWidth="1"/>
    <col min="14599" max="14601" width="20.08984375" style="94" customWidth="1"/>
    <col min="14602" max="14602" width="3.08984375" style="94" customWidth="1"/>
    <col min="14603" max="14603" width="4.36328125" style="94" customWidth="1"/>
    <col min="14604" max="14604" width="2.453125" style="94" customWidth="1"/>
    <col min="14605" max="14851" width="8.7265625" style="94"/>
    <col min="14852" max="14852" width="2.26953125" style="94" customWidth="1"/>
    <col min="14853" max="14853" width="24.26953125" style="94" customWidth="1"/>
    <col min="14854" max="14854" width="4" style="94" customWidth="1"/>
    <col min="14855" max="14857" width="20.08984375" style="94" customWidth="1"/>
    <col min="14858" max="14858" width="3.08984375" style="94" customWidth="1"/>
    <col min="14859" max="14859" width="4.36328125" style="94" customWidth="1"/>
    <col min="14860" max="14860" width="2.453125" style="94" customWidth="1"/>
    <col min="14861" max="15107" width="8.7265625" style="94"/>
    <col min="15108" max="15108" width="2.26953125" style="94" customWidth="1"/>
    <col min="15109" max="15109" width="24.26953125" style="94" customWidth="1"/>
    <col min="15110" max="15110" width="4" style="94" customWidth="1"/>
    <col min="15111" max="15113" width="20.08984375" style="94" customWidth="1"/>
    <col min="15114" max="15114" width="3.08984375" style="94" customWidth="1"/>
    <col min="15115" max="15115" width="4.36328125" style="94" customWidth="1"/>
    <col min="15116" max="15116" width="2.453125" style="94" customWidth="1"/>
    <col min="15117" max="15363" width="8.7265625" style="94"/>
    <col min="15364" max="15364" width="2.26953125" style="94" customWidth="1"/>
    <col min="15365" max="15365" width="24.26953125" style="94" customWidth="1"/>
    <col min="15366" max="15366" width="4" style="94" customWidth="1"/>
    <col min="15367" max="15369" width="20.08984375" style="94" customWidth="1"/>
    <col min="15370" max="15370" width="3.08984375" style="94" customWidth="1"/>
    <col min="15371" max="15371" width="4.36328125" style="94" customWidth="1"/>
    <col min="15372" max="15372" width="2.453125" style="94" customWidth="1"/>
    <col min="15373" max="15619" width="8.7265625" style="94"/>
    <col min="15620" max="15620" width="2.26953125" style="94" customWidth="1"/>
    <col min="15621" max="15621" width="24.26953125" style="94" customWidth="1"/>
    <col min="15622" max="15622" width="4" style="94" customWidth="1"/>
    <col min="15623" max="15625" width="20.08984375" style="94" customWidth="1"/>
    <col min="15626" max="15626" width="3.08984375" style="94" customWidth="1"/>
    <col min="15627" max="15627" width="4.36328125" style="94" customWidth="1"/>
    <col min="15628" max="15628" width="2.453125" style="94" customWidth="1"/>
    <col min="15629" max="15875" width="8.7265625" style="94"/>
    <col min="15876" max="15876" width="2.26953125" style="94" customWidth="1"/>
    <col min="15877" max="15877" width="24.26953125" style="94" customWidth="1"/>
    <col min="15878" max="15878" width="4" style="94" customWidth="1"/>
    <col min="15879" max="15881" width="20.08984375" style="94" customWidth="1"/>
    <col min="15882" max="15882" width="3.08984375" style="94" customWidth="1"/>
    <col min="15883" max="15883" width="4.36328125" style="94" customWidth="1"/>
    <col min="15884" max="15884" width="2.453125" style="94" customWidth="1"/>
    <col min="15885" max="16131" width="8.7265625" style="94"/>
    <col min="16132" max="16132" width="2.26953125" style="94" customWidth="1"/>
    <col min="16133" max="16133" width="24.26953125" style="94" customWidth="1"/>
    <col min="16134" max="16134" width="4" style="94" customWidth="1"/>
    <col min="16135" max="16137" width="20.08984375" style="94" customWidth="1"/>
    <col min="16138" max="16138" width="3.08984375" style="94" customWidth="1"/>
    <col min="16139" max="16139" width="4.36328125" style="94" customWidth="1"/>
    <col min="16140" max="16140" width="2.453125" style="94" customWidth="1"/>
    <col min="16141" max="16384" width="8.7265625" style="94"/>
  </cols>
  <sheetData>
    <row r="1" spans="1:12" ht="20.149999999999999" customHeight="1" x14ac:dyDescent="0.2">
      <c r="A1" s="573"/>
      <c r="B1" s="415"/>
      <c r="C1" s="415"/>
      <c r="D1" s="415"/>
      <c r="E1" s="415"/>
      <c r="F1" s="415"/>
      <c r="G1" s="415"/>
      <c r="H1" s="415"/>
      <c r="I1" s="415"/>
      <c r="J1" s="415"/>
      <c r="K1" s="415"/>
      <c r="L1" s="415"/>
    </row>
    <row r="2" spans="1:12" ht="20.149999999999999" customHeight="1" x14ac:dyDescent="0.2">
      <c r="A2" s="573"/>
      <c r="B2" s="415"/>
      <c r="C2" s="415"/>
      <c r="D2" s="415"/>
      <c r="E2" s="415"/>
      <c r="F2" s="415"/>
      <c r="G2" s="415"/>
      <c r="H2" s="415"/>
      <c r="I2" s="1036" t="s">
        <v>383</v>
      </c>
      <c r="J2" s="1036"/>
      <c r="K2" s="1036"/>
      <c r="L2" s="415"/>
    </row>
    <row r="3" spans="1:12" ht="20.149999999999999" customHeight="1" x14ac:dyDescent="0.2">
      <c r="A3" s="573"/>
      <c r="B3" s="415"/>
      <c r="C3" s="415"/>
      <c r="D3" s="415"/>
      <c r="E3" s="415"/>
      <c r="F3" s="415"/>
      <c r="G3" s="415"/>
      <c r="H3" s="415"/>
      <c r="I3" s="446"/>
      <c r="J3" s="446"/>
      <c r="K3" s="446"/>
      <c r="L3" s="415"/>
    </row>
    <row r="4" spans="1:12" ht="20.149999999999999" customHeight="1" x14ac:dyDescent="0.2">
      <c r="A4" s="1037" t="s">
        <v>675</v>
      </c>
      <c r="B4" s="1037"/>
      <c r="C4" s="1037"/>
      <c r="D4" s="1037"/>
      <c r="E4" s="1037"/>
      <c r="F4" s="1037"/>
      <c r="G4" s="1037"/>
      <c r="H4" s="1037"/>
      <c r="I4" s="1037"/>
      <c r="J4" s="1037"/>
      <c r="K4" s="1037"/>
      <c r="L4" s="415"/>
    </row>
    <row r="5" spans="1:12" ht="20.149999999999999" customHeight="1" x14ac:dyDescent="0.2">
      <c r="A5" s="574"/>
      <c r="B5" s="574"/>
      <c r="C5" s="574"/>
      <c r="D5" s="574"/>
      <c r="E5" s="574"/>
      <c r="F5" s="574"/>
      <c r="G5" s="574"/>
      <c r="H5" s="574"/>
      <c r="I5" s="574"/>
      <c r="J5" s="574"/>
      <c r="K5" s="574"/>
      <c r="L5" s="415"/>
    </row>
    <row r="6" spans="1:12" ht="30" customHeight="1" x14ac:dyDescent="0.2">
      <c r="A6" s="574"/>
      <c r="B6" s="449" t="s">
        <v>676</v>
      </c>
      <c r="C6" s="575"/>
      <c r="D6" s="576"/>
      <c r="E6" s="576"/>
      <c r="F6" s="576"/>
      <c r="G6" s="576"/>
      <c r="H6" s="576"/>
      <c r="I6" s="576"/>
      <c r="J6" s="576"/>
      <c r="K6" s="577"/>
      <c r="L6" s="415"/>
    </row>
    <row r="7" spans="1:12" ht="30" customHeight="1" x14ac:dyDescent="0.2">
      <c r="A7" s="415"/>
      <c r="B7" s="578" t="s">
        <v>252</v>
      </c>
      <c r="C7" s="1038" t="s">
        <v>677</v>
      </c>
      <c r="D7" s="1038"/>
      <c r="E7" s="1038"/>
      <c r="F7" s="1038"/>
      <c r="G7" s="1038"/>
      <c r="H7" s="1038"/>
      <c r="I7" s="1038"/>
      <c r="J7" s="1038"/>
      <c r="K7" s="1039"/>
      <c r="L7" s="415"/>
    </row>
    <row r="8" spans="1:12" ht="30" customHeight="1" x14ac:dyDescent="0.2">
      <c r="A8" s="415"/>
      <c r="B8" s="579" t="s">
        <v>678</v>
      </c>
      <c r="C8" s="934" t="s">
        <v>679</v>
      </c>
      <c r="D8" s="935"/>
      <c r="E8" s="935"/>
      <c r="F8" s="935"/>
      <c r="G8" s="935"/>
      <c r="H8" s="935"/>
      <c r="I8" s="935"/>
      <c r="J8" s="935"/>
      <c r="K8" s="936"/>
      <c r="L8" s="415"/>
    </row>
    <row r="9" spans="1:12" ht="30" customHeight="1" x14ac:dyDescent="0.2">
      <c r="A9" s="415"/>
      <c r="B9" s="580" t="s">
        <v>680</v>
      </c>
      <c r="C9" s="934" t="s">
        <v>681</v>
      </c>
      <c r="D9" s="935"/>
      <c r="E9" s="935"/>
      <c r="F9" s="935"/>
      <c r="G9" s="935"/>
      <c r="H9" s="935"/>
      <c r="I9" s="935"/>
      <c r="J9" s="935"/>
      <c r="K9" s="936"/>
      <c r="L9" s="415"/>
    </row>
    <row r="10" spans="1:12" ht="18.75" customHeight="1" x14ac:dyDescent="0.2">
      <c r="A10" s="415"/>
      <c r="B10" s="1023" t="s">
        <v>682</v>
      </c>
      <c r="C10" s="581"/>
      <c r="D10" s="415"/>
      <c r="E10" s="415"/>
      <c r="F10" s="415"/>
      <c r="G10" s="415"/>
      <c r="H10" s="415"/>
      <c r="I10" s="415"/>
      <c r="J10" s="415"/>
      <c r="K10" s="582"/>
      <c r="L10" s="415"/>
    </row>
    <row r="11" spans="1:12" ht="32.25" customHeight="1" x14ac:dyDescent="0.2">
      <c r="A11" s="415"/>
      <c r="B11" s="1023"/>
      <c r="C11" s="581"/>
      <c r="D11" s="1035" t="s">
        <v>683</v>
      </c>
      <c r="E11" s="1035"/>
      <c r="F11" s="583"/>
      <c r="G11" s="584"/>
      <c r="H11" s="585" t="s">
        <v>235</v>
      </c>
      <c r="I11" s="446"/>
      <c r="J11" s="446"/>
      <c r="K11" s="582"/>
      <c r="L11" s="415"/>
    </row>
    <row r="12" spans="1:12" ht="20.25" customHeight="1" x14ac:dyDescent="0.2">
      <c r="A12" s="415"/>
      <c r="B12" s="1024"/>
      <c r="C12" s="586"/>
      <c r="D12" s="587" t="s">
        <v>684</v>
      </c>
      <c r="E12" s="587"/>
      <c r="F12" s="588"/>
      <c r="G12" s="588"/>
      <c r="H12" s="588"/>
      <c r="I12" s="588"/>
      <c r="J12" s="588"/>
      <c r="K12" s="589"/>
      <c r="L12" s="415"/>
    </row>
    <row r="13" spans="1:12" ht="30" customHeight="1" x14ac:dyDescent="0.2">
      <c r="A13" s="415"/>
      <c r="B13" s="590" t="s">
        <v>685</v>
      </c>
      <c r="C13" s="934" t="s">
        <v>686</v>
      </c>
      <c r="D13" s="935"/>
      <c r="E13" s="935"/>
      <c r="F13" s="935"/>
      <c r="G13" s="935"/>
      <c r="H13" s="935"/>
      <c r="I13" s="935"/>
      <c r="J13" s="935"/>
      <c r="K13" s="936"/>
      <c r="L13" s="415"/>
    </row>
    <row r="14" spans="1:12" x14ac:dyDescent="0.2">
      <c r="A14" s="415"/>
      <c r="B14" s="1022" t="s">
        <v>687</v>
      </c>
      <c r="C14" s="591"/>
      <c r="D14" s="592"/>
      <c r="E14" s="592"/>
      <c r="F14" s="592"/>
      <c r="G14" s="592"/>
      <c r="H14" s="592"/>
      <c r="I14" s="592"/>
      <c r="J14" s="592"/>
      <c r="K14" s="593"/>
      <c r="L14" s="415"/>
    </row>
    <row r="15" spans="1:12" ht="24.75" customHeight="1" thickBot="1" x14ac:dyDescent="0.25">
      <c r="A15" s="415"/>
      <c r="B15" s="1023"/>
      <c r="C15" s="581"/>
      <c r="D15" s="594" t="s">
        <v>688</v>
      </c>
      <c r="E15" s="415"/>
      <c r="F15" s="415"/>
      <c r="G15" s="415"/>
      <c r="H15" s="415"/>
      <c r="I15" s="415"/>
      <c r="J15" s="415"/>
      <c r="K15" s="582"/>
      <c r="L15" s="415"/>
    </row>
    <row r="16" spans="1:12" ht="24" customHeight="1" x14ac:dyDescent="0.2">
      <c r="A16" s="415"/>
      <c r="B16" s="1023"/>
      <c r="C16" s="581"/>
      <c r="D16" s="595"/>
      <c r="E16" s="1025" t="s">
        <v>689</v>
      </c>
      <c r="F16" s="1026"/>
      <c r="G16" s="596" t="s">
        <v>690</v>
      </c>
      <c r="H16" s="597"/>
      <c r="I16" s="598" t="s">
        <v>691</v>
      </c>
      <c r="J16" s="599"/>
      <c r="K16" s="582"/>
      <c r="L16" s="415"/>
    </row>
    <row r="17" spans="1:12" ht="24" customHeight="1" x14ac:dyDescent="0.2">
      <c r="A17" s="415"/>
      <c r="B17" s="1023"/>
      <c r="C17" s="581"/>
      <c r="D17" s="600" t="s">
        <v>692</v>
      </c>
      <c r="E17" s="584"/>
      <c r="F17" s="419" t="s">
        <v>235</v>
      </c>
      <c r="G17" s="584"/>
      <c r="H17" s="448" t="s">
        <v>235</v>
      </c>
      <c r="I17" s="601">
        <f>E17+G17</f>
        <v>0</v>
      </c>
      <c r="J17" s="602" t="s">
        <v>235</v>
      </c>
      <c r="K17" s="582"/>
      <c r="L17" s="415"/>
    </row>
    <row r="18" spans="1:12" ht="24" customHeight="1" thickBot="1" x14ac:dyDescent="0.25">
      <c r="A18" s="415"/>
      <c r="B18" s="1023"/>
      <c r="C18" s="581"/>
      <c r="D18" s="603" t="s">
        <v>693</v>
      </c>
      <c r="E18" s="584"/>
      <c r="F18" s="585" t="s">
        <v>694</v>
      </c>
      <c r="G18" s="584"/>
      <c r="H18" s="604" t="s">
        <v>694</v>
      </c>
      <c r="I18" s="605">
        <f>E18+G18</f>
        <v>0</v>
      </c>
      <c r="J18" s="606" t="s">
        <v>694</v>
      </c>
      <c r="K18" s="582"/>
      <c r="L18" s="415"/>
    </row>
    <row r="19" spans="1:12" ht="24.75" customHeight="1" thickBot="1" x14ac:dyDescent="0.25">
      <c r="A19" s="415"/>
      <c r="B19" s="1023"/>
      <c r="C19" s="581"/>
      <c r="D19" s="594" t="s">
        <v>695</v>
      </c>
      <c r="E19" s="415"/>
      <c r="F19" s="415"/>
      <c r="G19" s="607"/>
      <c r="H19" s="607"/>
      <c r="I19" s="607"/>
      <c r="J19" s="607"/>
      <c r="K19" s="582"/>
      <c r="L19" s="415"/>
    </row>
    <row r="20" spans="1:12" ht="24" customHeight="1" x14ac:dyDescent="0.2">
      <c r="A20" s="415"/>
      <c r="B20" s="1023"/>
      <c r="C20" s="581"/>
      <c r="D20" s="608"/>
      <c r="E20" s="609" t="s">
        <v>696</v>
      </c>
      <c r="F20" s="610"/>
      <c r="G20" s="611"/>
      <c r="H20" s="608"/>
      <c r="I20" s="609" t="s">
        <v>697</v>
      </c>
      <c r="J20" s="610"/>
      <c r="K20" s="582"/>
      <c r="L20" s="415"/>
    </row>
    <row r="21" spans="1:12" ht="24" customHeight="1" x14ac:dyDescent="0.2">
      <c r="A21" s="415"/>
      <c r="B21" s="1023"/>
      <c r="C21" s="581"/>
      <c r="D21" s="612" t="s">
        <v>692</v>
      </c>
      <c r="E21" s="613"/>
      <c r="F21" s="602" t="s">
        <v>235</v>
      </c>
      <c r="G21" s="611"/>
      <c r="H21" s="612" t="s">
        <v>692</v>
      </c>
      <c r="I21" s="613"/>
      <c r="J21" s="602" t="s">
        <v>235</v>
      </c>
      <c r="K21" s="582"/>
      <c r="L21" s="415"/>
    </row>
    <row r="22" spans="1:12" ht="24" customHeight="1" thickBot="1" x14ac:dyDescent="0.25">
      <c r="A22" s="415"/>
      <c r="B22" s="1023"/>
      <c r="C22" s="581"/>
      <c r="D22" s="614" t="s">
        <v>693</v>
      </c>
      <c r="E22" s="615"/>
      <c r="F22" s="606" t="s">
        <v>694</v>
      </c>
      <c r="G22" s="611"/>
      <c r="H22" s="614" t="s">
        <v>693</v>
      </c>
      <c r="I22" s="615"/>
      <c r="J22" s="606" t="s">
        <v>694</v>
      </c>
      <c r="K22" s="582"/>
      <c r="L22" s="415"/>
    </row>
    <row r="23" spans="1:12" ht="29.25" customHeight="1" thickBot="1" x14ac:dyDescent="0.25">
      <c r="A23" s="415"/>
      <c r="B23" s="1023"/>
      <c r="C23" s="581"/>
      <c r="D23" s="594" t="s">
        <v>698</v>
      </c>
      <c r="E23" s="607"/>
      <c r="F23" s="607"/>
      <c r="G23" s="607"/>
      <c r="H23" s="607"/>
      <c r="I23" s="607"/>
      <c r="J23" s="607"/>
      <c r="K23" s="582"/>
      <c r="L23" s="415"/>
    </row>
    <row r="24" spans="1:12" ht="24" customHeight="1" x14ac:dyDescent="0.2">
      <c r="A24" s="415"/>
      <c r="B24" s="1023"/>
      <c r="C24" s="581"/>
      <c r="D24" s="607"/>
      <c r="E24" s="607"/>
      <c r="F24" s="607"/>
      <c r="G24" s="607"/>
      <c r="H24" s="608"/>
      <c r="I24" s="609" t="s">
        <v>699</v>
      </c>
      <c r="J24" s="610"/>
      <c r="K24" s="582"/>
      <c r="L24" s="415"/>
    </row>
    <row r="25" spans="1:12" ht="24" customHeight="1" x14ac:dyDescent="0.2">
      <c r="A25" s="415"/>
      <c r="B25" s="1023"/>
      <c r="C25" s="581"/>
      <c r="D25" s="607"/>
      <c r="E25" s="607"/>
      <c r="F25" s="607"/>
      <c r="G25" s="607"/>
      <c r="H25" s="612" t="s">
        <v>692</v>
      </c>
      <c r="I25" s="419">
        <f>I17+E21+I21</f>
        <v>0</v>
      </c>
      <c r="J25" s="602" t="s">
        <v>235</v>
      </c>
      <c r="K25" s="582"/>
      <c r="L25" s="415"/>
    </row>
    <row r="26" spans="1:12" ht="24" customHeight="1" thickBot="1" x14ac:dyDescent="0.25">
      <c r="A26" s="415"/>
      <c r="B26" s="1023"/>
      <c r="C26" s="581"/>
      <c r="D26" s="616"/>
      <c r="E26" s="611"/>
      <c r="F26" s="616"/>
      <c r="G26" s="611"/>
      <c r="H26" s="614" t="s">
        <v>693</v>
      </c>
      <c r="I26" s="420">
        <f>I18+E22+I22</f>
        <v>0</v>
      </c>
      <c r="J26" s="606" t="s">
        <v>694</v>
      </c>
      <c r="K26" s="582"/>
      <c r="L26" s="415"/>
    </row>
    <row r="27" spans="1:12" ht="15.75" customHeight="1" x14ac:dyDescent="0.2">
      <c r="A27" s="415"/>
      <c r="B27" s="1023"/>
      <c r="C27" s="581"/>
      <c r="D27" s="616"/>
      <c r="E27" s="611"/>
      <c r="F27" s="616"/>
      <c r="G27" s="611"/>
      <c r="H27" s="607"/>
      <c r="I27" s="607"/>
      <c r="J27" s="607"/>
      <c r="K27" s="582"/>
      <c r="L27" s="415"/>
    </row>
    <row r="28" spans="1:12" ht="29.25" customHeight="1" thickBot="1" x14ac:dyDescent="0.25">
      <c r="A28" s="415"/>
      <c r="B28" s="1023"/>
      <c r="C28" s="617"/>
      <c r="D28" s="618" t="s">
        <v>700</v>
      </c>
      <c r="E28" s="619"/>
      <c r="F28" s="619"/>
      <c r="G28" s="619"/>
      <c r="H28" s="619"/>
      <c r="I28" s="619"/>
      <c r="J28" s="619"/>
      <c r="K28" s="620"/>
      <c r="L28" s="415"/>
    </row>
    <row r="29" spans="1:12" ht="29.25" customHeight="1" x14ac:dyDescent="0.2">
      <c r="A29" s="415"/>
      <c r="B29" s="1023"/>
      <c r="C29" s="581"/>
      <c r="D29" s="415"/>
      <c r="E29" s="415"/>
      <c r="F29" s="621"/>
      <c r="G29" s="1027" t="s">
        <v>701</v>
      </c>
      <c r="H29" s="1028"/>
      <c r="I29" s="1029" t="s">
        <v>227</v>
      </c>
      <c r="J29" s="1028"/>
      <c r="K29" s="582"/>
      <c r="L29" s="415"/>
    </row>
    <row r="30" spans="1:12" ht="29.25" customHeight="1" x14ac:dyDescent="0.2">
      <c r="A30" s="415"/>
      <c r="B30" s="1023"/>
      <c r="C30" s="581"/>
      <c r="D30" s="622"/>
      <c r="E30" s="622"/>
      <c r="F30" s="623" t="s">
        <v>692</v>
      </c>
      <c r="G30" s="624"/>
      <c r="H30" s="448" t="s">
        <v>235</v>
      </c>
      <c r="I30" s="601">
        <f>G30</f>
        <v>0</v>
      </c>
      <c r="J30" s="602" t="s">
        <v>235</v>
      </c>
      <c r="K30" s="582"/>
      <c r="L30" s="415"/>
    </row>
    <row r="31" spans="1:12" ht="29.25" customHeight="1" thickBot="1" x14ac:dyDescent="0.25">
      <c r="A31" s="415"/>
      <c r="B31" s="1023"/>
      <c r="C31" s="581"/>
      <c r="D31" s="616"/>
      <c r="E31" s="616"/>
      <c r="F31" s="625" t="s">
        <v>693</v>
      </c>
      <c r="G31" s="626"/>
      <c r="H31" s="627" t="s">
        <v>694</v>
      </c>
      <c r="I31" s="605">
        <f>G31</f>
        <v>0</v>
      </c>
      <c r="J31" s="606" t="s">
        <v>694</v>
      </c>
      <c r="K31" s="582"/>
      <c r="L31" s="415"/>
    </row>
    <row r="32" spans="1:12" ht="29.25" customHeight="1" x14ac:dyDescent="0.2">
      <c r="A32" s="415"/>
      <c r="B32" s="1023"/>
      <c r="C32" s="628"/>
      <c r="D32" s="629"/>
      <c r="E32" s="630" t="s">
        <v>702</v>
      </c>
      <c r="F32" s="631"/>
      <c r="G32" s="631"/>
      <c r="H32" s="631"/>
      <c r="I32" s="631"/>
      <c r="J32" s="631"/>
      <c r="K32" s="632"/>
      <c r="L32" s="415"/>
    </row>
    <row r="33" spans="1:12" ht="29.25" customHeight="1" x14ac:dyDescent="0.2">
      <c r="A33" s="415"/>
      <c r="B33" s="1023"/>
      <c r="C33" s="581"/>
      <c r="D33" s="1030" t="s">
        <v>703</v>
      </c>
      <c r="E33" s="1031"/>
      <c r="F33" s="1031"/>
      <c r="G33" s="1031"/>
      <c r="H33" s="1032"/>
      <c r="I33" s="1033" t="str">
        <f>IF(I26&lt;=I31,"可","不可")</f>
        <v>可</v>
      </c>
      <c r="J33" s="1034"/>
      <c r="K33" s="582"/>
      <c r="L33" s="415"/>
    </row>
    <row r="34" spans="1:12" x14ac:dyDescent="0.2">
      <c r="A34" s="415"/>
      <c r="B34" s="1024"/>
      <c r="C34" s="586"/>
      <c r="D34" s="588"/>
      <c r="E34" s="588"/>
      <c r="F34" s="588"/>
      <c r="G34" s="588"/>
      <c r="H34" s="588"/>
      <c r="I34" s="588"/>
      <c r="J34" s="588"/>
      <c r="K34" s="589"/>
      <c r="L34" s="415"/>
    </row>
    <row r="35" spans="1:12" x14ac:dyDescent="0.2">
      <c r="A35" s="415"/>
      <c r="B35" s="592"/>
      <c r="C35" s="592"/>
      <c r="D35" s="592"/>
      <c r="E35" s="592"/>
      <c r="F35" s="592"/>
      <c r="G35" s="592"/>
      <c r="H35" s="592"/>
      <c r="I35" s="592"/>
      <c r="J35" s="592"/>
      <c r="K35" s="592"/>
      <c r="L35" s="415"/>
    </row>
    <row r="36" spans="1:12" ht="17.25" customHeight="1" x14ac:dyDescent="0.2">
      <c r="A36" s="415"/>
      <c r="B36" s="1021" t="s">
        <v>704</v>
      </c>
      <c r="C36" s="1021"/>
      <c r="D36" s="1021"/>
      <c r="E36" s="1021"/>
      <c r="F36" s="1021"/>
      <c r="G36" s="1021"/>
      <c r="H36" s="1021"/>
      <c r="I36" s="1021"/>
      <c r="J36" s="1021"/>
      <c r="K36" s="1021"/>
      <c r="L36" s="415"/>
    </row>
    <row r="37" spans="1:12" ht="17.25" customHeight="1" x14ac:dyDescent="0.2">
      <c r="A37" s="415"/>
      <c r="B37" s="1021"/>
      <c r="C37" s="1021"/>
      <c r="D37" s="1021"/>
      <c r="E37" s="1021"/>
      <c r="F37" s="1021"/>
      <c r="G37" s="1021"/>
      <c r="H37" s="1021"/>
      <c r="I37" s="1021"/>
      <c r="J37" s="1021"/>
      <c r="K37" s="1021"/>
      <c r="L37" s="415"/>
    </row>
    <row r="38" spans="1:12" ht="17.25" customHeight="1" x14ac:dyDescent="0.2">
      <c r="A38" s="415"/>
      <c r="B38" s="1021"/>
      <c r="C38" s="1021"/>
      <c r="D38" s="1021"/>
      <c r="E38" s="1021"/>
      <c r="F38" s="1021"/>
      <c r="G38" s="1021"/>
      <c r="H38" s="1021"/>
      <c r="I38" s="1021"/>
      <c r="J38" s="1021"/>
      <c r="K38" s="1021"/>
      <c r="L38" s="415"/>
    </row>
    <row r="39" spans="1:12" ht="17.25" customHeight="1" x14ac:dyDescent="0.2">
      <c r="A39" s="415"/>
      <c r="B39" s="1021"/>
      <c r="C39" s="1021"/>
      <c r="D39" s="1021"/>
      <c r="E39" s="1021"/>
      <c r="F39" s="1021"/>
      <c r="G39" s="1021"/>
      <c r="H39" s="1021"/>
      <c r="I39" s="1021"/>
      <c r="J39" s="1021"/>
      <c r="K39" s="1021"/>
      <c r="L39" s="415"/>
    </row>
    <row r="40" spans="1:12" ht="17.25" customHeight="1" x14ac:dyDescent="0.2">
      <c r="A40" s="415"/>
      <c r="B40" s="1021"/>
      <c r="C40" s="1021"/>
      <c r="D40" s="1021"/>
      <c r="E40" s="1021"/>
      <c r="F40" s="1021"/>
      <c r="G40" s="1021"/>
      <c r="H40" s="1021"/>
      <c r="I40" s="1021"/>
      <c r="J40" s="1021"/>
      <c r="K40" s="1021"/>
      <c r="L40" s="415"/>
    </row>
    <row r="41" spans="1:12" ht="17.25" customHeight="1" x14ac:dyDescent="0.2">
      <c r="A41" s="415"/>
      <c r="B41" s="633"/>
      <c r="C41" s="633"/>
      <c r="D41" s="633"/>
      <c r="E41" s="633"/>
      <c r="F41" s="633"/>
      <c r="G41" s="633"/>
      <c r="H41" s="633"/>
      <c r="I41" s="633"/>
      <c r="J41" s="633"/>
      <c r="K41" s="633"/>
      <c r="L41" s="415"/>
    </row>
    <row r="45" spans="1:12" x14ac:dyDescent="0.2">
      <c r="B45" s="122"/>
    </row>
    <row r="46" spans="1:12" x14ac:dyDescent="0.2">
      <c r="B46" s="121"/>
    </row>
    <row r="47" spans="1:12" x14ac:dyDescent="0.2">
      <c r="B47" s="121"/>
    </row>
    <row r="48" spans="1:12" x14ac:dyDescent="0.2">
      <c r="B48" s="121"/>
    </row>
    <row r="49" spans="2:2" x14ac:dyDescent="0.2">
      <c r="B49" s="121"/>
    </row>
    <row r="50" spans="2:2" x14ac:dyDescent="0.2">
      <c r="B50" s="121"/>
    </row>
  </sheetData>
  <mergeCells count="15">
    <mergeCell ref="B10:B12"/>
    <mergeCell ref="D11:E11"/>
    <mergeCell ref="I2:K2"/>
    <mergeCell ref="A4:K4"/>
    <mergeCell ref="C7:K7"/>
    <mergeCell ref="C8:K8"/>
    <mergeCell ref="C9:K9"/>
    <mergeCell ref="B36:K40"/>
    <mergeCell ref="C13:K13"/>
    <mergeCell ref="B14:B34"/>
    <mergeCell ref="E16:F16"/>
    <mergeCell ref="G29:H29"/>
    <mergeCell ref="I29:J29"/>
    <mergeCell ref="D33:H33"/>
    <mergeCell ref="I33:J33"/>
  </mergeCells>
  <phoneticPr fontId="45"/>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9B2E8-4B86-4F9D-97ED-CEC02D4460A7}">
  <sheetPr>
    <pageSetUpPr fitToPage="1"/>
  </sheetPr>
  <dimension ref="B1:DH88"/>
  <sheetViews>
    <sheetView view="pageBreakPreview" topLeftCell="A28" zoomScale="60" zoomScaleNormal="100" workbookViewId="0">
      <selection activeCell="G6" sqref="G6:T7"/>
    </sheetView>
  </sheetViews>
  <sheetFormatPr defaultColWidth="9" defaultRowHeight="21" customHeight="1" x14ac:dyDescent="0.2"/>
  <cols>
    <col min="1" max="1" width="3.7265625" style="1" customWidth="1"/>
    <col min="2" max="2" width="3" style="1" customWidth="1"/>
    <col min="3" max="3" width="5.36328125" style="1" customWidth="1"/>
    <col min="4" max="7" width="3.453125" style="634"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634"/>
      <c r="C1" s="634"/>
      <c r="G1" s="1"/>
      <c r="W1" s="1" t="s">
        <v>705</v>
      </c>
      <c r="AK1" s="493"/>
      <c r="AO1" s="635"/>
      <c r="AZ1" s="635"/>
      <c r="BA1" s="635"/>
      <c r="BB1" s="635"/>
      <c r="BC1" s="635"/>
      <c r="BD1" s="635"/>
      <c r="BE1" s="635"/>
      <c r="BF1" s="635"/>
      <c r="BG1" s="635"/>
      <c r="BH1" s="635"/>
      <c r="BI1" s="635"/>
      <c r="BJ1" s="635"/>
      <c r="BK1" s="635"/>
      <c r="BL1" s="635"/>
      <c r="BM1" s="635"/>
      <c r="BN1" s="635"/>
      <c r="BO1" s="635"/>
      <c r="BP1" s="635"/>
      <c r="BQ1" s="635"/>
      <c r="BR1" s="635"/>
      <c r="BS1" s="493"/>
      <c r="BT1" s="493"/>
      <c r="BU1" s="493"/>
      <c r="BV1" s="493"/>
      <c r="BW1" s="493"/>
      <c r="BX1" s="493"/>
      <c r="BY1" s="493"/>
      <c r="BZ1" s="493"/>
      <c r="CA1" s="493"/>
      <c r="CB1" s="493"/>
      <c r="CC1" s="493"/>
      <c r="CD1" s="493"/>
      <c r="CE1" s="493"/>
    </row>
    <row r="2" spans="2:112" ht="21" customHeight="1" x14ac:dyDescent="0.2">
      <c r="B2" s="634"/>
      <c r="C2" s="634"/>
      <c r="G2" s="1"/>
      <c r="Y2" s="1">
        <v>-1</v>
      </c>
      <c r="AO2" s="1335" t="s">
        <v>706</v>
      </c>
      <c r="AP2" s="1335"/>
      <c r="AQ2" s="1335"/>
      <c r="AR2" s="1335"/>
      <c r="AS2" s="1335"/>
      <c r="AT2" s="1335"/>
      <c r="AU2" s="1335"/>
      <c r="AV2" s="1335"/>
      <c r="AW2" s="1336"/>
      <c r="AX2" s="1337"/>
      <c r="AY2" s="1337"/>
      <c r="AZ2" s="1337"/>
      <c r="BA2" s="1337"/>
      <c r="BB2" s="1337"/>
      <c r="BC2" s="1337"/>
      <c r="BD2" s="1337"/>
      <c r="BE2" s="1337"/>
      <c r="BF2" s="1337"/>
      <c r="BG2" s="1337"/>
      <c r="BH2" s="1337"/>
      <c r="BI2" s="1337"/>
      <c r="BJ2" s="1337"/>
      <c r="BK2" s="1337"/>
      <c r="BL2" s="1337"/>
      <c r="BM2" s="1337"/>
      <c r="BN2" s="1337"/>
      <c r="BO2" s="1337"/>
      <c r="BP2" s="1337"/>
      <c r="BQ2" s="1337"/>
      <c r="BR2" s="1338"/>
      <c r="BS2" s="636"/>
      <c r="BT2" s="636"/>
      <c r="BU2" s="636"/>
      <c r="BV2" s="636"/>
      <c r="BW2" s="636"/>
      <c r="BX2" s="636"/>
      <c r="BY2" s="636"/>
      <c r="CA2" s="636"/>
      <c r="CB2" s="636"/>
      <c r="CC2" s="636"/>
      <c r="CD2" s="636"/>
      <c r="CE2" s="636"/>
    </row>
    <row r="3" spans="2:112" ht="21" customHeight="1" x14ac:dyDescent="0.2">
      <c r="B3" s="634"/>
      <c r="C3" s="634"/>
      <c r="G3" s="1"/>
      <c r="AO3" s="1335" t="s">
        <v>581</v>
      </c>
      <c r="AP3" s="1335"/>
      <c r="AQ3" s="1335"/>
      <c r="AR3" s="1335"/>
      <c r="AS3" s="1335"/>
      <c r="AT3" s="1335"/>
      <c r="AU3" s="1335"/>
      <c r="AV3" s="1335"/>
      <c r="AW3" s="1339"/>
      <c r="AX3" s="1339"/>
      <c r="AY3" s="1339"/>
      <c r="AZ3" s="1339"/>
      <c r="BA3" s="1339"/>
      <c r="BB3" s="1339"/>
      <c r="BC3" s="1339"/>
      <c r="BD3" s="1339"/>
      <c r="BE3" s="1339"/>
      <c r="BF3" s="1339"/>
      <c r="BG3" s="1339"/>
      <c r="BH3" s="1339"/>
      <c r="BI3" s="1339"/>
      <c r="BJ3" s="1339"/>
      <c r="BK3" s="1340" t="s">
        <v>582</v>
      </c>
      <c r="BL3" s="1341"/>
      <c r="BM3" s="1341"/>
      <c r="BN3" s="1342"/>
      <c r="BO3" s="1343"/>
      <c r="BP3" s="1344"/>
      <c r="BQ3" s="1344"/>
      <c r="BR3" s="1345"/>
      <c r="BS3" s="636"/>
      <c r="BT3" s="636"/>
      <c r="BU3" s="636"/>
      <c r="BV3" s="636"/>
      <c r="BW3" s="636"/>
      <c r="BX3" s="636"/>
      <c r="BY3" s="636"/>
      <c r="CA3" s="636"/>
      <c r="CB3" s="636"/>
      <c r="CC3" s="636"/>
      <c r="CD3" s="636"/>
      <c r="CE3" s="636"/>
    </row>
    <row r="4" spans="2:112" ht="21" customHeight="1" x14ac:dyDescent="0.2">
      <c r="B4" s="634"/>
      <c r="C4" s="637"/>
      <c r="D4" s="1346" t="s">
        <v>707</v>
      </c>
      <c r="E4" s="1346"/>
      <c r="F4" s="1346"/>
      <c r="G4" s="1346"/>
      <c r="H4" s="1346"/>
      <c r="I4" s="1346"/>
      <c r="J4" s="1346"/>
      <c r="K4" s="638"/>
      <c r="L4" s="638"/>
      <c r="M4" s="639"/>
      <c r="N4" s="639"/>
      <c r="O4" s="639"/>
      <c r="P4" s="639"/>
      <c r="Q4" s="639"/>
      <c r="R4" s="639"/>
      <c r="S4" s="639"/>
      <c r="T4" s="639"/>
      <c r="U4" s="640"/>
      <c r="V4" s="641"/>
      <c r="W4" s="642"/>
      <c r="X4" s="643"/>
      <c r="Y4" s="643"/>
      <c r="Z4" s="644" t="s">
        <v>708</v>
      </c>
      <c r="AA4" s="645"/>
      <c r="CA4" s="1101"/>
      <c r="CB4" s="1101"/>
      <c r="CC4" s="1101"/>
      <c r="CD4" s="1101"/>
      <c r="CE4" s="1101"/>
      <c r="CF4" s="1101"/>
      <c r="CG4" s="1101"/>
      <c r="CH4" s="1334"/>
      <c r="CI4" s="1334"/>
      <c r="CJ4" s="1334"/>
      <c r="CK4" s="1334"/>
      <c r="CL4" s="1101"/>
      <c r="CM4" s="1101"/>
      <c r="CN4" s="1101"/>
      <c r="CO4" s="1101"/>
      <c r="CP4" s="1101"/>
      <c r="CQ4" s="1101"/>
      <c r="CR4" s="1101"/>
      <c r="CS4" s="1101"/>
      <c r="CT4" s="1101"/>
      <c r="CU4" s="1101"/>
      <c r="CV4" s="1101"/>
      <c r="CW4" s="1101"/>
      <c r="CX4" s="1101"/>
      <c r="CY4" s="1101"/>
      <c r="CZ4" s="1101"/>
      <c r="DA4" s="1101"/>
      <c r="DB4" s="1101"/>
      <c r="DC4" s="1101"/>
      <c r="DD4" s="1101"/>
      <c r="DE4" s="1101"/>
      <c r="DF4" s="1101"/>
      <c r="DG4" s="1101"/>
      <c r="DH4" s="1101"/>
    </row>
    <row r="5" spans="2:112" ht="27.75" customHeight="1" x14ac:dyDescent="0.2">
      <c r="B5" s="634"/>
      <c r="C5" s="637"/>
      <c r="D5" s="1331"/>
      <c r="E5" s="1331"/>
      <c r="F5" s="1331"/>
      <c r="G5" s="1296" t="s">
        <v>709</v>
      </c>
      <c r="H5" s="1296"/>
      <c r="I5" s="1296"/>
      <c r="J5" s="1296"/>
      <c r="K5" s="1296"/>
      <c r="L5" s="1296"/>
      <c r="M5" s="1296"/>
      <c r="N5" s="1296"/>
      <c r="O5" s="1296"/>
      <c r="P5" s="1296"/>
      <c r="Q5" s="1296"/>
      <c r="R5" s="1296"/>
      <c r="S5" s="1296"/>
      <c r="T5" s="1297"/>
      <c r="U5" s="640"/>
      <c r="V5" s="640"/>
      <c r="W5" s="642"/>
      <c r="X5" s="643"/>
      <c r="Y5" s="643"/>
      <c r="Z5" s="1295"/>
      <c r="AA5" s="1296"/>
      <c r="AB5" s="1296"/>
      <c r="AC5" s="1296"/>
      <c r="AD5" s="1296"/>
      <c r="AE5" s="1296"/>
      <c r="AF5" s="1297"/>
      <c r="AG5" s="1168" t="s">
        <v>710</v>
      </c>
      <c r="AH5" s="1169"/>
      <c r="AI5" s="1169"/>
      <c r="AJ5" s="1281"/>
      <c r="AK5" s="1295" t="s">
        <v>711</v>
      </c>
      <c r="AL5" s="1296"/>
      <c r="AM5" s="1296"/>
      <c r="AN5" s="1297"/>
      <c r="AO5" s="1295" t="s">
        <v>712</v>
      </c>
      <c r="AP5" s="1296"/>
      <c r="AQ5" s="1296"/>
      <c r="AR5" s="1297"/>
      <c r="AS5" s="1295" t="s">
        <v>713</v>
      </c>
      <c r="AT5" s="1296"/>
      <c r="AU5" s="1296"/>
      <c r="AV5" s="1297"/>
      <c r="AW5" s="1295" t="s">
        <v>714</v>
      </c>
      <c r="AX5" s="1296"/>
      <c r="AY5" s="1296"/>
      <c r="AZ5" s="1297"/>
      <c r="BA5" s="1295" t="s">
        <v>715</v>
      </c>
      <c r="BB5" s="1296"/>
      <c r="BC5" s="1296"/>
      <c r="BD5" s="1297"/>
      <c r="BE5" s="1295" t="s">
        <v>716</v>
      </c>
      <c r="BF5" s="1296"/>
      <c r="BG5" s="1297"/>
      <c r="BK5" s="646"/>
      <c r="BL5" s="646"/>
      <c r="BM5" s="646"/>
      <c r="BN5" s="646"/>
      <c r="BO5" s="647"/>
      <c r="BP5" s="648"/>
      <c r="BQ5" s="649"/>
      <c r="BR5" s="649"/>
      <c r="BS5" s="649"/>
      <c r="CA5" s="1334"/>
      <c r="CB5" s="1334"/>
      <c r="CC5" s="1334"/>
      <c r="CD5" s="1334"/>
      <c r="CE5" s="1334"/>
      <c r="CF5" s="1334"/>
      <c r="CG5" s="1334"/>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1317"/>
      <c r="DG5" s="1317"/>
      <c r="DH5" s="1317"/>
    </row>
    <row r="6" spans="2:112" ht="21" customHeight="1" x14ac:dyDescent="0.2">
      <c r="B6" s="634"/>
      <c r="C6" s="637"/>
      <c r="D6" s="1331"/>
      <c r="E6" s="1331"/>
      <c r="F6" s="1331"/>
      <c r="G6" s="1296" t="s">
        <v>717</v>
      </c>
      <c r="H6" s="1296"/>
      <c r="I6" s="1296"/>
      <c r="J6" s="1296"/>
      <c r="K6" s="1296"/>
      <c r="L6" s="1296"/>
      <c r="M6" s="1296"/>
      <c r="N6" s="1296"/>
      <c r="O6" s="1296"/>
      <c r="P6" s="1296"/>
      <c r="Q6" s="1296"/>
      <c r="R6" s="1296"/>
      <c r="S6" s="1296"/>
      <c r="T6" s="1297"/>
      <c r="U6" s="640"/>
      <c r="V6" s="640"/>
      <c r="W6" s="642"/>
      <c r="X6" s="643"/>
      <c r="Y6" s="643"/>
      <c r="Z6" s="1171" t="s">
        <v>718</v>
      </c>
      <c r="AA6" s="1172"/>
      <c r="AB6" s="1172"/>
      <c r="AC6" s="1172"/>
      <c r="AD6" s="1172"/>
      <c r="AE6" s="1172"/>
      <c r="AF6" s="1333"/>
      <c r="AG6" s="1325"/>
      <c r="AH6" s="1326"/>
      <c r="AI6" s="1326"/>
      <c r="AJ6" s="1327"/>
      <c r="AK6" s="1325"/>
      <c r="AL6" s="1326"/>
      <c r="AM6" s="1326"/>
      <c r="AN6" s="1327"/>
      <c r="AO6" s="1325"/>
      <c r="AP6" s="1326"/>
      <c r="AQ6" s="1326"/>
      <c r="AR6" s="1327"/>
      <c r="AS6" s="1325"/>
      <c r="AT6" s="1326"/>
      <c r="AU6" s="1326"/>
      <c r="AV6" s="1327"/>
      <c r="AW6" s="1325"/>
      <c r="AX6" s="1326"/>
      <c r="AY6" s="1326"/>
      <c r="AZ6" s="1327"/>
      <c r="BA6" s="1325"/>
      <c r="BB6" s="1326"/>
      <c r="BC6" s="1326"/>
      <c r="BD6" s="1327"/>
      <c r="BE6" s="1318">
        <f>SUM(AG6:BD6)</f>
        <v>0</v>
      </c>
      <c r="BF6" s="1319"/>
      <c r="BG6" s="1320"/>
      <c r="BL6" s="650"/>
      <c r="BM6" s="650"/>
      <c r="BN6" s="650"/>
      <c r="BW6" s="651"/>
      <c r="CC6" s="650"/>
      <c r="CD6" s="650"/>
      <c r="CE6" s="650"/>
      <c r="CL6" s="1329"/>
      <c r="CM6" s="1329"/>
      <c r="CN6" s="1329"/>
      <c r="CO6" s="1329"/>
      <c r="CP6" s="1329"/>
      <c r="CQ6" s="1329"/>
      <c r="CR6" s="1329"/>
      <c r="CS6" s="1329"/>
      <c r="CT6" s="1330"/>
      <c r="CU6" s="1330"/>
      <c r="CV6" s="1330"/>
      <c r="CW6" s="1330"/>
      <c r="CX6" s="1330"/>
      <c r="CY6" s="1330"/>
      <c r="CZ6" s="1330"/>
      <c r="DA6" s="1330"/>
      <c r="DB6" s="1330"/>
      <c r="DC6" s="1330"/>
      <c r="DD6" s="1330"/>
      <c r="DE6" s="1330"/>
      <c r="DF6" s="1317"/>
      <c r="DG6" s="1317"/>
      <c r="DH6" s="1317"/>
    </row>
    <row r="7" spans="2:112" ht="21" customHeight="1" x14ac:dyDescent="0.2">
      <c r="B7" s="634"/>
      <c r="C7" s="637"/>
      <c r="D7" s="1331"/>
      <c r="E7" s="1331"/>
      <c r="F7" s="1331"/>
      <c r="G7" s="1296" t="s">
        <v>719</v>
      </c>
      <c r="H7" s="1296"/>
      <c r="I7" s="1296"/>
      <c r="J7" s="1296"/>
      <c r="K7" s="1296"/>
      <c r="L7" s="1296"/>
      <c r="M7" s="1296"/>
      <c r="N7" s="1296"/>
      <c r="O7" s="1296"/>
      <c r="P7" s="1296"/>
      <c r="Q7" s="1296"/>
      <c r="R7" s="1296"/>
      <c r="S7" s="1296"/>
      <c r="T7" s="1297"/>
      <c r="U7" s="652"/>
      <c r="V7" s="640"/>
      <c r="W7" s="642"/>
      <c r="X7" s="643"/>
      <c r="Y7" s="643"/>
      <c r="Z7" s="653" t="s">
        <v>720</v>
      </c>
      <c r="AA7" s="1168" t="s">
        <v>721</v>
      </c>
      <c r="AB7" s="1169"/>
      <c r="AC7" s="1169"/>
      <c r="AD7" s="1169"/>
      <c r="AE7" s="1169"/>
      <c r="AF7" s="1281"/>
      <c r="AG7" s="1322"/>
      <c r="AH7" s="1323"/>
      <c r="AI7" s="1323"/>
      <c r="AJ7" s="1324"/>
      <c r="AK7" s="1322"/>
      <c r="AL7" s="1323"/>
      <c r="AM7" s="1323"/>
      <c r="AN7" s="1324"/>
      <c r="AO7" s="1322"/>
      <c r="AP7" s="1323"/>
      <c r="AQ7" s="1323"/>
      <c r="AR7" s="1324"/>
      <c r="AS7" s="1325"/>
      <c r="AT7" s="1326"/>
      <c r="AU7" s="1326"/>
      <c r="AV7" s="1327"/>
      <c r="AW7" s="1325"/>
      <c r="AX7" s="1326"/>
      <c r="AY7" s="1326"/>
      <c r="AZ7" s="1327"/>
      <c r="BA7" s="1325"/>
      <c r="BB7" s="1326"/>
      <c r="BC7" s="1326"/>
      <c r="BD7" s="1327"/>
      <c r="BE7" s="1318">
        <f>SUM(AG7:BD7)</f>
        <v>0</v>
      </c>
      <c r="BF7" s="1319"/>
      <c r="BG7" s="1320"/>
      <c r="CB7" s="1101"/>
      <c r="CC7" s="1101"/>
      <c r="CD7" s="1101"/>
      <c r="CE7" s="1101"/>
      <c r="CF7" s="1101"/>
      <c r="CG7" s="1101"/>
      <c r="CH7" s="1101"/>
      <c r="CI7" s="1332"/>
      <c r="CJ7" s="1332"/>
      <c r="CK7" s="1332"/>
      <c r="CL7" s="1330"/>
      <c r="CM7" s="1330"/>
      <c r="CN7" s="1330"/>
      <c r="CO7" s="1330"/>
      <c r="CP7" s="1330"/>
      <c r="CQ7" s="1330"/>
      <c r="CR7" s="1330"/>
      <c r="CS7" s="1330"/>
      <c r="CT7" s="1330"/>
      <c r="CU7" s="1330"/>
      <c r="CV7" s="1330"/>
      <c r="CW7" s="1330"/>
      <c r="CX7" s="1330"/>
      <c r="CY7" s="1330"/>
      <c r="CZ7" s="1330"/>
      <c r="DA7" s="1330"/>
      <c r="DB7" s="1330"/>
      <c r="DC7" s="1330"/>
      <c r="DD7" s="1330"/>
      <c r="DE7" s="1330"/>
      <c r="DF7" s="1317"/>
      <c r="DG7" s="1317"/>
      <c r="DH7" s="1317"/>
    </row>
    <row r="8" spans="2:112" ht="21" customHeight="1" x14ac:dyDescent="0.2">
      <c r="B8" s="643"/>
      <c r="C8" s="654"/>
      <c r="D8" s="639"/>
      <c r="E8" s="639"/>
      <c r="F8" s="639"/>
      <c r="G8" s="639"/>
      <c r="H8" s="639"/>
      <c r="I8" s="639"/>
      <c r="J8" s="639"/>
      <c r="K8" s="639"/>
      <c r="L8" s="655" t="str">
        <f>IF(COUNTIF(D5:F7,"○")&gt;1,"いずれか１つを選択してください。","")</f>
        <v/>
      </c>
      <c r="M8" s="639"/>
      <c r="N8" s="639"/>
      <c r="O8" s="639"/>
      <c r="P8" s="639"/>
      <c r="Q8" s="639"/>
      <c r="R8" s="639"/>
      <c r="S8" s="639"/>
      <c r="T8" s="639"/>
      <c r="U8" s="656"/>
      <c r="V8" s="656"/>
      <c r="W8" s="642"/>
      <c r="X8" s="643"/>
      <c r="Y8" s="643"/>
      <c r="Z8" s="1168" t="s">
        <v>722</v>
      </c>
      <c r="AA8" s="1169"/>
      <c r="AB8" s="1169"/>
      <c r="AC8" s="1169"/>
      <c r="AD8" s="1169"/>
      <c r="AE8" s="1169"/>
      <c r="AF8" s="1281"/>
      <c r="AG8" s="1325"/>
      <c r="AH8" s="1326"/>
      <c r="AI8" s="1326"/>
      <c r="AJ8" s="1327"/>
      <c r="AK8" s="1325"/>
      <c r="AL8" s="1326"/>
      <c r="AM8" s="1326"/>
      <c r="AN8" s="1327"/>
      <c r="AO8" s="1325"/>
      <c r="AP8" s="1326"/>
      <c r="AQ8" s="1326"/>
      <c r="AR8" s="1327"/>
      <c r="AS8" s="1325"/>
      <c r="AT8" s="1326"/>
      <c r="AU8" s="1326"/>
      <c r="AV8" s="1327"/>
      <c r="AW8" s="1325"/>
      <c r="AX8" s="1326"/>
      <c r="AY8" s="1326"/>
      <c r="AZ8" s="1327"/>
      <c r="BA8" s="1325"/>
      <c r="BB8" s="1326"/>
      <c r="BC8" s="1326"/>
      <c r="BD8" s="1327"/>
      <c r="BE8" s="1318">
        <f>SUM(AG8:BD8)</f>
        <v>0</v>
      </c>
      <c r="BF8" s="1319"/>
      <c r="BG8" s="1320"/>
      <c r="BU8" s="651"/>
      <c r="BW8" s="1328"/>
      <c r="BX8" s="1328"/>
      <c r="BY8" s="1328"/>
      <c r="BZ8" s="1328"/>
      <c r="CA8" s="1328"/>
      <c r="CB8" s="1321"/>
      <c r="CC8" s="1321"/>
      <c r="CD8" s="1321"/>
      <c r="CE8" s="1321"/>
      <c r="CF8" s="1321"/>
      <c r="CG8" s="1321"/>
      <c r="CH8" s="1321"/>
      <c r="CI8" s="1332"/>
      <c r="CJ8" s="1332"/>
      <c r="CK8" s="1332"/>
      <c r="CL8" s="1317"/>
      <c r="CM8" s="1317"/>
      <c r="CN8" s="1317"/>
      <c r="CO8" s="1317"/>
      <c r="CP8" s="1317"/>
      <c r="CQ8" s="1317"/>
      <c r="CR8" s="1317"/>
      <c r="CS8" s="1317"/>
      <c r="CT8" s="1317"/>
      <c r="CU8" s="1317"/>
      <c r="CV8" s="1317"/>
      <c r="CW8" s="1317"/>
      <c r="CX8" s="1317"/>
      <c r="CY8" s="1317"/>
      <c r="CZ8" s="1317"/>
      <c r="DA8" s="1317"/>
      <c r="DB8" s="1317"/>
      <c r="DC8" s="1317"/>
      <c r="DD8" s="1317"/>
      <c r="DE8" s="1317"/>
      <c r="DF8" s="1317"/>
      <c r="DG8" s="1317"/>
      <c r="DH8" s="1317"/>
    </row>
    <row r="9" spans="2:112" ht="21" customHeight="1" x14ac:dyDescent="0.2">
      <c r="B9" s="643"/>
      <c r="C9" s="654"/>
      <c r="D9" s="639"/>
      <c r="E9" s="656"/>
      <c r="F9" s="640"/>
      <c r="G9" s="640"/>
      <c r="H9" s="640"/>
      <c r="I9" s="640"/>
      <c r="J9" s="640"/>
      <c r="K9" s="640"/>
      <c r="L9" s="640"/>
      <c r="M9" s="640"/>
      <c r="N9" s="640"/>
      <c r="O9" s="640"/>
      <c r="P9" s="640"/>
      <c r="Q9" s="640"/>
      <c r="R9" s="640"/>
      <c r="S9" s="640"/>
      <c r="T9" s="640"/>
      <c r="U9" s="640"/>
      <c r="V9" s="656"/>
      <c r="W9" s="642"/>
      <c r="X9" s="643"/>
      <c r="Y9" s="643"/>
      <c r="Z9" s="1168" t="s">
        <v>716</v>
      </c>
      <c r="AA9" s="1169"/>
      <c r="AB9" s="1169"/>
      <c r="AC9" s="1169"/>
      <c r="AD9" s="1169"/>
      <c r="AE9" s="1169"/>
      <c r="AF9" s="1281"/>
      <c r="AG9" s="1318">
        <f>AG6+AG8</f>
        <v>0</v>
      </c>
      <c r="AH9" s="1319"/>
      <c r="AI9" s="1319"/>
      <c r="AJ9" s="1320"/>
      <c r="AK9" s="1318">
        <f t="shared" ref="AK9" si="0">AK6+AK8</f>
        <v>0</v>
      </c>
      <c r="AL9" s="1319"/>
      <c r="AM9" s="1319"/>
      <c r="AN9" s="1320"/>
      <c r="AO9" s="1318">
        <f t="shared" ref="AO9" si="1">AO6+AO8</f>
        <v>0</v>
      </c>
      <c r="AP9" s="1319"/>
      <c r="AQ9" s="1319"/>
      <c r="AR9" s="1320"/>
      <c r="AS9" s="1318">
        <f>AS6+AS8</f>
        <v>0</v>
      </c>
      <c r="AT9" s="1319"/>
      <c r="AU9" s="1319"/>
      <c r="AV9" s="1320"/>
      <c r="AW9" s="1318">
        <f t="shared" ref="AW9" si="2">AW6+AW8</f>
        <v>0</v>
      </c>
      <c r="AX9" s="1319"/>
      <c r="AY9" s="1319"/>
      <c r="AZ9" s="1320"/>
      <c r="BA9" s="1318">
        <f t="shared" ref="BA9" si="3">BA6+BA8</f>
        <v>0</v>
      </c>
      <c r="BB9" s="1319"/>
      <c r="BC9" s="1319"/>
      <c r="BD9" s="1320"/>
      <c r="BE9" s="1318">
        <f>BE6+BE8</f>
        <v>0</v>
      </c>
      <c r="BF9" s="1319"/>
      <c r="BG9" s="1320"/>
      <c r="BW9" s="1101"/>
      <c r="BX9" s="1101"/>
      <c r="BY9" s="1101"/>
      <c r="BZ9" s="1101"/>
      <c r="CA9" s="1101"/>
      <c r="CB9" s="1293"/>
      <c r="CC9" s="1293"/>
      <c r="CD9" s="1293"/>
      <c r="CE9" s="1293"/>
      <c r="CF9" s="1294"/>
      <c r="CG9" s="1294"/>
      <c r="CH9" s="1294"/>
      <c r="CI9" s="1294"/>
      <c r="CJ9" s="1294"/>
      <c r="CK9" s="1294"/>
    </row>
    <row r="10" spans="2:112" ht="21" customHeight="1" x14ac:dyDescent="0.2">
      <c r="B10" s="643"/>
      <c r="C10" s="654"/>
      <c r="D10" s="639"/>
      <c r="E10" s="656"/>
      <c r="F10" s="640"/>
      <c r="G10" s="640"/>
      <c r="H10" s="640"/>
      <c r="I10" s="640"/>
      <c r="J10" s="640"/>
      <c r="K10" s="640"/>
      <c r="L10" s="640"/>
      <c r="M10" s="640"/>
      <c r="N10" s="640"/>
      <c r="O10" s="640"/>
      <c r="P10" s="640"/>
      <c r="Q10" s="640"/>
      <c r="R10" s="640"/>
      <c r="S10" s="640"/>
      <c r="T10" s="640"/>
      <c r="U10" s="640"/>
      <c r="V10" s="656"/>
      <c r="W10" s="657"/>
      <c r="X10" s="643"/>
      <c r="Y10" s="643"/>
      <c r="Z10" s="643"/>
      <c r="AA10" s="643"/>
      <c r="BG10" s="658" t="str">
        <f>IF(AND(BE9&lt;&gt;BO3,D12="○"),"「事業者名簿」の定員数と想定される利用者数が一致しません。","")</f>
        <v/>
      </c>
      <c r="BK10" s="646"/>
      <c r="BL10" s="646"/>
      <c r="BM10" s="646"/>
      <c r="BN10" s="646"/>
      <c r="BO10" s="647"/>
      <c r="BP10" s="648"/>
      <c r="BQ10" s="649"/>
      <c r="BR10" s="649"/>
      <c r="BS10" s="649"/>
      <c r="BW10" s="1101"/>
      <c r="BX10" s="1101"/>
      <c r="BY10" s="1101"/>
      <c r="BZ10" s="1101"/>
      <c r="CA10" s="1101"/>
      <c r="CB10" s="1293"/>
      <c r="CC10" s="1293"/>
      <c r="CD10" s="1293"/>
      <c r="CE10" s="1293"/>
      <c r="CF10" s="1294"/>
      <c r="CG10" s="1294"/>
      <c r="CH10" s="1294"/>
      <c r="CI10" s="1294"/>
      <c r="CJ10" s="1294"/>
      <c r="CK10" s="1294"/>
    </row>
    <row r="11" spans="2:112" ht="21" customHeight="1" x14ac:dyDescent="0.2">
      <c r="B11" s="643"/>
      <c r="C11" s="654"/>
      <c r="D11" s="659" t="s">
        <v>723</v>
      </c>
      <c r="E11" s="660"/>
      <c r="F11" s="660"/>
      <c r="G11" s="660"/>
      <c r="H11" s="660"/>
      <c r="I11" s="660"/>
      <c r="J11" s="640"/>
      <c r="K11" s="640"/>
      <c r="L11" s="640"/>
      <c r="M11" s="640"/>
      <c r="N11" s="640"/>
      <c r="O11" s="640"/>
      <c r="P11" s="640"/>
      <c r="Q11" s="640"/>
      <c r="R11" s="640"/>
      <c r="S11" s="640"/>
      <c r="T11" s="640"/>
      <c r="U11" s="640"/>
      <c r="V11" s="656"/>
      <c r="W11" s="661"/>
      <c r="Z11" s="651" t="s">
        <v>724</v>
      </c>
      <c r="AP11" s="651" t="s">
        <v>725</v>
      </c>
      <c r="AQ11" s="651"/>
      <c r="AW11" s="650"/>
      <c r="AX11" s="650"/>
      <c r="AY11" s="650"/>
      <c r="BG11" s="662"/>
      <c r="BH11" s="651" t="s">
        <v>726</v>
      </c>
      <c r="BN11" s="650"/>
      <c r="BO11" s="650"/>
      <c r="BP11" s="650"/>
      <c r="BW11" s="643"/>
      <c r="BX11" s="643"/>
      <c r="BY11" s="643"/>
      <c r="BZ11" s="643"/>
      <c r="CA11" s="643"/>
      <c r="CB11" s="1293"/>
      <c r="CC11" s="1293"/>
      <c r="CD11" s="1293"/>
      <c r="CE11" s="1293"/>
      <c r="CF11" s="1294"/>
      <c r="CG11" s="1294"/>
      <c r="CH11" s="1294"/>
      <c r="CI11" s="1294"/>
      <c r="CJ11" s="1294"/>
      <c r="CK11" s="1294"/>
    </row>
    <row r="12" spans="2:112" ht="21" customHeight="1" x14ac:dyDescent="0.2">
      <c r="B12" s="643"/>
      <c r="C12" s="654"/>
      <c r="D12" s="1303"/>
      <c r="E12" s="1308"/>
      <c r="F12" s="1305" t="s">
        <v>727</v>
      </c>
      <c r="G12" s="1306"/>
      <c r="H12" s="1306"/>
      <c r="I12" s="1306"/>
      <c r="J12" s="1306"/>
      <c r="K12" s="1306"/>
      <c r="L12" s="1306"/>
      <c r="M12" s="1306"/>
      <c r="N12" s="1306"/>
      <c r="O12" s="1306"/>
      <c r="P12" s="1306"/>
      <c r="Q12" s="1306"/>
      <c r="R12" s="1306"/>
      <c r="S12" s="1306"/>
      <c r="T12" s="1306"/>
      <c r="U12" s="1306"/>
      <c r="V12" s="1307"/>
      <c r="W12" s="657"/>
      <c r="AE12" s="1295" t="s">
        <v>728</v>
      </c>
      <c r="AF12" s="1296"/>
      <c r="AG12" s="1296"/>
      <c r="AH12" s="1296"/>
      <c r="AI12" s="1296"/>
      <c r="AJ12" s="1296"/>
      <c r="AK12" s="1297"/>
      <c r="AL12" s="1309" t="s">
        <v>729</v>
      </c>
      <c r="AM12" s="1310"/>
      <c r="AN12" s="1311"/>
      <c r="AV12" s="1295" t="s">
        <v>728</v>
      </c>
      <c r="AW12" s="1296"/>
      <c r="AX12" s="1296"/>
      <c r="AY12" s="1296"/>
      <c r="AZ12" s="1296"/>
      <c r="BA12" s="1296"/>
      <c r="BB12" s="1297"/>
      <c r="BC12" s="1309" t="s">
        <v>729</v>
      </c>
      <c r="BD12" s="1310"/>
      <c r="BE12" s="1311"/>
      <c r="BF12" s="663"/>
      <c r="BG12" s="662"/>
      <c r="BM12" s="1295" t="s">
        <v>730</v>
      </c>
      <c r="BN12" s="1296"/>
      <c r="BO12" s="1296"/>
      <c r="BP12" s="1296"/>
      <c r="BQ12" s="1296"/>
      <c r="BR12" s="1296"/>
      <c r="BS12" s="1297"/>
      <c r="BW12" s="1315"/>
      <c r="BX12" s="1315"/>
      <c r="BY12" s="1315"/>
      <c r="BZ12" s="1315"/>
      <c r="CA12" s="1315"/>
      <c r="CB12" s="1301"/>
      <c r="CC12" s="1301"/>
      <c r="CD12" s="1301"/>
      <c r="CE12" s="1301"/>
      <c r="CF12" s="1316"/>
      <c r="CG12" s="1316"/>
      <c r="CH12" s="1316"/>
      <c r="CI12" s="1315"/>
      <c r="CJ12" s="1315"/>
      <c r="CK12" s="1315"/>
    </row>
    <row r="13" spans="2:112" ht="26.25" customHeight="1" x14ac:dyDescent="0.2">
      <c r="B13" s="643"/>
      <c r="C13" s="654"/>
      <c r="D13" s="1303"/>
      <c r="E13" s="1304"/>
      <c r="F13" s="1305" t="s">
        <v>731</v>
      </c>
      <c r="G13" s="1306"/>
      <c r="H13" s="1306"/>
      <c r="I13" s="1306"/>
      <c r="J13" s="1306"/>
      <c r="K13" s="1306"/>
      <c r="L13" s="1306"/>
      <c r="M13" s="1306"/>
      <c r="N13" s="1306"/>
      <c r="O13" s="1306"/>
      <c r="P13" s="1306"/>
      <c r="Q13" s="1306"/>
      <c r="R13" s="1306"/>
      <c r="S13" s="1306"/>
      <c r="T13" s="1306"/>
      <c r="U13" s="1306"/>
      <c r="V13" s="1307"/>
      <c r="W13" s="664"/>
      <c r="AE13" s="1290" t="s">
        <v>732</v>
      </c>
      <c r="AF13" s="1291"/>
      <c r="AG13" s="1291"/>
      <c r="AH13" s="1292"/>
      <c r="AI13" s="1290" t="s">
        <v>733</v>
      </c>
      <c r="AJ13" s="1291"/>
      <c r="AK13" s="1292"/>
      <c r="AL13" s="1312"/>
      <c r="AM13" s="1313"/>
      <c r="AN13" s="1314"/>
      <c r="AQ13" s="1305"/>
      <c r="AR13" s="1306"/>
      <c r="AS13" s="1306"/>
      <c r="AT13" s="1306"/>
      <c r="AU13" s="1307"/>
      <c r="AV13" s="1290" t="s">
        <v>732</v>
      </c>
      <c r="AW13" s="1291"/>
      <c r="AX13" s="1291"/>
      <c r="AY13" s="1292"/>
      <c r="AZ13" s="1290" t="s">
        <v>733</v>
      </c>
      <c r="BA13" s="1291"/>
      <c r="BB13" s="1292"/>
      <c r="BC13" s="1312"/>
      <c r="BD13" s="1313"/>
      <c r="BE13" s="1314"/>
      <c r="BF13" s="663"/>
      <c r="BG13" s="665"/>
      <c r="BH13" s="1305"/>
      <c r="BI13" s="1306"/>
      <c r="BJ13" s="1306"/>
      <c r="BK13" s="1306"/>
      <c r="BL13" s="1307"/>
      <c r="BM13" s="1290" t="s">
        <v>734</v>
      </c>
      <c r="BN13" s="1291"/>
      <c r="BO13" s="1291"/>
      <c r="BP13" s="1292"/>
      <c r="BQ13" s="1290" t="s">
        <v>735</v>
      </c>
      <c r="BR13" s="1291"/>
      <c r="BS13" s="1292"/>
      <c r="BW13" s="643"/>
      <c r="BX13" s="643"/>
      <c r="BY13" s="643"/>
      <c r="BZ13" s="1293"/>
      <c r="CA13" s="1293"/>
      <c r="CB13" s="1293"/>
      <c r="CC13" s="1293"/>
      <c r="CD13" s="1294"/>
      <c r="CE13" s="1294"/>
      <c r="CF13" s="1294"/>
      <c r="CG13" s="1294"/>
      <c r="CH13" s="1294"/>
      <c r="CI13" s="1294"/>
    </row>
    <row r="14" spans="2:112" ht="21" customHeight="1" x14ac:dyDescent="0.2">
      <c r="B14" s="643"/>
      <c r="C14" s="654"/>
      <c r="D14" s="1303"/>
      <c r="E14" s="1304"/>
      <c r="F14" s="1305" t="s">
        <v>736</v>
      </c>
      <c r="G14" s="1306"/>
      <c r="H14" s="1306"/>
      <c r="I14" s="1306"/>
      <c r="J14" s="1306"/>
      <c r="K14" s="1306"/>
      <c r="L14" s="1306"/>
      <c r="M14" s="1306"/>
      <c r="N14" s="1306"/>
      <c r="O14" s="1306"/>
      <c r="P14" s="1306"/>
      <c r="Q14" s="1306"/>
      <c r="R14" s="1306"/>
      <c r="S14" s="1306"/>
      <c r="T14" s="1306"/>
      <c r="U14" s="1306"/>
      <c r="V14" s="1307"/>
      <c r="W14" s="664"/>
      <c r="Z14" s="1295" t="s">
        <v>737</v>
      </c>
      <c r="AA14" s="1296"/>
      <c r="AB14" s="1296"/>
      <c r="AC14" s="1296"/>
      <c r="AD14" s="1297"/>
      <c r="AE14" s="1298" t="b">
        <f>IF((OR($D$5="○",$D$6="○")),ROUNDDOWN(((BE$6+BE$8*0.9))/6,1))</f>
        <v>0</v>
      </c>
      <c r="AF14" s="1299"/>
      <c r="AG14" s="1299"/>
      <c r="AH14" s="1300"/>
      <c r="AI14" s="1285">
        <f>AE14*$AY$60</f>
        <v>0</v>
      </c>
      <c r="AJ14" s="1286"/>
      <c r="AK14" s="1287"/>
      <c r="AL14" s="1285">
        <f>AE14*40</f>
        <v>0</v>
      </c>
      <c r="AM14" s="1286"/>
      <c r="AN14" s="1287"/>
      <c r="AQ14" s="1295" t="s">
        <v>737</v>
      </c>
      <c r="AR14" s="1296"/>
      <c r="AS14" s="1296"/>
      <c r="AT14" s="1296"/>
      <c r="AU14" s="1297"/>
      <c r="AV14" s="1282" t="b">
        <f>IF((OR($D$5="○",$D$6="○")),$BE$43)</f>
        <v>0</v>
      </c>
      <c r="AW14" s="1283"/>
      <c r="AX14" s="1283"/>
      <c r="AY14" s="1284"/>
      <c r="AZ14" s="1288">
        <f>AV14*$AY$60</f>
        <v>0</v>
      </c>
      <c r="BA14" s="1288"/>
      <c r="BB14" s="1288"/>
      <c r="BC14" s="1285">
        <f>AV14*40</f>
        <v>0</v>
      </c>
      <c r="BD14" s="1286"/>
      <c r="BE14" s="1287"/>
      <c r="BF14" s="666"/>
      <c r="BG14" s="662"/>
      <c r="BH14" s="1295" t="s">
        <v>738</v>
      </c>
      <c r="BI14" s="1296"/>
      <c r="BJ14" s="1296"/>
      <c r="BK14" s="1296"/>
      <c r="BL14" s="1297"/>
      <c r="BM14" s="1282">
        <f>(ROUNDDOWN(BQ14/40,1))</f>
        <v>0</v>
      </c>
      <c r="BN14" s="1283"/>
      <c r="BO14" s="1283"/>
      <c r="BP14" s="1284"/>
      <c r="BQ14" s="1288">
        <f>$BB$73</f>
        <v>0</v>
      </c>
      <c r="BR14" s="1288"/>
      <c r="BS14" s="1288"/>
      <c r="BU14" s="651"/>
      <c r="BW14" s="651"/>
      <c r="BX14" s="651"/>
      <c r="BY14" s="651"/>
      <c r="BZ14" s="1301"/>
      <c r="CA14" s="1301"/>
      <c r="CB14" s="1301"/>
      <c r="CC14" s="1301"/>
      <c r="CD14" s="1302"/>
      <c r="CE14" s="1302"/>
      <c r="CF14" s="1302"/>
      <c r="CG14" s="1101"/>
      <c r="CH14" s="1101"/>
      <c r="CI14" s="1101"/>
    </row>
    <row r="15" spans="2:112" ht="21" customHeight="1" x14ac:dyDescent="0.2">
      <c r="B15" s="643"/>
      <c r="C15" s="667"/>
      <c r="D15" s="668"/>
      <c r="E15" s="668"/>
      <c r="F15" s="668"/>
      <c r="G15" s="668"/>
      <c r="H15" s="668"/>
      <c r="I15" s="668"/>
      <c r="J15" s="668"/>
      <c r="K15" s="668"/>
      <c r="L15" s="669" t="str">
        <f>IF(COUNTIF(D12:E14,"○")&gt;1,"いずれか１つを選択してください。","")</f>
        <v/>
      </c>
      <c r="M15" s="668"/>
      <c r="N15" s="668"/>
      <c r="O15" s="668"/>
      <c r="P15" s="668"/>
      <c r="Q15" s="668"/>
      <c r="R15" s="668"/>
      <c r="S15" s="668"/>
      <c r="T15" s="668"/>
      <c r="U15" s="668"/>
      <c r="V15" s="670"/>
      <c r="W15" s="671"/>
      <c r="Z15" s="1295" t="s">
        <v>739</v>
      </c>
      <c r="AA15" s="1296"/>
      <c r="AB15" s="1296"/>
      <c r="AC15" s="1296"/>
      <c r="AD15" s="1297"/>
      <c r="AE15" s="1298" t="b">
        <f>IF((OR($D$7="○")),ROUNDDOWN((BE$6+BE$8*0.9)/5,1))</f>
        <v>0</v>
      </c>
      <c r="AF15" s="1299"/>
      <c r="AG15" s="1299"/>
      <c r="AH15" s="1300"/>
      <c r="AI15" s="1285">
        <f>AE15*$AY$60</f>
        <v>0</v>
      </c>
      <c r="AJ15" s="1286"/>
      <c r="AK15" s="1287"/>
      <c r="AL15" s="1285">
        <f>AE15*40</f>
        <v>0</v>
      </c>
      <c r="AM15" s="1286"/>
      <c r="AN15" s="1287"/>
      <c r="AQ15" s="1295" t="s">
        <v>739</v>
      </c>
      <c r="AR15" s="1296"/>
      <c r="AS15" s="1296"/>
      <c r="AT15" s="1296"/>
      <c r="AU15" s="1297"/>
      <c r="AV15" s="1282" t="b">
        <f>IF(($D$7="○"),$BE$43)</f>
        <v>0</v>
      </c>
      <c r="AW15" s="1283"/>
      <c r="AX15" s="1283"/>
      <c r="AY15" s="1284"/>
      <c r="AZ15" s="1288">
        <f>AV15*$AY$60</f>
        <v>0</v>
      </c>
      <c r="BA15" s="1288"/>
      <c r="BB15" s="1288"/>
      <c r="BC15" s="1285">
        <f>AV15*40</f>
        <v>0</v>
      </c>
      <c r="BD15" s="1286"/>
      <c r="BE15" s="1287"/>
      <c r="BF15" s="666"/>
      <c r="BG15" s="662"/>
      <c r="BH15" s="1274" t="s">
        <v>227</v>
      </c>
      <c r="BI15" s="1275"/>
      <c r="BJ15" s="1275"/>
      <c r="BK15" s="1275"/>
      <c r="BL15" s="1276"/>
      <c r="BM15" s="1277">
        <f>SUM(BM12:BP14)</f>
        <v>0</v>
      </c>
      <c r="BN15" s="1278"/>
      <c r="BO15" s="1278"/>
      <c r="BP15" s="1279"/>
      <c r="BQ15" s="1289">
        <f>SUMIF(BQ12:BS14,"&lt;&gt;#VALUE!")</f>
        <v>0</v>
      </c>
      <c r="BR15" s="1289"/>
      <c r="BS15" s="1289"/>
      <c r="BW15" s="672"/>
    </row>
    <row r="16" spans="2:112" ht="21" customHeight="1" x14ac:dyDescent="0.2">
      <c r="B16" s="643"/>
      <c r="C16" s="643"/>
      <c r="D16" s="643"/>
      <c r="E16" s="646"/>
      <c r="F16" s="646"/>
      <c r="G16" s="646"/>
      <c r="H16" s="646"/>
      <c r="I16" s="646"/>
      <c r="J16" s="646"/>
      <c r="K16" s="646"/>
      <c r="L16" s="646"/>
      <c r="M16" s="646"/>
      <c r="N16" s="646"/>
      <c r="O16" s="646"/>
      <c r="P16" s="646"/>
      <c r="Q16" s="646"/>
      <c r="R16" s="646"/>
      <c r="S16" s="646"/>
      <c r="T16" s="646"/>
      <c r="U16" s="646"/>
      <c r="V16" s="643"/>
      <c r="W16" s="643"/>
      <c r="X16" s="643"/>
      <c r="Y16" s="643"/>
      <c r="Z16" s="1168" t="s">
        <v>740</v>
      </c>
      <c r="AA16" s="1169"/>
      <c r="AB16" s="1169"/>
      <c r="AC16" s="1169"/>
      <c r="AD16" s="1281"/>
      <c r="AE16" s="1282">
        <f>IF($D$6="○","",ROUNDDOWN(($AO$6+$AO$8*0.9)/9,1)+ROUNDDOWN(($AS$6-$AS$7+$AS$8*0.9)/6,1)+ROUNDDOWN($AS$7/12,1)+ROUNDDOWN(($AW$6-$AW$7+$AW$8*0.9)/4,1)+ROUNDDOWN($AW$7/8,1)+ROUNDDOWN(($BA$6-$BA$7+$BA$8*0.9)/2.5,1)+ROUNDDOWN($BA$7/5,1))</f>
        <v>0</v>
      </c>
      <c r="AF16" s="1283"/>
      <c r="AG16" s="1283"/>
      <c r="AH16" s="1284"/>
      <c r="AI16" s="1285">
        <f>AE16*$AY$60</f>
        <v>0</v>
      </c>
      <c r="AJ16" s="1286"/>
      <c r="AK16" s="1287"/>
      <c r="AL16" s="1285">
        <f>AE16*40</f>
        <v>0</v>
      </c>
      <c r="AM16" s="1286"/>
      <c r="AN16" s="1287"/>
      <c r="AO16" s="643"/>
      <c r="AP16" s="643"/>
      <c r="AQ16" s="1168" t="s">
        <v>740</v>
      </c>
      <c r="AR16" s="1169"/>
      <c r="AS16" s="1169"/>
      <c r="AT16" s="1169"/>
      <c r="AU16" s="1281"/>
      <c r="AV16" s="1282" t="e">
        <f>IF(($D$6="○"),"",$BE$51)</f>
        <v>#DIV/0!</v>
      </c>
      <c r="AW16" s="1283"/>
      <c r="AX16" s="1283"/>
      <c r="AY16" s="1284"/>
      <c r="AZ16" s="1288" t="e">
        <f>AV16*$AY$60</f>
        <v>#DIV/0!</v>
      </c>
      <c r="BA16" s="1288"/>
      <c r="BB16" s="1288"/>
      <c r="BC16" s="1285" t="e">
        <f>AV16*40</f>
        <v>#DIV/0!</v>
      </c>
      <c r="BD16" s="1286"/>
      <c r="BE16" s="1287"/>
      <c r="BF16" s="666"/>
      <c r="BG16" s="662"/>
      <c r="BH16" s="643"/>
      <c r="BI16" s="643"/>
      <c r="BJ16" s="643"/>
      <c r="BK16" s="643"/>
      <c r="BL16" s="643"/>
      <c r="BM16" s="650"/>
      <c r="BN16" s="650"/>
      <c r="BO16" s="650"/>
      <c r="BP16" s="650"/>
      <c r="BQ16" s="666"/>
      <c r="BR16" s="666"/>
      <c r="BS16" s="666"/>
    </row>
    <row r="17" spans="2:92" ht="21" customHeight="1" x14ac:dyDescent="0.2">
      <c r="B17" s="643"/>
      <c r="C17" s="643"/>
      <c r="D17" s="643"/>
      <c r="E17" s="646"/>
      <c r="F17" s="646"/>
      <c r="G17" s="646"/>
      <c r="H17" s="646"/>
      <c r="I17" s="646"/>
      <c r="J17" s="646"/>
      <c r="K17" s="646"/>
      <c r="L17" s="646"/>
      <c r="M17" s="646"/>
      <c r="N17" s="646"/>
      <c r="O17" s="646"/>
      <c r="P17" s="646"/>
      <c r="Q17" s="646"/>
      <c r="R17" s="646"/>
      <c r="S17" s="646"/>
      <c r="T17" s="646"/>
      <c r="U17" s="646"/>
      <c r="V17" s="643"/>
      <c r="W17" s="651"/>
      <c r="X17" s="651"/>
      <c r="Y17" s="651"/>
      <c r="Z17" s="1274" t="s">
        <v>227</v>
      </c>
      <c r="AA17" s="1275"/>
      <c r="AB17" s="1275"/>
      <c r="AC17" s="1275"/>
      <c r="AD17" s="1276"/>
      <c r="AE17" s="1277">
        <f>SUM(AE14:AH16)</f>
        <v>0</v>
      </c>
      <c r="AF17" s="1278"/>
      <c r="AG17" s="1278"/>
      <c r="AH17" s="1279"/>
      <c r="AI17" s="1280">
        <f>SUMIF(AI14:AK16,"&lt;&gt;#VALUE!")</f>
        <v>0</v>
      </c>
      <c r="AJ17" s="1280"/>
      <c r="AK17" s="1280"/>
      <c r="AL17" s="1280">
        <f>SUMIF(AL14:AN16,"&lt;&gt;#VALUE!")</f>
        <v>0</v>
      </c>
      <c r="AM17" s="1280"/>
      <c r="AN17" s="1280"/>
      <c r="AO17" s="651"/>
      <c r="AP17" s="651"/>
      <c r="AQ17" s="1274" t="s">
        <v>227</v>
      </c>
      <c r="AR17" s="1275"/>
      <c r="AS17" s="1275"/>
      <c r="AT17" s="1275"/>
      <c r="AU17" s="1276"/>
      <c r="AV17" s="1277" t="e">
        <f>SUM(AV14:AY16)</f>
        <v>#DIV/0!</v>
      </c>
      <c r="AW17" s="1278"/>
      <c r="AX17" s="1278"/>
      <c r="AY17" s="1279"/>
      <c r="AZ17" s="1289" t="e">
        <f>SUMIF(AZ14:BB16,"&lt;&gt;#VALUE!")</f>
        <v>#DIV/0!</v>
      </c>
      <c r="BA17" s="1289"/>
      <c r="BB17" s="1289"/>
      <c r="BC17" s="1274" t="e">
        <f>SUMIF(BC14:BE16,"&lt;&gt;#VALUE!")</f>
        <v>#DIV/0!</v>
      </c>
      <c r="BD17" s="1275"/>
      <c r="BE17" s="1276"/>
      <c r="BF17" s="651"/>
      <c r="BG17" s="673"/>
      <c r="BH17" s="651"/>
      <c r="BI17" s="651"/>
      <c r="BJ17" s="651"/>
      <c r="BK17" s="651"/>
      <c r="BL17" s="651"/>
      <c r="BM17" s="674"/>
      <c r="BN17" s="674"/>
      <c r="BO17" s="674"/>
      <c r="BP17" s="674"/>
      <c r="BQ17" s="675"/>
      <c r="BR17" s="675"/>
      <c r="BS17" s="675"/>
      <c r="BT17" s="651"/>
      <c r="BU17" s="651"/>
      <c r="BV17" s="651"/>
      <c r="BW17" s="676"/>
      <c r="BX17" s="677"/>
    </row>
    <row r="18" spans="2:92" ht="21" customHeight="1" thickBot="1" x14ac:dyDescent="0.25">
      <c r="B18" s="643"/>
      <c r="C18" s="643"/>
      <c r="D18" s="643"/>
      <c r="E18" s="646"/>
      <c r="F18" s="646"/>
      <c r="G18" s="646"/>
      <c r="H18" s="646"/>
      <c r="I18" s="646"/>
      <c r="J18" s="646"/>
      <c r="K18" s="646"/>
      <c r="L18" s="646"/>
      <c r="M18" s="646"/>
      <c r="N18" s="646"/>
      <c r="O18" s="646"/>
      <c r="P18" s="646"/>
      <c r="Q18" s="646"/>
      <c r="R18" s="646"/>
      <c r="S18" s="646"/>
      <c r="T18" s="646"/>
      <c r="U18" s="646"/>
      <c r="V18" s="643"/>
      <c r="W18" s="678"/>
      <c r="X18" s="678"/>
      <c r="Y18" s="678"/>
      <c r="Z18" s="678"/>
      <c r="AA18" s="678"/>
      <c r="AB18" s="679"/>
      <c r="AC18" s="679"/>
      <c r="AD18" s="679"/>
      <c r="AE18" s="679"/>
      <c r="AF18" s="646"/>
      <c r="AG18" s="646"/>
      <c r="AH18" s="646"/>
      <c r="AI18" s="646"/>
      <c r="AJ18" s="646"/>
      <c r="AK18" s="646"/>
      <c r="AM18" s="678"/>
      <c r="AN18" s="678"/>
      <c r="AO18" s="678"/>
      <c r="AP18" s="678"/>
      <c r="AQ18" s="678"/>
      <c r="AR18" s="679"/>
      <c r="AS18" s="679"/>
      <c r="AT18" s="679"/>
      <c r="AU18" s="679"/>
      <c r="AV18" s="680"/>
      <c r="AW18" s="680"/>
      <c r="AX18" s="680"/>
      <c r="AY18" s="646"/>
      <c r="AZ18" s="646"/>
      <c r="BA18" s="646"/>
      <c r="BD18" s="673"/>
      <c r="BE18" s="673"/>
      <c r="BF18" s="673"/>
      <c r="BG18" s="673"/>
      <c r="BH18" s="673"/>
      <c r="BI18" s="681"/>
      <c r="BJ18" s="681"/>
      <c r="BK18" s="681"/>
      <c r="BL18" s="681"/>
      <c r="BM18" s="682"/>
      <c r="BN18" s="682"/>
      <c r="BO18" s="682"/>
      <c r="BP18" s="682"/>
      <c r="BQ18" s="645"/>
      <c r="BR18" s="676"/>
      <c r="BS18" s="676"/>
      <c r="BT18" s="676"/>
      <c r="BU18" s="672"/>
      <c r="BV18" s="672"/>
      <c r="BW18" s="672"/>
      <c r="BX18" s="677"/>
    </row>
    <row r="19" spans="2:92" ht="8.25" customHeight="1" x14ac:dyDescent="0.2">
      <c r="B19" s="683"/>
      <c r="C19" s="684"/>
      <c r="D19" s="684"/>
      <c r="E19" s="685"/>
      <c r="F19" s="685"/>
      <c r="G19" s="685"/>
      <c r="H19" s="685"/>
      <c r="I19" s="685"/>
      <c r="J19" s="685"/>
      <c r="K19" s="685"/>
      <c r="L19" s="685"/>
      <c r="M19" s="685"/>
      <c r="N19" s="685"/>
      <c r="O19" s="685"/>
      <c r="P19" s="685"/>
      <c r="Q19" s="685"/>
      <c r="R19" s="685"/>
      <c r="S19" s="685"/>
      <c r="T19" s="685"/>
      <c r="U19" s="685"/>
      <c r="V19" s="684"/>
      <c r="W19" s="686"/>
      <c r="X19" s="686"/>
      <c r="Y19" s="686"/>
      <c r="Z19" s="686"/>
      <c r="AA19" s="686"/>
      <c r="AB19" s="687"/>
      <c r="AC19" s="687"/>
      <c r="AD19" s="687"/>
      <c r="AE19" s="687"/>
      <c r="AF19" s="685"/>
      <c r="AG19" s="685"/>
      <c r="AH19" s="685"/>
      <c r="AI19" s="685"/>
      <c r="AJ19" s="685"/>
      <c r="AK19" s="685"/>
      <c r="AL19" s="688"/>
      <c r="AM19" s="686"/>
      <c r="AN19" s="686"/>
      <c r="AO19" s="686"/>
      <c r="AP19" s="686"/>
      <c r="AQ19" s="686"/>
      <c r="AR19" s="687"/>
      <c r="AS19" s="687"/>
      <c r="AT19" s="687"/>
      <c r="AU19" s="687"/>
      <c r="AV19" s="689"/>
      <c r="AW19" s="689"/>
      <c r="AX19" s="689"/>
      <c r="AY19" s="685"/>
      <c r="AZ19" s="685"/>
      <c r="BA19" s="685"/>
      <c r="BB19" s="688"/>
      <c r="BC19" s="688"/>
      <c r="BD19" s="690"/>
      <c r="BE19" s="690"/>
      <c r="BF19" s="690"/>
      <c r="BG19" s="690"/>
      <c r="BH19" s="690"/>
      <c r="BI19" s="691"/>
      <c r="BJ19" s="691"/>
      <c r="BK19" s="691"/>
      <c r="BL19" s="691"/>
      <c r="BM19" s="692"/>
      <c r="BN19" s="693"/>
      <c r="BO19" s="682"/>
      <c r="BP19" s="682"/>
      <c r="BQ19" s="645"/>
      <c r="BR19" s="676"/>
      <c r="BS19" s="676"/>
      <c r="BT19" s="676"/>
      <c r="BU19" s="672"/>
      <c r="BV19" s="672"/>
      <c r="BW19" s="672"/>
      <c r="BX19" s="677"/>
    </row>
    <row r="20" spans="2:92" ht="21" customHeight="1" x14ac:dyDescent="0.2">
      <c r="B20" s="694"/>
      <c r="D20" s="651" t="s">
        <v>741</v>
      </c>
      <c r="E20" s="695"/>
      <c r="F20" s="695"/>
      <c r="G20" s="695"/>
      <c r="H20" s="695"/>
      <c r="I20" s="696"/>
      <c r="J20" s="681"/>
      <c r="K20" s="681"/>
      <c r="L20" s="681"/>
      <c r="M20" s="682"/>
      <c r="N20" s="682"/>
      <c r="O20" s="696"/>
      <c r="P20" s="682"/>
      <c r="Q20" s="646"/>
      <c r="R20" s="646"/>
      <c r="S20" s="646"/>
      <c r="T20" s="646"/>
      <c r="U20" s="646"/>
      <c r="V20" s="643"/>
      <c r="W20" s="697"/>
      <c r="X20" s="698"/>
      <c r="Y20" s="698"/>
      <c r="Z20" s="1266" t="s">
        <v>742</v>
      </c>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7"/>
      <c r="BN20" s="699"/>
      <c r="BO20" s="682"/>
      <c r="BP20" s="682"/>
      <c r="BQ20" s="645"/>
      <c r="BR20" s="676"/>
      <c r="BS20" s="676"/>
      <c r="BT20" s="676"/>
      <c r="BU20" s="672"/>
      <c r="BV20" s="672"/>
      <c r="BW20" s="672"/>
      <c r="BX20" s="682"/>
    </row>
    <row r="21" spans="2:92" ht="16.5" customHeight="1" x14ac:dyDescent="0.2">
      <c r="B21" s="694"/>
      <c r="C21" s="643"/>
      <c r="D21" s="643"/>
      <c r="E21" s="1"/>
      <c r="F21" s="681"/>
      <c r="G21" s="681"/>
      <c r="H21" s="681"/>
      <c r="I21" s="682"/>
      <c r="J21" s="682"/>
      <c r="L21" s="682"/>
      <c r="M21" s="646"/>
      <c r="N21" s="646"/>
      <c r="Q21" s="646"/>
      <c r="S21" s="681"/>
      <c r="T21" s="681"/>
      <c r="U21" s="681"/>
      <c r="V21" s="682"/>
      <c r="W21" s="700" t="s">
        <v>743</v>
      </c>
      <c r="X21" s="701"/>
      <c r="Y21" s="702"/>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9"/>
      <c r="BN21" s="699"/>
      <c r="BO21" s="682"/>
      <c r="BQ21" s="695"/>
      <c r="BR21" s="703"/>
      <c r="BS21" s="703"/>
      <c r="BT21" s="704"/>
      <c r="BU21" s="704"/>
      <c r="BX21" s="682"/>
    </row>
    <row r="22" spans="2:92" ht="16.5" customHeight="1" x14ac:dyDescent="0.2">
      <c r="B22" s="694"/>
      <c r="C22" s="643"/>
      <c r="D22" s="643"/>
      <c r="E22" s="1"/>
      <c r="F22" s="681"/>
      <c r="G22" s="681"/>
      <c r="H22" s="681"/>
      <c r="I22" s="682"/>
      <c r="J22" s="682"/>
      <c r="L22" s="682"/>
      <c r="M22" s="646"/>
      <c r="N22" s="646"/>
      <c r="Q22" s="646"/>
      <c r="S22" s="681"/>
      <c r="T22" s="681"/>
      <c r="U22" s="681"/>
      <c r="V22" s="682"/>
      <c r="W22" s="705"/>
      <c r="X22" s="706"/>
      <c r="Y22" s="706"/>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1"/>
      <c r="BN22" s="699"/>
      <c r="BO22" s="676"/>
      <c r="BQ22" s="695"/>
      <c r="BR22" s="703"/>
      <c r="BS22" s="703"/>
      <c r="BT22" s="704"/>
      <c r="BU22" s="704"/>
      <c r="BX22" s="682"/>
    </row>
    <row r="23" spans="2:92" ht="12" customHeight="1" x14ac:dyDescent="0.2">
      <c r="B23" s="694"/>
      <c r="C23" s="643"/>
      <c r="D23" s="643"/>
      <c r="E23" s="1"/>
      <c r="F23" s="681"/>
      <c r="G23" s="681"/>
      <c r="H23" s="681"/>
      <c r="I23" s="682"/>
      <c r="J23" s="682"/>
      <c r="L23" s="682"/>
      <c r="M23" s="646"/>
      <c r="N23" s="646"/>
      <c r="Q23" s="646"/>
      <c r="S23" s="681"/>
      <c r="T23" s="681"/>
      <c r="U23" s="681"/>
      <c r="V23" s="682"/>
      <c r="W23" s="707"/>
      <c r="X23" s="708"/>
      <c r="Y23" s="708"/>
      <c r="Z23" s="450"/>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699"/>
      <c r="BO23" s="676"/>
      <c r="BQ23" s="695"/>
      <c r="BR23" s="703"/>
      <c r="BS23" s="703"/>
      <c r="BT23" s="704"/>
      <c r="BU23" s="704"/>
      <c r="BX23" s="682"/>
    </row>
    <row r="24" spans="2:92" ht="21" customHeight="1" x14ac:dyDescent="0.2">
      <c r="B24" s="694"/>
      <c r="C24" s="710"/>
      <c r="D24" s="1272" t="s">
        <v>744</v>
      </c>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711"/>
      <c r="AH24" s="682"/>
      <c r="AI24" s="712"/>
      <c r="AJ24" s="1273" t="s">
        <v>745</v>
      </c>
      <c r="AK24" s="1273"/>
      <c r="AL24" s="1273"/>
      <c r="AM24" s="1273"/>
      <c r="AN24" s="1273"/>
      <c r="AO24" s="1273"/>
      <c r="AP24" s="1273"/>
      <c r="AQ24" s="1273"/>
      <c r="AR24" s="1273"/>
      <c r="AS24" s="1273"/>
      <c r="AT24" s="1273"/>
      <c r="AU24" s="1273"/>
      <c r="AV24" s="1273"/>
      <c r="AW24" s="1273"/>
      <c r="AX24" s="1273"/>
      <c r="AY24" s="1273"/>
      <c r="AZ24" s="1273"/>
      <c r="BA24" s="1273"/>
      <c r="BB24" s="1273"/>
      <c r="BC24" s="1273"/>
      <c r="BD24" s="1273"/>
      <c r="BE24" s="1273"/>
      <c r="BF24" s="1273"/>
      <c r="BG24" s="1273"/>
      <c r="BH24" s="1273"/>
      <c r="BI24" s="1273"/>
      <c r="BJ24" s="1273"/>
      <c r="BK24" s="1273"/>
      <c r="BL24" s="1273"/>
      <c r="BM24" s="713"/>
      <c r="BN24" s="699"/>
      <c r="BO24" s="676"/>
      <c r="BQ24" s="695"/>
      <c r="BR24" s="703"/>
      <c r="BS24" s="703"/>
      <c r="BT24" s="704"/>
      <c r="BU24" s="704"/>
    </row>
    <row r="25" spans="2:92" ht="21" customHeight="1" x14ac:dyDescent="0.2">
      <c r="B25" s="694"/>
      <c r="C25" s="714"/>
      <c r="D25" s="1265" t="s">
        <v>746</v>
      </c>
      <c r="E25" s="1265"/>
      <c r="F25" s="1265"/>
      <c r="G25" s="1265"/>
      <c r="H25" s="1265"/>
      <c r="I25" s="715" t="s">
        <v>747</v>
      </c>
      <c r="J25" s="715"/>
      <c r="K25" s="715"/>
      <c r="L25" s="715"/>
      <c r="M25" s="715" t="s">
        <v>748</v>
      </c>
      <c r="N25" s="715"/>
      <c r="O25" s="715"/>
      <c r="P25" s="715"/>
      <c r="Q25" s="130"/>
      <c r="R25" s="716"/>
      <c r="S25" s="716"/>
      <c r="T25" s="1265" t="s">
        <v>749</v>
      </c>
      <c r="U25" s="1265"/>
      <c r="V25" s="1265"/>
      <c r="W25" s="1265"/>
      <c r="X25" s="1265"/>
      <c r="Y25" s="715" t="s">
        <v>747</v>
      </c>
      <c r="Z25" s="715"/>
      <c r="AA25" s="715"/>
      <c r="AB25" s="715"/>
      <c r="AC25" s="715" t="s">
        <v>748</v>
      </c>
      <c r="AD25" s="715"/>
      <c r="AE25" s="715"/>
      <c r="AF25" s="715"/>
      <c r="AG25" s="717"/>
      <c r="AH25" s="716"/>
      <c r="AI25" s="718"/>
      <c r="AJ25" s="1265" t="s">
        <v>750</v>
      </c>
      <c r="AK25" s="1265"/>
      <c r="AL25" s="1265"/>
      <c r="AM25" s="1265"/>
      <c r="AN25" s="1265"/>
      <c r="AO25" s="715" t="s">
        <v>747</v>
      </c>
      <c r="AP25" s="715"/>
      <c r="AQ25" s="715"/>
      <c r="AR25" s="715"/>
      <c r="AS25" s="715" t="s">
        <v>748</v>
      </c>
      <c r="AT25" s="715"/>
      <c r="AU25" s="715"/>
      <c r="AV25" s="715"/>
      <c r="AW25" s="719"/>
      <c r="AX25" s="716"/>
      <c r="AY25" s="720"/>
      <c r="AZ25" s="1265" t="s">
        <v>751</v>
      </c>
      <c r="BA25" s="1265"/>
      <c r="BB25" s="1265"/>
      <c r="BC25" s="1265"/>
      <c r="BD25" s="1265"/>
      <c r="BE25" s="715" t="s">
        <v>747</v>
      </c>
      <c r="BF25" s="715"/>
      <c r="BG25" s="715"/>
      <c r="BH25" s="715"/>
      <c r="BI25" s="715" t="s">
        <v>748</v>
      </c>
      <c r="BJ25" s="715"/>
      <c r="BK25" s="715"/>
      <c r="BL25" s="715"/>
      <c r="BM25" s="721"/>
      <c r="BN25" s="722"/>
      <c r="BO25" s="682"/>
      <c r="BQ25" s="695"/>
      <c r="BR25" s="703"/>
      <c r="BS25" s="703"/>
      <c r="BT25" s="704"/>
      <c r="BU25" s="704"/>
      <c r="BV25" s="719"/>
      <c r="BW25" s="719"/>
      <c r="BX25" s="719"/>
      <c r="BY25" s="719"/>
      <c r="CA25" s="719"/>
      <c r="CB25" s="719"/>
      <c r="CC25" s="719"/>
      <c r="CD25" s="719"/>
      <c r="CF25" s="719"/>
      <c r="CG25" s="719"/>
      <c r="CH25" s="719"/>
      <c r="CI25" s="719"/>
      <c r="CK25" s="719"/>
      <c r="CL25" s="719"/>
      <c r="CM25" s="719"/>
      <c r="CN25" s="719"/>
    </row>
    <row r="26" spans="2:92" ht="21" customHeight="1" x14ac:dyDescent="0.2">
      <c r="B26" s="694"/>
      <c r="C26" s="714"/>
      <c r="D26" s="1265" t="s">
        <v>752</v>
      </c>
      <c r="E26" s="1265"/>
      <c r="F26" s="1265"/>
      <c r="G26" s="1265"/>
      <c r="H26" s="1265"/>
      <c r="I26" s="1261">
        <f>(ROUNDDOWN(M26/40,1))</f>
        <v>0</v>
      </c>
      <c r="J26" s="1261"/>
      <c r="K26" s="1261"/>
      <c r="L26" s="1261"/>
      <c r="M26" s="1261">
        <f>((((ROUNDDOWN($BE$9/12,1))*40)))*-1</f>
        <v>0</v>
      </c>
      <c r="N26" s="1261"/>
      <c r="O26" s="1261"/>
      <c r="P26" s="1261"/>
      <c r="Q26" s="130"/>
      <c r="R26" s="716"/>
      <c r="S26" s="716"/>
      <c r="T26" s="1265" t="s">
        <v>752</v>
      </c>
      <c r="U26" s="1265"/>
      <c r="V26" s="1265"/>
      <c r="W26" s="1265"/>
      <c r="X26" s="1265"/>
      <c r="Y26" s="1261">
        <f>(ROUNDDOWN(AC26/40,1))</f>
        <v>0</v>
      </c>
      <c r="Z26" s="1261"/>
      <c r="AA26" s="1261"/>
      <c r="AB26" s="1261"/>
      <c r="AC26" s="1261">
        <f>((((ROUNDDOWN($BE$9/30,1))*40)))*-1</f>
        <v>0</v>
      </c>
      <c r="AD26" s="1261"/>
      <c r="AE26" s="1261"/>
      <c r="AF26" s="1261"/>
      <c r="AG26" s="717"/>
      <c r="AH26" s="716"/>
      <c r="AI26" s="718"/>
      <c r="AJ26" s="1265" t="s">
        <v>752</v>
      </c>
      <c r="AK26" s="1265"/>
      <c r="AL26" s="1265"/>
      <c r="AM26" s="1265"/>
      <c r="AN26" s="1265"/>
      <c r="AO26" s="1261">
        <f>(ROUNDDOWN(AS26/40,1))</f>
        <v>0</v>
      </c>
      <c r="AP26" s="1261"/>
      <c r="AQ26" s="1261"/>
      <c r="AR26" s="1261"/>
      <c r="AS26" s="1261">
        <f>((((ROUNDDOWN($BE$9/7.5,1))*40)))*-1</f>
        <v>0</v>
      </c>
      <c r="AT26" s="1261"/>
      <c r="AU26" s="1261"/>
      <c r="AV26" s="1261"/>
      <c r="AW26" s="723"/>
      <c r="AX26" s="716"/>
      <c r="AY26" s="720"/>
      <c r="AZ26" s="1265" t="s">
        <v>752</v>
      </c>
      <c r="BA26" s="1265"/>
      <c r="BB26" s="1265"/>
      <c r="BC26" s="1265"/>
      <c r="BD26" s="1265"/>
      <c r="BE26" s="1261">
        <f>(ROUNDDOWN(BI26/40,1))</f>
        <v>0</v>
      </c>
      <c r="BF26" s="1261"/>
      <c r="BG26" s="1261"/>
      <c r="BH26" s="1261"/>
      <c r="BI26" s="1262">
        <f>((((ROUNDDOWN($BE$9/20,1))*40)))*-1</f>
        <v>0</v>
      </c>
      <c r="BJ26" s="1263"/>
      <c r="BK26" s="1263"/>
      <c r="BL26" s="1264"/>
      <c r="BM26" s="721"/>
      <c r="BN26" s="722"/>
      <c r="BO26" s="682"/>
      <c r="BQ26" s="695"/>
      <c r="BR26" s="703"/>
      <c r="BS26" s="703"/>
      <c r="BT26" s="704"/>
      <c r="BU26" s="704"/>
      <c r="BV26" s="724"/>
      <c r="BW26" s="724"/>
      <c r="BX26" s="724"/>
      <c r="BY26" s="724"/>
      <c r="CA26" s="724"/>
      <c r="CB26" s="724"/>
      <c r="CC26" s="724"/>
      <c r="CD26" s="724"/>
      <c r="CF26" s="724"/>
      <c r="CG26" s="724"/>
      <c r="CH26" s="724"/>
      <c r="CI26" s="724"/>
      <c r="CK26" s="724"/>
      <c r="CL26" s="724"/>
      <c r="CM26" s="724"/>
      <c r="CN26" s="724"/>
    </row>
    <row r="27" spans="2:92" ht="21" customHeight="1" x14ac:dyDescent="0.2">
      <c r="B27" s="694"/>
      <c r="C27" s="714"/>
      <c r="D27" s="1258" t="s">
        <v>753</v>
      </c>
      <c r="E27" s="1259"/>
      <c r="F27" s="1259"/>
      <c r="G27" s="1259"/>
      <c r="H27" s="1260"/>
      <c r="I27" s="1261">
        <f>(ROUNDDOWN(M27/40,1))</f>
        <v>0</v>
      </c>
      <c r="J27" s="1261"/>
      <c r="K27" s="1261"/>
      <c r="L27" s="1261"/>
      <c r="M27" s="1262">
        <f>($AL$17-$AI$17)*-1</f>
        <v>0</v>
      </c>
      <c r="N27" s="1263"/>
      <c r="O27" s="1263"/>
      <c r="P27" s="1264"/>
      <c r="Q27" s="130"/>
      <c r="R27" s="716"/>
      <c r="S27" s="716"/>
      <c r="T27" s="1258" t="s">
        <v>753</v>
      </c>
      <c r="U27" s="1259"/>
      <c r="V27" s="1259"/>
      <c r="W27" s="1259"/>
      <c r="X27" s="1260"/>
      <c r="Y27" s="1261">
        <f>(ROUNDDOWN(AC27/40,1))</f>
        <v>0</v>
      </c>
      <c r="Z27" s="1261"/>
      <c r="AA27" s="1261"/>
      <c r="AB27" s="1261"/>
      <c r="AC27" s="1262">
        <f>($AL$17-$AI$17)*-1</f>
        <v>0</v>
      </c>
      <c r="AD27" s="1263"/>
      <c r="AE27" s="1263"/>
      <c r="AF27" s="1264"/>
      <c r="AG27" s="717"/>
      <c r="AH27" s="716"/>
      <c r="AI27" s="718"/>
      <c r="AJ27" s="1258" t="s">
        <v>753</v>
      </c>
      <c r="AK27" s="1259"/>
      <c r="AL27" s="1259"/>
      <c r="AM27" s="1259"/>
      <c r="AN27" s="1260"/>
      <c r="AO27" s="1261">
        <f>(ROUNDDOWN(AS27/40,1))</f>
        <v>0</v>
      </c>
      <c r="AP27" s="1261"/>
      <c r="AQ27" s="1261"/>
      <c r="AR27" s="1261"/>
      <c r="AS27" s="1262">
        <f>($AL$17-$AI$17)*-1</f>
        <v>0</v>
      </c>
      <c r="AT27" s="1263"/>
      <c r="AU27" s="1263"/>
      <c r="AV27" s="1264"/>
      <c r="AW27" s="723"/>
      <c r="AX27" s="716"/>
      <c r="AY27" s="720"/>
      <c r="AZ27" s="1258" t="s">
        <v>753</v>
      </c>
      <c r="BA27" s="1259"/>
      <c r="BB27" s="1259"/>
      <c r="BC27" s="1259"/>
      <c r="BD27" s="1260"/>
      <c r="BE27" s="1261">
        <f>(ROUNDDOWN(BI27/40,1))</f>
        <v>0</v>
      </c>
      <c r="BF27" s="1261"/>
      <c r="BG27" s="1261"/>
      <c r="BH27" s="1261"/>
      <c r="BI27" s="1262">
        <f>($AL$17-$AI$17)*-1</f>
        <v>0</v>
      </c>
      <c r="BJ27" s="1263"/>
      <c r="BK27" s="1263"/>
      <c r="BL27" s="1264"/>
      <c r="BM27" s="721"/>
      <c r="BN27" s="722"/>
      <c r="BO27" s="682"/>
      <c r="BQ27" s="695"/>
      <c r="BR27" s="703"/>
      <c r="BS27" s="703"/>
      <c r="BT27" s="704"/>
      <c r="BU27" s="704"/>
      <c r="BV27" s="724"/>
      <c r="BW27" s="724"/>
      <c r="BX27" s="724"/>
      <c r="BY27" s="724"/>
      <c r="CA27" s="724"/>
      <c r="CB27" s="724"/>
      <c r="CC27" s="724"/>
      <c r="CD27" s="724"/>
      <c r="CF27" s="724"/>
      <c r="CG27" s="724"/>
      <c r="CH27" s="724"/>
      <c r="CI27" s="724"/>
      <c r="CK27" s="724"/>
      <c r="CL27" s="724"/>
      <c r="CM27" s="724"/>
      <c r="CN27" s="724"/>
    </row>
    <row r="28" spans="2:92" ht="21" customHeight="1" thickBot="1" x14ac:dyDescent="0.25">
      <c r="B28" s="694"/>
      <c r="C28" s="714"/>
      <c r="D28" s="1252" t="s">
        <v>754</v>
      </c>
      <c r="E28" s="1252"/>
      <c r="F28" s="1252"/>
      <c r="G28" s="1252"/>
      <c r="H28" s="1252"/>
      <c r="I28" s="1253" t="e">
        <f>(ROUNDDOWN(M28/40,1))</f>
        <v>#DIV/0!</v>
      </c>
      <c r="J28" s="1253"/>
      <c r="K28" s="1253"/>
      <c r="L28" s="1253"/>
      <c r="M28" s="1254" t="e">
        <f>$BB$73+(AZ17-AI17)</f>
        <v>#DIV/0!</v>
      </c>
      <c r="N28" s="1255"/>
      <c r="O28" s="1255"/>
      <c r="P28" s="1256"/>
      <c r="Q28" s="130"/>
      <c r="R28" s="716"/>
      <c r="S28" s="716"/>
      <c r="T28" s="1252" t="s">
        <v>754</v>
      </c>
      <c r="U28" s="1252"/>
      <c r="V28" s="1252"/>
      <c r="W28" s="1252"/>
      <c r="X28" s="1252"/>
      <c r="Y28" s="1253" t="e">
        <f>(ROUNDDOWN(AC28/40,1))</f>
        <v>#DIV/0!</v>
      </c>
      <c r="Z28" s="1253"/>
      <c r="AA28" s="1253"/>
      <c r="AB28" s="1253"/>
      <c r="AC28" s="1254" t="e">
        <f>$BB$73+(AZ17-AI17)</f>
        <v>#DIV/0!</v>
      </c>
      <c r="AD28" s="1255"/>
      <c r="AE28" s="1255"/>
      <c r="AF28" s="1256"/>
      <c r="AG28" s="717"/>
      <c r="AH28" s="716"/>
      <c r="AI28" s="718"/>
      <c r="AJ28" s="1252" t="s">
        <v>754</v>
      </c>
      <c r="AK28" s="1252"/>
      <c r="AL28" s="1252"/>
      <c r="AM28" s="1252"/>
      <c r="AN28" s="1252"/>
      <c r="AO28" s="1253" t="e">
        <f>(ROUNDDOWN(AS28/40,1))</f>
        <v>#DIV/0!</v>
      </c>
      <c r="AP28" s="1253"/>
      <c r="AQ28" s="1253"/>
      <c r="AR28" s="1253"/>
      <c r="AS28" s="1254" t="e">
        <f>$BB$73+(AZ17-AI17)</f>
        <v>#DIV/0!</v>
      </c>
      <c r="AT28" s="1255"/>
      <c r="AU28" s="1255"/>
      <c r="AV28" s="1256"/>
      <c r="AW28" s="723"/>
      <c r="AX28" s="716"/>
      <c r="AY28" s="720"/>
      <c r="AZ28" s="1252" t="s">
        <v>754</v>
      </c>
      <c r="BA28" s="1252"/>
      <c r="BB28" s="1252"/>
      <c r="BC28" s="1252"/>
      <c r="BD28" s="1252"/>
      <c r="BE28" s="1257" t="e">
        <f>(ROUNDDOWN(BI28/40,1))</f>
        <v>#DIV/0!</v>
      </c>
      <c r="BF28" s="1257"/>
      <c r="BG28" s="1257"/>
      <c r="BH28" s="1257"/>
      <c r="BI28" s="1254" t="e">
        <f>$BB$73+(AZ17-AI17)</f>
        <v>#DIV/0!</v>
      </c>
      <c r="BJ28" s="1255"/>
      <c r="BK28" s="1255"/>
      <c r="BL28" s="1256"/>
      <c r="BM28" s="721"/>
      <c r="BN28" s="722"/>
      <c r="BO28" s="682"/>
      <c r="BV28" s="723"/>
      <c r="BW28" s="723"/>
      <c r="BX28" s="723"/>
      <c r="BY28" s="723"/>
      <c r="CA28" s="723"/>
      <c r="CB28" s="723"/>
      <c r="CC28" s="723"/>
      <c r="CD28" s="723"/>
      <c r="CF28" s="723"/>
      <c r="CG28" s="723"/>
      <c r="CH28" s="723"/>
      <c r="CI28" s="723"/>
      <c r="CK28" s="723"/>
      <c r="CL28" s="723"/>
      <c r="CM28" s="723"/>
      <c r="CN28" s="723"/>
    </row>
    <row r="29" spans="2:92" ht="30.75" customHeight="1" thickTop="1" x14ac:dyDescent="0.2">
      <c r="B29" s="694"/>
      <c r="C29" s="714"/>
      <c r="D29" s="1248" t="s">
        <v>755</v>
      </c>
      <c r="E29" s="1249"/>
      <c r="F29" s="1249"/>
      <c r="G29" s="1249"/>
      <c r="H29" s="1249"/>
      <c r="I29" s="1251" t="e">
        <f>SUM(I26:L28)</f>
        <v>#DIV/0!</v>
      </c>
      <c r="J29" s="1251"/>
      <c r="K29" s="1251"/>
      <c r="L29" s="1251"/>
      <c r="M29" s="1251" t="e">
        <f>SUM(M26:P28)</f>
        <v>#DIV/0!</v>
      </c>
      <c r="N29" s="1251"/>
      <c r="O29" s="1251"/>
      <c r="P29" s="1251"/>
      <c r="Q29" s="716"/>
      <c r="R29" s="716"/>
      <c r="S29" s="716"/>
      <c r="T29" s="1248" t="s">
        <v>755</v>
      </c>
      <c r="U29" s="1249"/>
      <c r="V29" s="1249"/>
      <c r="W29" s="1249"/>
      <c r="X29" s="1249"/>
      <c r="Y29" s="1251" t="e">
        <f>SUM(Y26:AB28)</f>
        <v>#DIV/0!</v>
      </c>
      <c r="Z29" s="1251"/>
      <c r="AA29" s="1251"/>
      <c r="AB29" s="1251"/>
      <c r="AC29" s="1251" t="e">
        <f>SUM(AC26:AF28)</f>
        <v>#DIV/0!</v>
      </c>
      <c r="AD29" s="1251"/>
      <c r="AE29" s="1251"/>
      <c r="AF29" s="1251"/>
      <c r="AG29" s="717"/>
      <c r="AH29" s="716"/>
      <c r="AI29" s="718"/>
      <c r="AJ29" s="1248" t="s">
        <v>756</v>
      </c>
      <c r="AK29" s="1249"/>
      <c r="AL29" s="1249"/>
      <c r="AM29" s="1249"/>
      <c r="AN29" s="1249"/>
      <c r="AO29" s="1250" t="e">
        <f>SUM(AO26:AR28)</f>
        <v>#DIV/0!</v>
      </c>
      <c r="AP29" s="1250"/>
      <c r="AQ29" s="1250"/>
      <c r="AR29" s="1250"/>
      <c r="AS29" s="1251" t="e">
        <f>SUM(AS26:AV28)</f>
        <v>#DIV/0!</v>
      </c>
      <c r="AT29" s="1251"/>
      <c r="AU29" s="1251"/>
      <c r="AV29" s="1251"/>
      <c r="AW29" s="723"/>
      <c r="AX29" s="716"/>
      <c r="AY29" s="720"/>
      <c r="AZ29" s="1248" t="s">
        <v>756</v>
      </c>
      <c r="BA29" s="1249"/>
      <c r="BB29" s="1249"/>
      <c r="BC29" s="1249"/>
      <c r="BD29" s="1249"/>
      <c r="BE29" s="1250" t="e">
        <f>SUM(BE26:BH28)</f>
        <v>#DIV/0!</v>
      </c>
      <c r="BF29" s="1250"/>
      <c r="BG29" s="1250"/>
      <c r="BH29" s="1250"/>
      <c r="BI29" s="1251" t="e">
        <f>SUM(BI26:BL28)</f>
        <v>#DIV/0!</v>
      </c>
      <c r="BJ29" s="1251"/>
      <c r="BK29" s="1251"/>
      <c r="BL29" s="1251"/>
      <c r="BM29" s="721"/>
      <c r="BN29" s="722"/>
      <c r="BO29" s="682"/>
      <c r="BQ29" s="695"/>
      <c r="BR29" s="703"/>
      <c r="BS29" s="703"/>
      <c r="BT29" s="704"/>
      <c r="BU29" s="704"/>
      <c r="BV29" s="725"/>
      <c r="BW29" s="725"/>
      <c r="BX29" s="725"/>
      <c r="BY29" s="725"/>
      <c r="CA29" s="725"/>
      <c r="CB29" s="725"/>
      <c r="CC29" s="725"/>
      <c r="CD29" s="725"/>
      <c r="CF29" s="725"/>
      <c r="CG29" s="725"/>
      <c r="CH29" s="725"/>
      <c r="CI29" s="725"/>
      <c r="CK29" s="725"/>
      <c r="CL29" s="725"/>
      <c r="CM29" s="725"/>
      <c r="CN29" s="725"/>
    </row>
    <row r="30" spans="2:92" ht="20.25" customHeight="1" x14ac:dyDescent="0.2">
      <c r="B30" s="694"/>
      <c r="C30" s="714"/>
      <c r="D30" s="726"/>
      <c r="E30" s="726"/>
      <c r="F30" s="726"/>
      <c r="G30" s="726"/>
      <c r="H30" s="726"/>
      <c r="I30" s="727"/>
      <c r="J30" s="727"/>
      <c r="K30" s="727"/>
      <c r="L30" s="727"/>
      <c r="M30" s="727"/>
      <c r="N30" s="727"/>
      <c r="O30" s="727"/>
      <c r="P30" s="727"/>
      <c r="Q30" s="646"/>
      <c r="R30" s="646"/>
      <c r="S30" s="646"/>
      <c r="T30" s="726"/>
      <c r="U30" s="726"/>
      <c r="V30" s="726"/>
      <c r="W30" s="726"/>
      <c r="X30" s="726"/>
      <c r="Y30" s="727"/>
      <c r="Z30" s="727"/>
      <c r="AA30" s="727"/>
      <c r="AB30" s="727"/>
      <c r="AC30" s="727"/>
      <c r="AD30" s="727"/>
      <c r="AE30" s="727"/>
      <c r="AF30" s="727"/>
      <c r="AG30" s="728"/>
      <c r="AH30" s="646"/>
      <c r="AI30" s="729"/>
      <c r="AJ30" s="726"/>
      <c r="AK30" s="726"/>
      <c r="AL30" s="726"/>
      <c r="AM30" s="726"/>
      <c r="AN30" s="726"/>
      <c r="AO30" s="727"/>
      <c r="AP30" s="727"/>
      <c r="AQ30" s="727"/>
      <c r="AR30" s="727"/>
      <c r="AS30" s="727"/>
      <c r="AT30" s="727"/>
      <c r="AU30" s="727"/>
      <c r="AV30" s="727"/>
      <c r="AW30" s="681"/>
      <c r="AX30" s="646"/>
      <c r="AY30" s="662"/>
      <c r="AZ30" s="726"/>
      <c r="BA30" s="726"/>
      <c r="BB30" s="726"/>
      <c r="BC30" s="726"/>
      <c r="BD30" s="726"/>
      <c r="BE30" s="727"/>
      <c r="BF30" s="727"/>
      <c r="BG30" s="727"/>
      <c r="BH30" s="727"/>
      <c r="BI30" s="727"/>
      <c r="BJ30" s="727"/>
      <c r="BK30" s="727"/>
      <c r="BL30" s="727"/>
      <c r="BM30" s="721"/>
      <c r="BN30" s="722"/>
      <c r="BO30" s="682"/>
      <c r="BQ30" s="695"/>
      <c r="BR30" s="703"/>
      <c r="BS30" s="703"/>
      <c r="BT30" s="704"/>
      <c r="BU30" s="704"/>
      <c r="BX30" s="682"/>
    </row>
    <row r="31" spans="2:92" ht="20.25" customHeight="1" x14ac:dyDescent="0.2">
      <c r="B31" s="694"/>
      <c r="C31" s="714"/>
      <c r="D31" s="726"/>
      <c r="E31" s="726"/>
      <c r="F31" s="726"/>
      <c r="G31" s="726"/>
      <c r="H31" s="726"/>
      <c r="I31" s="727"/>
      <c r="J31" s="727"/>
      <c r="K31" s="1239" t="s">
        <v>757</v>
      </c>
      <c r="L31" s="1240"/>
      <c r="M31" s="1240"/>
      <c r="N31" s="1242" t="str">
        <f>IF(OR($BE$9&gt;0,),IF(AND(OR($D$5="○",$D$6="○"),$I$29&gt;=0),"可",IF(AND(OR($D$5="○",$D$6="○"),$I$29&lt;0),"不可","")),"")</f>
        <v/>
      </c>
      <c r="O31" s="1243"/>
      <c r="P31" s="1244"/>
      <c r="Q31" s="646"/>
      <c r="R31" s="646"/>
      <c r="S31" s="646"/>
      <c r="T31" s="726"/>
      <c r="U31" s="726"/>
      <c r="V31" s="726"/>
      <c r="W31" s="726"/>
      <c r="X31" s="726"/>
      <c r="Y31" s="727"/>
      <c r="Z31" s="727"/>
      <c r="AA31" s="1239" t="s">
        <v>758</v>
      </c>
      <c r="AB31" s="1240"/>
      <c r="AC31" s="1241"/>
      <c r="AD31" s="1242" t="str">
        <f>IF(OR($BE$9&gt;0,),IF(AND(OR($D$5="○",$D$6="○"),$Y$29&gt;=0),"可",IF(AND(OR($D$5="○",$D$6="○"),$Y$29&lt;0),"不可","")),"")</f>
        <v/>
      </c>
      <c r="AE31" s="1243"/>
      <c r="AF31" s="1244"/>
      <c r="AG31" s="728"/>
      <c r="AH31" s="646"/>
      <c r="AI31" s="729"/>
      <c r="AJ31" s="726"/>
      <c r="AK31" s="726"/>
      <c r="AL31" s="726"/>
      <c r="AM31" s="726"/>
      <c r="AN31" s="726"/>
      <c r="AO31" s="727"/>
      <c r="AP31" s="727"/>
      <c r="AQ31" s="1239" t="s">
        <v>759</v>
      </c>
      <c r="AR31" s="1240"/>
      <c r="AS31" s="1241"/>
      <c r="AT31" s="1242" t="str">
        <f>IF(OR($BE$9&gt;0,),IF(AND(OR($D$7="○"),$AO$29&gt;=0),"可",IF(AND(OR($D$7="○"),$AO$29&lt;0),"不可","")),"")</f>
        <v/>
      </c>
      <c r="AU31" s="1243"/>
      <c r="AV31" s="1244"/>
      <c r="AW31" s="681"/>
      <c r="AX31" s="646"/>
      <c r="AY31" s="662"/>
      <c r="AZ31" s="726"/>
      <c r="BA31" s="726"/>
      <c r="BB31" s="726"/>
      <c r="BC31" s="726"/>
      <c r="BD31" s="726"/>
      <c r="BE31" s="727"/>
      <c r="BF31" s="727"/>
      <c r="BG31" s="1239" t="s">
        <v>760</v>
      </c>
      <c r="BH31" s="1240"/>
      <c r="BI31" s="1241"/>
      <c r="BJ31" s="1242" t="str">
        <f>IF(OR($BE$9&gt;0,),IF(AND(OR($D$7="○"),$BE$29&gt;=0),"可",IF(AND(OR($D$7="○"),$BE$29&lt;0),"不可","")),"")</f>
        <v/>
      </c>
      <c r="BK31" s="1243"/>
      <c r="BL31" s="1244"/>
      <c r="BM31" s="721"/>
      <c r="BN31" s="722"/>
      <c r="BO31" s="682"/>
      <c r="BQ31" s="695"/>
      <c r="BR31" s="703"/>
      <c r="BS31" s="703"/>
      <c r="BT31" s="704"/>
      <c r="BU31" s="704"/>
      <c r="BX31" s="682"/>
    </row>
    <row r="32" spans="2:92" ht="20.25" customHeight="1" x14ac:dyDescent="0.2">
      <c r="B32" s="694"/>
      <c r="C32" s="730"/>
      <c r="D32" s="731"/>
      <c r="E32" s="731"/>
      <c r="F32" s="731"/>
      <c r="G32" s="731"/>
      <c r="H32" s="731"/>
      <c r="I32" s="732"/>
      <c r="J32" s="732"/>
      <c r="K32" s="732"/>
      <c r="L32" s="732"/>
      <c r="M32" s="732"/>
      <c r="N32" s="732"/>
      <c r="O32" s="732"/>
      <c r="P32" s="732"/>
      <c r="Q32" s="733"/>
      <c r="R32" s="733"/>
      <c r="S32" s="733"/>
      <c r="T32" s="731"/>
      <c r="U32" s="731"/>
      <c r="V32" s="731"/>
      <c r="W32" s="731"/>
      <c r="X32" s="731"/>
      <c r="Y32" s="732"/>
      <c r="Z32" s="732"/>
      <c r="AA32" s="732"/>
      <c r="AB32" s="732"/>
      <c r="AC32" s="732"/>
      <c r="AD32" s="732"/>
      <c r="AE32" s="732"/>
      <c r="AF32" s="732"/>
      <c r="AG32" s="734"/>
      <c r="AH32" s="646"/>
      <c r="AI32" s="735"/>
      <c r="AJ32" s="731"/>
      <c r="AK32" s="731"/>
      <c r="AL32" s="731"/>
      <c r="AM32" s="731"/>
      <c r="AN32" s="731"/>
      <c r="AO32" s="732"/>
      <c r="AP32" s="732"/>
      <c r="AQ32" s="732"/>
      <c r="AR32" s="732"/>
      <c r="AS32" s="732"/>
      <c r="AT32" s="732"/>
      <c r="AU32" s="732"/>
      <c r="AV32" s="732"/>
      <c r="AW32" s="736"/>
      <c r="AX32" s="733"/>
      <c r="AY32" s="737"/>
      <c r="AZ32" s="731"/>
      <c r="BA32" s="731"/>
      <c r="BB32" s="731"/>
      <c r="BC32" s="731"/>
      <c r="BD32" s="731"/>
      <c r="BE32" s="732"/>
      <c r="BF32" s="732"/>
      <c r="BG32" s="732"/>
      <c r="BH32" s="732"/>
      <c r="BI32" s="732"/>
      <c r="BJ32" s="732"/>
      <c r="BK32" s="732"/>
      <c r="BL32" s="732"/>
      <c r="BM32" s="738"/>
      <c r="BN32" s="722"/>
      <c r="BO32" s="682"/>
      <c r="BQ32" s="695"/>
      <c r="BR32" s="703"/>
      <c r="BS32" s="703"/>
      <c r="BT32" s="704"/>
      <c r="BU32" s="704"/>
      <c r="BX32" s="682"/>
    </row>
    <row r="33" spans="2:96" ht="20.25" customHeight="1" thickBot="1" x14ac:dyDescent="0.25">
      <c r="B33" s="739"/>
      <c r="C33" s="740"/>
      <c r="D33" s="741"/>
      <c r="E33" s="741"/>
      <c r="F33" s="741"/>
      <c r="G33" s="741"/>
      <c r="H33" s="741"/>
      <c r="I33" s="742"/>
      <c r="J33" s="742"/>
      <c r="K33" s="742"/>
      <c r="L33" s="742"/>
      <c r="M33" s="742"/>
      <c r="N33" s="742"/>
      <c r="O33" s="742"/>
      <c r="P33" s="742"/>
      <c r="Q33" s="743"/>
      <c r="R33" s="743"/>
      <c r="S33" s="743"/>
      <c r="T33" s="741"/>
      <c r="U33" s="741"/>
      <c r="V33" s="741"/>
      <c r="W33" s="741"/>
      <c r="X33" s="741"/>
      <c r="Y33" s="742"/>
      <c r="Z33" s="742"/>
      <c r="AA33" s="742"/>
      <c r="AB33" s="742"/>
      <c r="AC33" s="742"/>
      <c r="AD33" s="742"/>
      <c r="AE33" s="742"/>
      <c r="AF33" s="742"/>
      <c r="AG33" s="743"/>
      <c r="AH33" s="743"/>
      <c r="AI33" s="743"/>
      <c r="AJ33" s="741"/>
      <c r="AK33" s="741"/>
      <c r="AL33" s="741"/>
      <c r="AM33" s="741"/>
      <c r="AN33" s="741"/>
      <c r="AO33" s="742"/>
      <c r="AP33" s="742"/>
      <c r="AQ33" s="742"/>
      <c r="AR33" s="742"/>
      <c r="AS33" s="742"/>
      <c r="AT33" s="742"/>
      <c r="AU33" s="742"/>
      <c r="AV33" s="742"/>
      <c r="AW33" s="744"/>
      <c r="AX33" s="743"/>
      <c r="AY33" s="745"/>
      <c r="AZ33" s="741"/>
      <c r="BA33" s="741"/>
      <c r="BB33" s="741"/>
      <c r="BC33" s="741"/>
      <c r="BD33" s="741"/>
      <c r="BE33" s="742"/>
      <c r="BF33" s="742"/>
      <c r="BG33" s="742"/>
      <c r="BH33" s="742"/>
      <c r="BI33" s="742"/>
      <c r="BJ33" s="742"/>
      <c r="BK33" s="742"/>
      <c r="BL33" s="742"/>
      <c r="BM33" s="746"/>
      <c r="BN33" s="747"/>
      <c r="BO33" s="676"/>
      <c r="BQ33" s="695"/>
      <c r="BR33" s="703"/>
      <c r="BS33" s="703"/>
      <c r="BT33" s="704"/>
      <c r="BU33" s="704"/>
      <c r="BX33" s="682"/>
    </row>
    <row r="34" spans="2:96" ht="21" customHeight="1" thickBot="1" x14ac:dyDescent="0.25">
      <c r="B34" s="651" t="s">
        <v>761</v>
      </c>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696"/>
      <c r="BB34" s="707"/>
      <c r="BC34" s="696"/>
      <c r="BD34" s="696"/>
      <c r="BE34" s="707"/>
      <c r="BF34" s="696"/>
      <c r="BG34" s="707"/>
      <c r="BH34" s="707"/>
      <c r="BI34" s="707"/>
      <c r="BJ34" s="707"/>
      <c r="BK34" s="707"/>
      <c r="BL34" s="707"/>
      <c r="BM34" s="707"/>
      <c r="BN34" s="707"/>
      <c r="BO34" s="676"/>
      <c r="BQ34" s="695"/>
      <c r="BR34" s="703"/>
      <c r="BS34" s="703"/>
      <c r="BT34" s="704"/>
      <c r="BU34" s="704"/>
    </row>
    <row r="35" spans="2:96" ht="32.25" customHeight="1" thickBot="1" x14ac:dyDescent="0.25">
      <c r="B35" s="1097"/>
      <c r="C35" s="748"/>
      <c r="D35" s="1099" t="s">
        <v>216</v>
      </c>
      <c r="E35" s="1099"/>
      <c r="F35" s="1099"/>
      <c r="G35" s="1099"/>
      <c r="H35" s="1099"/>
      <c r="I35" s="1100"/>
      <c r="J35" s="1103" t="s">
        <v>762</v>
      </c>
      <c r="K35" s="1104"/>
      <c r="L35" s="1104"/>
      <c r="M35" s="1104"/>
      <c r="N35" s="1104"/>
      <c r="O35" s="1105"/>
      <c r="P35" s="1109" t="s">
        <v>217</v>
      </c>
      <c r="Q35" s="1099"/>
      <c r="R35" s="1099"/>
      <c r="S35" s="1099"/>
      <c r="T35" s="1099"/>
      <c r="U35" s="1099"/>
      <c r="V35" s="1110"/>
      <c r="W35" s="1113" t="s">
        <v>763</v>
      </c>
      <c r="X35" s="1114"/>
      <c r="Y35" s="1114"/>
      <c r="Z35" s="1114"/>
      <c r="AA35" s="1114"/>
      <c r="AB35" s="1114"/>
      <c r="AC35" s="1115"/>
      <c r="AD35" s="1113" t="s">
        <v>764</v>
      </c>
      <c r="AE35" s="1114"/>
      <c r="AF35" s="1114"/>
      <c r="AG35" s="1114"/>
      <c r="AH35" s="1114"/>
      <c r="AI35" s="1114"/>
      <c r="AJ35" s="1115"/>
      <c r="AK35" s="1113" t="s">
        <v>765</v>
      </c>
      <c r="AL35" s="1114"/>
      <c r="AM35" s="1114"/>
      <c r="AN35" s="1114"/>
      <c r="AO35" s="1114"/>
      <c r="AP35" s="1114"/>
      <c r="AQ35" s="1115"/>
      <c r="AR35" s="1097" t="s">
        <v>766</v>
      </c>
      <c r="AS35" s="1099"/>
      <c r="AT35" s="1099"/>
      <c r="AU35" s="1099"/>
      <c r="AV35" s="1099"/>
      <c r="AW35" s="1099"/>
      <c r="AX35" s="1110"/>
      <c r="AY35" s="1104" t="s">
        <v>767</v>
      </c>
      <c r="AZ35" s="1104"/>
      <c r="BA35" s="1105"/>
      <c r="BB35" s="1103" t="s">
        <v>768</v>
      </c>
      <c r="BC35" s="1104"/>
      <c r="BD35" s="1105"/>
      <c r="BE35" s="1103" t="s">
        <v>769</v>
      </c>
      <c r="BF35" s="1104"/>
      <c r="BG35" s="1104"/>
      <c r="BH35" s="1103" t="s">
        <v>770</v>
      </c>
      <c r="BI35" s="1104"/>
      <c r="BJ35" s="1104"/>
      <c r="BK35" s="1109" t="s">
        <v>771</v>
      </c>
      <c r="BL35" s="1099"/>
      <c r="BM35" s="1099"/>
      <c r="BN35" s="1110"/>
      <c r="BQ35" s="695"/>
      <c r="BR35" s="703"/>
      <c r="BS35" s="703"/>
      <c r="BT35" s="704"/>
      <c r="BU35" s="704"/>
    </row>
    <row r="36" spans="2:96" ht="32.25" customHeight="1" thickBot="1" x14ac:dyDescent="0.25">
      <c r="B36" s="1098"/>
      <c r="C36" s="749"/>
      <c r="D36" s="1101"/>
      <c r="E36" s="1101"/>
      <c r="F36" s="1101"/>
      <c r="G36" s="1101"/>
      <c r="H36" s="1101"/>
      <c r="I36" s="1102"/>
      <c r="J36" s="1106"/>
      <c r="K36" s="1107"/>
      <c r="L36" s="1107"/>
      <c r="M36" s="1107"/>
      <c r="N36" s="1107"/>
      <c r="O36" s="1108"/>
      <c r="P36" s="1245"/>
      <c r="Q36" s="1246"/>
      <c r="R36" s="1246"/>
      <c r="S36" s="1246"/>
      <c r="T36" s="1246"/>
      <c r="U36" s="1246"/>
      <c r="V36" s="1247"/>
      <c r="W36" s="750" t="s">
        <v>629</v>
      </c>
      <c r="X36" s="751" t="s">
        <v>772</v>
      </c>
      <c r="Y36" s="751" t="s">
        <v>773</v>
      </c>
      <c r="Z36" s="751" t="s">
        <v>774</v>
      </c>
      <c r="AA36" s="751" t="s">
        <v>775</v>
      </c>
      <c r="AB36" s="751" t="s">
        <v>776</v>
      </c>
      <c r="AC36" s="752" t="s">
        <v>630</v>
      </c>
      <c r="AD36" s="750" t="s">
        <v>629</v>
      </c>
      <c r="AE36" s="751" t="s">
        <v>772</v>
      </c>
      <c r="AF36" s="751" t="s">
        <v>773</v>
      </c>
      <c r="AG36" s="751" t="s">
        <v>774</v>
      </c>
      <c r="AH36" s="751" t="s">
        <v>775</v>
      </c>
      <c r="AI36" s="751" t="s">
        <v>776</v>
      </c>
      <c r="AJ36" s="752" t="s">
        <v>630</v>
      </c>
      <c r="AK36" s="750" t="s">
        <v>629</v>
      </c>
      <c r="AL36" s="751" t="s">
        <v>772</v>
      </c>
      <c r="AM36" s="751" t="s">
        <v>773</v>
      </c>
      <c r="AN36" s="751" t="s">
        <v>774</v>
      </c>
      <c r="AO36" s="751" t="s">
        <v>775</v>
      </c>
      <c r="AP36" s="751" t="s">
        <v>776</v>
      </c>
      <c r="AQ36" s="752" t="s">
        <v>630</v>
      </c>
      <c r="AR36" s="753" t="s">
        <v>629</v>
      </c>
      <c r="AS36" s="754" t="s">
        <v>772</v>
      </c>
      <c r="AT36" s="754" t="s">
        <v>773</v>
      </c>
      <c r="AU36" s="754" t="s">
        <v>774</v>
      </c>
      <c r="AV36" s="754" t="s">
        <v>775</v>
      </c>
      <c r="AW36" s="754" t="s">
        <v>776</v>
      </c>
      <c r="AX36" s="755" t="s">
        <v>630</v>
      </c>
      <c r="AY36" s="1107"/>
      <c r="AZ36" s="1107"/>
      <c r="BA36" s="1108"/>
      <c r="BB36" s="1106"/>
      <c r="BC36" s="1107"/>
      <c r="BD36" s="1108"/>
      <c r="BE36" s="1106"/>
      <c r="BF36" s="1107"/>
      <c r="BG36" s="1107"/>
      <c r="BH36" s="1106"/>
      <c r="BI36" s="1107"/>
      <c r="BJ36" s="1107"/>
      <c r="BK36" s="1111"/>
      <c r="BL36" s="1101"/>
      <c r="BM36" s="1101"/>
      <c r="BN36" s="1112"/>
      <c r="BQ36" s="695"/>
      <c r="BR36" s="703"/>
      <c r="BS36" s="703"/>
      <c r="BT36" s="704"/>
      <c r="BU36" s="704"/>
    </row>
    <row r="37" spans="2:96" ht="21" customHeight="1" thickBot="1" x14ac:dyDescent="0.25">
      <c r="B37" s="1219" t="s">
        <v>777</v>
      </c>
      <c r="C37" s="756"/>
      <c r="D37" s="1221"/>
      <c r="E37" s="1221"/>
      <c r="F37" s="1221"/>
      <c r="G37" s="1221"/>
      <c r="H37" s="1221"/>
      <c r="I37" s="1222"/>
      <c r="J37" s="1223"/>
      <c r="K37" s="1221"/>
      <c r="L37" s="1222"/>
      <c r="M37" s="1223"/>
      <c r="N37" s="1221"/>
      <c r="O37" s="1222"/>
      <c r="P37" s="1224"/>
      <c r="Q37" s="1095"/>
      <c r="R37" s="1095"/>
      <c r="S37" s="1095"/>
      <c r="T37" s="1095"/>
      <c r="U37" s="1095"/>
      <c r="V37" s="1096"/>
      <c r="W37" s="757"/>
      <c r="X37" s="758"/>
      <c r="Y37" s="758"/>
      <c r="Z37" s="758"/>
      <c r="AA37" s="758"/>
      <c r="AB37" s="758"/>
      <c r="AC37" s="759"/>
      <c r="AD37" s="757"/>
      <c r="AE37" s="758"/>
      <c r="AF37" s="758"/>
      <c r="AG37" s="758"/>
      <c r="AH37" s="758"/>
      <c r="AI37" s="758"/>
      <c r="AJ37" s="759"/>
      <c r="AK37" s="757"/>
      <c r="AL37" s="758"/>
      <c r="AM37" s="758"/>
      <c r="AN37" s="758"/>
      <c r="AO37" s="758"/>
      <c r="AP37" s="758"/>
      <c r="AQ37" s="759"/>
      <c r="AR37" s="757"/>
      <c r="AS37" s="758"/>
      <c r="AT37" s="758"/>
      <c r="AU37" s="758"/>
      <c r="AV37" s="758"/>
      <c r="AW37" s="758"/>
      <c r="AX37" s="759"/>
      <c r="AY37" s="1043">
        <f t="shared" ref="AY37:AY56" si="4">SUM(W37:AX37)</f>
        <v>0</v>
      </c>
      <c r="AZ37" s="1043"/>
      <c r="BA37" s="1122"/>
      <c r="BB37" s="1225">
        <f t="shared" ref="BB37:BB57" si="5">AY37/4</f>
        <v>0</v>
      </c>
      <c r="BC37" s="1226"/>
      <c r="BD37" s="1227"/>
      <c r="BE37" s="1228"/>
      <c r="BF37" s="1229"/>
      <c r="BG37" s="1229"/>
      <c r="BH37" s="1228"/>
      <c r="BI37" s="1229"/>
      <c r="BJ37" s="1229"/>
      <c r="BK37" s="1205"/>
      <c r="BL37" s="1206"/>
      <c r="BM37" s="1206"/>
      <c r="BN37" s="1207"/>
      <c r="BQ37" s="695"/>
      <c r="BR37" s="703"/>
      <c r="BS37" s="703"/>
      <c r="BT37" s="704"/>
      <c r="BU37" s="704"/>
    </row>
    <row r="38" spans="2:96" ht="21" customHeight="1" x14ac:dyDescent="0.2">
      <c r="B38" s="1071"/>
      <c r="C38" s="1208" t="s">
        <v>778</v>
      </c>
      <c r="D38" s="1210"/>
      <c r="E38" s="1210"/>
      <c r="F38" s="1210"/>
      <c r="G38" s="1210"/>
      <c r="H38" s="1210"/>
      <c r="I38" s="1149"/>
      <c r="J38" s="1211"/>
      <c r="K38" s="1210"/>
      <c r="L38" s="1149"/>
      <c r="M38" s="1211"/>
      <c r="N38" s="1210"/>
      <c r="O38" s="1149"/>
      <c r="P38" s="1150"/>
      <c r="Q38" s="1151"/>
      <c r="R38" s="1151"/>
      <c r="S38" s="1151"/>
      <c r="T38" s="1151"/>
      <c r="U38" s="1151"/>
      <c r="V38" s="1152"/>
      <c r="W38" s="760"/>
      <c r="X38" s="761"/>
      <c r="Y38" s="761"/>
      <c r="Z38" s="761"/>
      <c r="AA38" s="761"/>
      <c r="AB38" s="761"/>
      <c r="AC38" s="762"/>
      <c r="AD38" s="760"/>
      <c r="AE38" s="761"/>
      <c r="AF38" s="761"/>
      <c r="AG38" s="761"/>
      <c r="AH38" s="761"/>
      <c r="AI38" s="761"/>
      <c r="AJ38" s="762"/>
      <c r="AK38" s="760"/>
      <c r="AL38" s="761"/>
      <c r="AM38" s="761"/>
      <c r="AN38" s="761"/>
      <c r="AO38" s="761"/>
      <c r="AP38" s="761"/>
      <c r="AQ38" s="762"/>
      <c r="AR38" s="760"/>
      <c r="AS38" s="761"/>
      <c r="AT38" s="761"/>
      <c r="AU38" s="761"/>
      <c r="AV38" s="761"/>
      <c r="AW38" s="761"/>
      <c r="AX38" s="762"/>
      <c r="AY38" s="1212">
        <f t="shared" si="4"/>
        <v>0</v>
      </c>
      <c r="AZ38" s="1212"/>
      <c r="BA38" s="1176"/>
      <c r="BB38" s="1213">
        <f t="shared" si="5"/>
        <v>0</v>
      </c>
      <c r="BC38" s="1214"/>
      <c r="BD38" s="1215"/>
      <c r="BE38" s="1216"/>
      <c r="BF38" s="1217"/>
      <c r="BG38" s="1218"/>
      <c r="BH38" s="1216"/>
      <c r="BI38" s="1217"/>
      <c r="BJ38" s="1218"/>
      <c r="BK38" s="1194"/>
      <c r="BL38" s="1195"/>
      <c r="BM38" s="1195"/>
      <c r="BN38" s="1196"/>
      <c r="BO38" s="763"/>
    </row>
    <row r="39" spans="2:96" ht="21" customHeight="1" x14ac:dyDescent="0.2">
      <c r="B39" s="1071"/>
      <c r="C39" s="1209"/>
      <c r="D39" s="1197"/>
      <c r="E39" s="1197"/>
      <c r="F39" s="1197"/>
      <c r="G39" s="1197"/>
      <c r="H39" s="1197"/>
      <c r="I39" s="1141"/>
      <c r="J39" s="1198"/>
      <c r="K39" s="1197"/>
      <c r="L39" s="1141"/>
      <c r="M39" s="1198"/>
      <c r="N39" s="1197"/>
      <c r="O39" s="1141"/>
      <c r="P39" s="1060"/>
      <c r="Q39" s="1061"/>
      <c r="R39" s="1061"/>
      <c r="S39" s="1061"/>
      <c r="T39" s="1061"/>
      <c r="U39" s="1061"/>
      <c r="V39" s="1062"/>
      <c r="W39" s="764"/>
      <c r="X39" s="765"/>
      <c r="Y39" s="765"/>
      <c r="Z39" s="765"/>
      <c r="AA39" s="765"/>
      <c r="AB39" s="765"/>
      <c r="AC39" s="766"/>
      <c r="AD39" s="764"/>
      <c r="AE39" s="765"/>
      <c r="AF39" s="765"/>
      <c r="AG39" s="765"/>
      <c r="AH39" s="765"/>
      <c r="AI39" s="765"/>
      <c r="AJ39" s="766"/>
      <c r="AK39" s="764"/>
      <c r="AL39" s="765"/>
      <c r="AM39" s="765"/>
      <c r="AN39" s="765"/>
      <c r="AO39" s="765"/>
      <c r="AP39" s="765"/>
      <c r="AQ39" s="766"/>
      <c r="AR39" s="764"/>
      <c r="AS39" s="765"/>
      <c r="AT39" s="765"/>
      <c r="AU39" s="765"/>
      <c r="AV39" s="765"/>
      <c r="AW39" s="765"/>
      <c r="AX39" s="766"/>
      <c r="AY39" s="1199">
        <f t="shared" si="4"/>
        <v>0</v>
      </c>
      <c r="AZ39" s="1199"/>
      <c r="BA39" s="1142"/>
      <c r="BB39" s="1066">
        <f t="shared" si="5"/>
        <v>0</v>
      </c>
      <c r="BC39" s="1200"/>
      <c r="BD39" s="1201"/>
      <c r="BE39" s="1202"/>
      <c r="BF39" s="1203"/>
      <c r="BG39" s="1204"/>
      <c r="BH39" s="1202"/>
      <c r="BI39" s="1203"/>
      <c r="BJ39" s="1204"/>
      <c r="BK39" s="1168"/>
      <c r="BL39" s="1169"/>
      <c r="BM39" s="1169"/>
      <c r="BN39" s="1170"/>
      <c r="BO39" s="763"/>
    </row>
    <row r="40" spans="2:96" ht="21" customHeight="1" x14ac:dyDescent="0.2">
      <c r="B40" s="1071"/>
      <c r="C40" s="1209"/>
      <c r="D40" s="1197"/>
      <c r="E40" s="1197"/>
      <c r="F40" s="1197"/>
      <c r="G40" s="1197"/>
      <c r="H40" s="1197"/>
      <c r="I40" s="1141"/>
      <c r="J40" s="1198"/>
      <c r="K40" s="1197"/>
      <c r="L40" s="1141"/>
      <c r="M40" s="1198"/>
      <c r="N40" s="1197"/>
      <c r="O40" s="1141"/>
      <c r="P40" s="1060"/>
      <c r="Q40" s="1061"/>
      <c r="R40" s="1061"/>
      <c r="S40" s="1061"/>
      <c r="T40" s="1061"/>
      <c r="U40" s="1061"/>
      <c r="V40" s="1062"/>
      <c r="W40" s="764"/>
      <c r="X40" s="765"/>
      <c r="Y40" s="765"/>
      <c r="Z40" s="765"/>
      <c r="AA40" s="765"/>
      <c r="AB40" s="765"/>
      <c r="AC40" s="766"/>
      <c r="AD40" s="764"/>
      <c r="AE40" s="765"/>
      <c r="AF40" s="765"/>
      <c r="AG40" s="765"/>
      <c r="AH40" s="765"/>
      <c r="AI40" s="765"/>
      <c r="AJ40" s="766"/>
      <c r="AK40" s="764"/>
      <c r="AL40" s="765"/>
      <c r="AM40" s="765"/>
      <c r="AN40" s="765"/>
      <c r="AO40" s="765"/>
      <c r="AP40" s="765"/>
      <c r="AQ40" s="766"/>
      <c r="AR40" s="764"/>
      <c r="AS40" s="765"/>
      <c r="AT40" s="765"/>
      <c r="AU40" s="765"/>
      <c r="AV40" s="765"/>
      <c r="AW40" s="765"/>
      <c r="AX40" s="766"/>
      <c r="AY40" s="1199">
        <f t="shared" si="4"/>
        <v>0</v>
      </c>
      <c r="AZ40" s="1199"/>
      <c r="BA40" s="1142"/>
      <c r="BB40" s="1066">
        <f t="shared" si="5"/>
        <v>0</v>
      </c>
      <c r="BC40" s="1200"/>
      <c r="BD40" s="1201"/>
      <c r="BE40" s="1202"/>
      <c r="BF40" s="1203"/>
      <c r="BG40" s="1204"/>
      <c r="BH40" s="1202"/>
      <c r="BI40" s="1203"/>
      <c r="BJ40" s="1204"/>
      <c r="BK40" s="1168"/>
      <c r="BL40" s="1169"/>
      <c r="BM40" s="1169"/>
      <c r="BN40" s="1170"/>
      <c r="BO40" s="763"/>
    </row>
    <row r="41" spans="2:96" ht="21" customHeight="1" x14ac:dyDescent="0.2">
      <c r="B41" s="1071"/>
      <c r="C41" s="1209"/>
      <c r="D41" s="1197"/>
      <c r="E41" s="1197"/>
      <c r="F41" s="1197"/>
      <c r="G41" s="1197"/>
      <c r="H41" s="1197"/>
      <c r="I41" s="1141"/>
      <c r="J41" s="1198"/>
      <c r="K41" s="1197"/>
      <c r="L41" s="1141"/>
      <c r="M41" s="1198"/>
      <c r="N41" s="1197"/>
      <c r="O41" s="1141"/>
      <c r="P41" s="1060"/>
      <c r="Q41" s="1061"/>
      <c r="R41" s="1061"/>
      <c r="S41" s="1061"/>
      <c r="T41" s="1061"/>
      <c r="U41" s="1061"/>
      <c r="V41" s="1062"/>
      <c r="W41" s="764"/>
      <c r="X41" s="765"/>
      <c r="Y41" s="765"/>
      <c r="Z41" s="765"/>
      <c r="AA41" s="765"/>
      <c r="AB41" s="765"/>
      <c r="AC41" s="766"/>
      <c r="AD41" s="764"/>
      <c r="AE41" s="765"/>
      <c r="AF41" s="765"/>
      <c r="AG41" s="765"/>
      <c r="AH41" s="765"/>
      <c r="AI41" s="765"/>
      <c r="AJ41" s="766"/>
      <c r="AK41" s="764"/>
      <c r="AL41" s="765"/>
      <c r="AM41" s="765"/>
      <c r="AN41" s="765"/>
      <c r="AO41" s="765"/>
      <c r="AP41" s="765"/>
      <c r="AQ41" s="766"/>
      <c r="AR41" s="764"/>
      <c r="AS41" s="765"/>
      <c r="AT41" s="765"/>
      <c r="AU41" s="765"/>
      <c r="AV41" s="765"/>
      <c r="AW41" s="765"/>
      <c r="AX41" s="766"/>
      <c r="AY41" s="1199">
        <f t="shared" si="4"/>
        <v>0</v>
      </c>
      <c r="AZ41" s="1199"/>
      <c r="BA41" s="1142"/>
      <c r="BB41" s="1066">
        <f t="shared" si="5"/>
        <v>0</v>
      </c>
      <c r="BC41" s="1200"/>
      <c r="BD41" s="1201"/>
      <c r="BE41" s="1202"/>
      <c r="BF41" s="1203"/>
      <c r="BG41" s="1204"/>
      <c r="BH41" s="1202"/>
      <c r="BI41" s="1203"/>
      <c r="BJ41" s="1204"/>
      <c r="BK41" s="1168"/>
      <c r="BL41" s="1169"/>
      <c r="BM41" s="1169"/>
      <c r="BN41" s="1170"/>
      <c r="BO41" s="763"/>
      <c r="CC41" s="501"/>
      <c r="CD41" s="493"/>
      <c r="CE41" s="493"/>
      <c r="CF41" s="493"/>
      <c r="CG41" s="493"/>
      <c r="CH41" s="493"/>
      <c r="CI41" s="493"/>
      <c r="CJ41" s="493"/>
      <c r="CK41" s="493"/>
      <c r="CL41" s="493"/>
      <c r="CM41" s="493"/>
      <c r="CN41" s="493"/>
      <c r="CO41" s="493"/>
      <c r="CP41" s="493"/>
      <c r="CQ41" s="493"/>
      <c r="CR41" s="493"/>
    </row>
    <row r="42" spans="2:96" ht="21" customHeight="1" thickBot="1" x14ac:dyDescent="0.25">
      <c r="B42" s="1071"/>
      <c r="C42" s="1209"/>
      <c r="D42" s="1230"/>
      <c r="E42" s="1230"/>
      <c r="F42" s="1230"/>
      <c r="G42" s="1230"/>
      <c r="H42" s="1230"/>
      <c r="I42" s="1231"/>
      <c r="J42" s="1232"/>
      <c r="K42" s="1230"/>
      <c r="L42" s="1231"/>
      <c r="M42" s="1232"/>
      <c r="N42" s="1230"/>
      <c r="O42" s="1231"/>
      <c r="P42" s="1060"/>
      <c r="Q42" s="1061"/>
      <c r="R42" s="1061"/>
      <c r="S42" s="1061"/>
      <c r="T42" s="1061"/>
      <c r="U42" s="1061"/>
      <c r="V42" s="1062"/>
      <c r="W42" s="767"/>
      <c r="X42" s="768"/>
      <c r="Y42" s="768"/>
      <c r="Z42" s="768"/>
      <c r="AA42" s="768"/>
      <c r="AB42" s="768"/>
      <c r="AC42" s="769"/>
      <c r="AD42" s="767"/>
      <c r="AE42" s="768"/>
      <c r="AF42" s="768"/>
      <c r="AG42" s="768"/>
      <c r="AH42" s="768"/>
      <c r="AI42" s="768"/>
      <c r="AJ42" s="769"/>
      <c r="AK42" s="767"/>
      <c r="AL42" s="768"/>
      <c r="AM42" s="768"/>
      <c r="AN42" s="768"/>
      <c r="AO42" s="768"/>
      <c r="AP42" s="768"/>
      <c r="AQ42" s="769"/>
      <c r="AR42" s="767"/>
      <c r="AS42" s="768"/>
      <c r="AT42" s="768"/>
      <c r="AU42" s="768"/>
      <c r="AV42" s="768"/>
      <c r="AW42" s="768"/>
      <c r="AX42" s="769"/>
      <c r="AY42" s="1233">
        <f t="shared" si="4"/>
        <v>0</v>
      </c>
      <c r="AZ42" s="1233"/>
      <c r="BA42" s="1137"/>
      <c r="BB42" s="1055">
        <f t="shared" si="5"/>
        <v>0</v>
      </c>
      <c r="BC42" s="1234"/>
      <c r="BD42" s="1235"/>
      <c r="BE42" s="1236"/>
      <c r="BF42" s="1237"/>
      <c r="BG42" s="1238"/>
      <c r="BH42" s="1236"/>
      <c r="BI42" s="1237"/>
      <c r="BJ42" s="1238"/>
      <c r="BK42" s="1171"/>
      <c r="BL42" s="1172"/>
      <c r="BM42" s="1172"/>
      <c r="BN42" s="1173"/>
      <c r="BO42" s="763"/>
      <c r="CC42" s="493"/>
      <c r="CD42" s="493"/>
      <c r="CE42" s="1174"/>
      <c r="CF42" s="1174"/>
      <c r="CG42" s="1174"/>
      <c r="CH42" s="1174"/>
      <c r="CI42" s="1174"/>
      <c r="CJ42" s="1174"/>
      <c r="CK42" s="1175"/>
      <c r="CL42" s="1175"/>
      <c r="CM42" s="1175"/>
      <c r="CN42" s="1175"/>
      <c r="CO42" s="1175"/>
      <c r="CP42" s="704"/>
      <c r="CQ42" s="704"/>
      <c r="CR42" s="704"/>
    </row>
    <row r="43" spans="2:96" ht="21" customHeight="1" x14ac:dyDescent="0.2">
      <c r="B43" s="1071"/>
      <c r="C43" s="1072" t="s">
        <v>689</v>
      </c>
      <c r="D43" s="1073"/>
      <c r="E43" s="1074"/>
      <c r="F43" s="1074"/>
      <c r="G43" s="1074"/>
      <c r="H43" s="1074"/>
      <c r="I43" s="1074"/>
      <c r="J43" s="1074"/>
      <c r="K43" s="1074"/>
      <c r="L43" s="1074"/>
      <c r="M43" s="1074"/>
      <c r="N43" s="1074"/>
      <c r="O43" s="1074"/>
      <c r="P43" s="1150"/>
      <c r="Q43" s="1151"/>
      <c r="R43" s="1151"/>
      <c r="S43" s="1151"/>
      <c r="T43" s="1151"/>
      <c r="U43" s="1151"/>
      <c r="V43" s="1152"/>
      <c r="W43" s="760"/>
      <c r="X43" s="761"/>
      <c r="Y43" s="761"/>
      <c r="Z43" s="761"/>
      <c r="AA43" s="761"/>
      <c r="AB43" s="761"/>
      <c r="AC43" s="762"/>
      <c r="AD43" s="760"/>
      <c r="AE43" s="761"/>
      <c r="AF43" s="761"/>
      <c r="AG43" s="761"/>
      <c r="AH43" s="761"/>
      <c r="AI43" s="761"/>
      <c r="AJ43" s="762"/>
      <c r="AK43" s="760"/>
      <c r="AL43" s="761"/>
      <c r="AM43" s="761"/>
      <c r="AN43" s="761"/>
      <c r="AO43" s="761"/>
      <c r="AP43" s="761"/>
      <c r="AQ43" s="762"/>
      <c r="AR43" s="770"/>
      <c r="AS43" s="761"/>
      <c r="AT43" s="761"/>
      <c r="AU43" s="761"/>
      <c r="AV43" s="761"/>
      <c r="AW43" s="761"/>
      <c r="AX43" s="762"/>
      <c r="AY43" s="1176">
        <f t="shared" si="4"/>
        <v>0</v>
      </c>
      <c r="AZ43" s="1177"/>
      <c r="BA43" s="1177"/>
      <c r="BB43" s="1178">
        <f>AY43/4</f>
        <v>0</v>
      </c>
      <c r="BC43" s="1178"/>
      <c r="BD43" s="1178"/>
      <c r="BE43" s="1179" t="e">
        <f>ROUNDDOWN(SUM(BB43:BD50)/AY60,1)</f>
        <v>#DIV/0!</v>
      </c>
      <c r="BF43" s="1180"/>
      <c r="BG43" s="1181"/>
      <c r="BH43" s="1185">
        <f>ROUNDDOWN(SUM(BB43:BD50)/40,1)</f>
        <v>0</v>
      </c>
      <c r="BI43" s="1186"/>
      <c r="BJ43" s="1187"/>
      <c r="BK43" s="1194"/>
      <c r="BL43" s="1195"/>
      <c r="BM43" s="1195"/>
      <c r="BN43" s="1196"/>
      <c r="BO43" s="763"/>
      <c r="BP43" s="771"/>
      <c r="CC43" s="493"/>
      <c r="CD43" s="493"/>
      <c r="CE43" s="1174"/>
      <c r="CF43" s="1174"/>
      <c r="CG43" s="1174"/>
      <c r="CH43" s="1174"/>
      <c r="CI43" s="1174"/>
      <c r="CJ43" s="1174"/>
      <c r="CK43" s="1175"/>
      <c r="CL43" s="1175"/>
      <c r="CM43" s="1175"/>
      <c r="CN43" s="1175"/>
      <c r="CO43" s="1175"/>
      <c r="CP43" s="704"/>
      <c r="CQ43" s="704"/>
      <c r="CR43" s="704"/>
    </row>
    <row r="44" spans="2:96" ht="21" customHeight="1" x14ac:dyDescent="0.2">
      <c r="B44" s="1071"/>
      <c r="C44" s="1071"/>
      <c r="D44" s="1058"/>
      <c r="E44" s="1059"/>
      <c r="F44" s="1059"/>
      <c r="G44" s="1059"/>
      <c r="H44" s="1059"/>
      <c r="I44" s="1059"/>
      <c r="J44" s="1059"/>
      <c r="K44" s="1059"/>
      <c r="L44" s="1059"/>
      <c r="M44" s="1059"/>
      <c r="N44" s="1059"/>
      <c r="O44" s="1059"/>
      <c r="P44" s="1060"/>
      <c r="Q44" s="1061"/>
      <c r="R44" s="1061"/>
      <c r="S44" s="1061"/>
      <c r="T44" s="1061"/>
      <c r="U44" s="1061"/>
      <c r="V44" s="1062"/>
      <c r="W44" s="764"/>
      <c r="X44" s="765"/>
      <c r="Y44" s="765"/>
      <c r="Z44" s="765"/>
      <c r="AA44" s="765"/>
      <c r="AB44" s="765"/>
      <c r="AC44" s="766"/>
      <c r="AD44" s="764"/>
      <c r="AE44" s="765"/>
      <c r="AF44" s="765"/>
      <c r="AG44" s="765"/>
      <c r="AH44" s="765"/>
      <c r="AI44" s="765"/>
      <c r="AJ44" s="766"/>
      <c r="AK44" s="764"/>
      <c r="AL44" s="765"/>
      <c r="AM44" s="765"/>
      <c r="AN44" s="765"/>
      <c r="AO44" s="765"/>
      <c r="AP44" s="765"/>
      <c r="AQ44" s="766"/>
      <c r="AR44" s="772"/>
      <c r="AS44" s="765"/>
      <c r="AT44" s="765"/>
      <c r="AU44" s="765"/>
      <c r="AV44" s="765"/>
      <c r="AW44" s="765"/>
      <c r="AX44" s="766"/>
      <c r="AY44" s="1142">
        <f t="shared" si="4"/>
        <v>0</v>
      </c>
      <c r="AZ44" s="1064"/>
      <c r="BA44" s="1064"/>
      <c r="BB44" s="1065">
        <f>AY44/4</f>
        <v>0</v>
      </c>
      <c r="BC44" s="1065"/>
      <c r="BD44" s="1065"/>
      <c r="BE44" s="1154"/>
      <c r="BF44" s="1155"/>
      <c r="BG44" s="1156"/>
      <c r="BH44" s="1188"/>
      <c r="BI44" s="1189"/>
      <c r="BJ44" s="1190"/>
      <c r="BK44" s="1168"/>
      <c r="BL44" s="1169"/>
      <c r="BM44" s="1169"/>
      <c r="BN44" s="1170"/>
      <c r="BO44" s="763"/>
      <c r="CC44" s="493"/>
      <c r="CD44" s="493"/>
      <c r="CE44" s="1174"/>
      <c r="CF44" s="1174"/>
      <c r="CG44" s="1174"/>
      <c r="CH44" s="1174"/>
      <c r="CI44" s="1174"/>
      <c r="CJ44" s="1174"/>
      <c r="CK44" s="1175"/>
      <c r="CL44" s="1175"/>
      <c r="CM44" s="1175"/>
      <c r="CN44" s="1175"/>
      <c r="CO44" s="1175"/>
      <c r="CP44" s="704"/>
      <c r="CQ44" s="704"/>
      <c r="CR44" s="704"/>
    </row>
    <row r="45" spans="2:96" ht="21" customHeight="1" x14ac:dyDescent="0.2">
      <c r="B45" s="1071"/>
      <c r="C45" s="1071"/>
      <c r="D45" s="1058"/>
      <c r="E45" s="1059"/>
      <c r="F45" s="1059"/>
      <c r="G45" s="1059"/>
      <c r="H45" s="1059"/>
      <c r="I45" s="1059"/>
      <c r="J45" s="1059"/>
      <c r="K45" s="1059"/>
      <c r="L45" s="1059"/>
      <c r="M45" s="1059"/>
      <c r="N45" s="1059"/>
      <c r="O45" s="1059"/>
      <c r="P45" s="1060"/>
      <c r="Q45" s="1061"/>
      <c r="R45" s="1061"/>
      <c r="S45" s="1061"/>
      <c r="T45" s="1061"/>
      <c r="U45" s="1061"/>
      <c r="V45" s="1062"/>
      <c r="W45" s="764"/>
      <c r="X45" s="765"/>
      <c r="Y45" s="765"/>
      <c r="Z45" s="765"/>
      <c r="AA45" s="765"/>
      <c r="AB45" s="765"/>
      <c r="AC45" s="766"/>
      <c r="AD45" s="764"/>
      <c r="AE45" s="765"/>
      <c r="AF45" s="765"/>
      <c r="AG45" s="765"/>
      <c r="AH45" s="765"/>
      <c r="AI45" s="765"/>
      <c r="AJ45" s="766"/>
      <c r="AK45" s="764"/>
      <c r="AL45" s="765"/>
      <c r="AM45" s="765"/>
      <c r="AN45" s="765"/>
      <c r="AO45" s="765"/>
      <c r="AP45" s="765"/>
      <c r="AQ45" s="766"/>
      <c r="AR45" s="772"/>
      <c r="AS45" s="765"/>
      <c r="AT45" s="765"/>
      <c r="AU45" s="765"/>
      <c r="AV45" s="765"/>
      <c r="AW45" s="765"/>
      <c r="AX45" s="766"/>
      <c r="AY45" s="1142">
        <f t="shared" si="4"/>
        <v>0</v>
      </c>
      <c r="AZ45" s="1064"/>
      <c r="BA45" s="1064"/>
      <c r="BB45" s="1065">
        <f t="shared" si="5"/>
        <v>0</v>
      </c>
      <c r="BC45" s="1065"/>
      <c r="BD45" s="1065"/>
      <c r="BE45" s="1154"/>
      <c r="BF45" s="1155"/>
      <c r="BG45" s="1156"/>
      <c r="BH45" s="1188"/>
      <c r="BI45" s="1189"/>
      <c r="BJ45" s="1190"/>
      <c r="BK45" s="1168"/>
      <c r="BL45" s="1169"/>
      <c r="BM45" s="1169"/>
      <c r="BN45" s="1170"/>
      <c r="BO45" s="763"/>
      <c r="CC45" s="505"/>
      <c r="CD45" s="493"/>
      <c r="CE45" s="1174"/>
      <c r="CF45" s="1174"/>
      <c r="CG45" s="1174"/>
      <c r="CH45" s="1174"/>
      <c r="CI45" s="1174"/>
      <c r="CJ45" s="1174"/>
      <c r="CK45" s="1175"/>
      <c r="CL45" s="1175"/>
      <c r="CM45" s="1175"/>
      <c r="CN45" s="1175"/>
      <c r="CO45" s="1175"/>
      <c r="CP45" s="704"/>
      <c r="CQ45" s="704"/>
      <c r="CR45" s="704"/>
    </row>
    <row r="46" spans="2:96" ht="21" customHeight="1" x14ac:dyDescent="0.2">
      <c r="B46" s="1071"/>
      <c r="C46" s="1071"/>
      <c r="D46" s="1058"/>
      <c r="E46" s="1059"/>
      <c r="F46" s="1059"/>
      <c r="G46" s="1059"/>
      <c r="H46" s="1059"/>
      <c r="I46" s="1059"/>
      <c r="J46" s="1059"/>
      <c r="K46" s="1059"/>
      <c r="L46" s="1059"/>
      <c r="M46" s="1059"/>
      <c r="N46" s="1059"/>
      <c r="O46" s="1059"/>
      <c r="P46" s="1060"/>
      <c r="Q46" s="1061"/>
      <c r="R46" s="1061"/>
      <c r="S46" s="1061"/>
      <c r="T46" s="1061"/>
      <c r="U46" s="1061"/>
      <c r="V46" s="1062"/>
      <c r="W46" s="764"/>
      <c r="X46" s="765"/>
      <c r="Y46" s="765"/>
      <c r="Z46" s="765"/>
      <c r="AA46" s="765"/>
      <c r="AB46" s="765"/>
      <c r="AC46" s="766"/>
      <c r="AD46" s="764"/>
      <c r="AE46" s="765"/>
      <c r="AF46" s="765"/>
      <c r="AG46" s="765"/>
      <c r="AH46" s="765"/>
      <c r="AI46" s="765"/>
      <c r="AJ46" s="766"/>
      <c r="AK46" s="764"/>
      <c r="AL46" s="765"/>
      <c r="AM46" s="765"/>
      <c r="AN46" s="765"/>
      <c r="AO46" s="765"/>
      <c r="AP46" s="765"/>
      <c r="AQ46" s="766"/>
      <c r="AR46" s="772"/>
      <c r="AS46" s="765"/>
      <c r="AT46" s="765"/>
      <c r="AU46" s="765"/>
      <c r="AV46" s="765"/>
      <c r="AW46" s="765"/>
      <c r="AX46" s="766"/>
      <c r="AY46" s="1142">
        <f t="shared" si="4"/>
        <v>0</v>
      </c>
      <c r="AZ46" s="1064"/>
      <c r="BA46" s="1064"/>
      <c r="BB46" s="1065">
        <f t="shared" si="5"/>
        <v>0</v>
      </c>
      <c r="BC46" s="1065"/>
      <c r="BD46" s="1065"/>
      <c r="BE46" s="1154"/>
      <c r="BF46" s="1155"/>
      <c r="BG46" s="1156"/>
      <c r="BH46" s="1188"/>
      <c r="BI46" s="1189"/>
      <c r="BJ46" s="1190"/>
      <c r="BK46" s="1171"/>
      <c r="BL46" s="1172"/>
      <c r="BM46" s="1172"/>
      <c r="BN46" s="1173"/>
      <c r="BO46" s="763"/>
    </row>
    <row r="47" spans="2:96" ht="21" customHeight="1" x14ac:dyDescent="0.2">
      <c r="B47" s="1071"/>
      <c r="C47" s="1071"/>
      <c r="D47" s="1058"/>
      <c r="E47" s="1059"/>
      <c r="F47" s="1059"/>
      <c r="G47" s="1059"/>
      <c r="H47" s="1059"/>
      <c r="I47" s="1059"/>
      <c r="J47" s="1059"/>
      <c r="K47" s="1059"/>
      <c r="L47" s="1059"/>
      <c r="M47" s="1059"/>
      <c r="N47" s="1059"/>
      <c r="O47" s="1059"/>
      <c r="P47" s="1060"/>
      <c r="Q47" s="1061"/>
      <c r="R47" s="1061"/>
      <c r="S47" s="1061"/>
      <c r="T47" s="1061"/>
      <c r="U47" s="1061"/>
      <c r="V47" s="1062"/>
      <c r="W47" s="764"/>
      <c r="X47" s="765"/>
      <c r="Y47" s="765"/>
      <c r="Z47" s="765"/>
      <c r="AA47" s="765"/>
      <c r="AB47" s="765"/>
      <c r="AC47" s="766"/>
      <c r="AD47" s="764"/>
      <c r="AE47" s="765"/>
      <c r="AF47" s="765"/>
      <c r="AG47" s="765"/>
      <c r="AH47" s="765"/>
      <c r="AI47" s="765"/>
      <c r="AJ47" s="766"/>
      <c r="AK47" s="764"/>
      <c r="AL47" s="765"/>
      <c r="AM47" s="765"/>
      <c r="AN47" s="765"/>
      <c r="AO47" s="765"/>
      <c r="AP47" s="765"/>
      <c r="AQ47" s="766"/>
      <c r="AR47" s="772"/>
      <c r="AS47" s="765"/>
      <c r="AT47" s="765"/>
      <c r="AU47" s="765"/>
      <c r="AV47" s="765"/>
      <c r="AW47" s="765"/>
      <c r="AX47" s="766"/>
      <c r="AY47" s="1142">
        <f t="shared" si="4"/>
        <v>0</v>
      </c>
      <c r="AZ47" s="1064"/>
      <c r="BA47" s="1064"/>
      <c r="BB47" s="1065">
        <f t="shared" si="5"/>
        <v>0</v>
      </c>
      <c r="BC47" s="1065"/>
      <c r="BD47" s="1065"/>
      <c r="BE47" s="1154"/>
      <c r="BF47" s="1155"/>
      <c r="BG47" s="1156"/>
      <c r="BH47" s="1188"/>
      <c r="BI47" s="1189"/>
      <c r="BJ47" s="1190"/>
      <c r="BK47" s="1168"/>
      <c r="BL47" s="1169"/>
      <c r="BM47" s="1169"/>
      <c r="BN47" s="1170"/>
      <c r="BO47" s="763"/>
    </row>
    <row r="48" spans="2:96" ht="21" customHeight="1" x14ac:dyDescent="0.2">
      <c r="B48" s="1071"/>
      <c r="C48" s="1071"/>
      <c r="D48" s="1058"/>
      <c r="E48" s="1059"/>
      <c r="F48" s="1059"/>
      <c r="G48" s="1059"/>
      <c r="H48" s="1059"/>
      <c r="I48" s="1059"/>
      <c r="J48" s="1059"/>
      <c r="K48" s="1059"/>
      <c r="L48" s="1059"/>
      <c r="M48" s="1059"/>
      <c r="N48" s="1059"/>
      <c r="O48" s="1059"/>
      <c r="P48" s="1060"/>
      <c r="Q48" s="1061"/>
      <c r="R48" s="1061"/>
      <c r="S48" s="1061"/>
      <c r="T48" s="1061"/>
      <c r="U48" s="1061"/>
      <c r="V48" s="1062"/>
      <c r="W48" s="764"/>
      <c r="X48" s="765"/>
      <c r="Y48" s="765"/>
      <c r="Z48" s="765"/>
      <c r="AA48" s="765"/>
      <c r="AB48" s="765"/>
      <c r="AC48" s="766"/>
      <c r="AD48" s="764"/>
      <c r="AE48" s="765"/>
      <c r="AF48" s="765"/>
      <c r="AG48" s="765"/>
      <c r="AH48" s="765"/>
      <c r="AI48" s="765"/>
      <c r="AJ48" s="766"/>
      <c r="AK48" s="764"/>
      <c r="AL48" s="765"/>
      <c r="AM48" s="765"/>
      <c r="AN48" s="765"/>
      <c r="AO48" s="765"/>
      <c r="AP48" s="765"/>
      <c r="AQ48" s="766"/>
      <c r="AR48" s="772"/>
      <c r="AS48" s="765"/>
      <c r="AT48" s="765"/>
      <c r="AU48" s="765"/>
      <c r="AV48" s="765"/>
      <c r="AW48" s="765"/>
      <c r="AX48" s="766"/>
      <c r="AY48" s="1142">
        <f t="shared" si="4"/>
        <v>0</v>
      </c>
      <c r="AZ48" s="1064"/>
      <c r="BA48" s="1064"/>
      <c r="BB48" s="1065">
        <f t="shared" si="5"/>
        <v>0</v>
      </c>
      <c r="BC48" s="1065"/>
      <c r="BD48" s="1065"/>
      <c r="BE48" s="1154"/>
      <c r="BF48" s="1155"/>
      <c r="BG48" s="1156"/>
      <c r="BH48" s="1188"/>
      <c r="BI48" s="1189"/>
      <c r="BJ48" s="1190"/>
      <c r="BK48" s="1168"/>
      <c r="BL48" s="1169"/>
      <c r="BM48" s="1169"/>
      <c r="BN48" s="1170"/>
      <c r="BO48" s="763"/>
    </row>
    <row r="49" spans="2:85" ht="21" customHeight="1" x14ac:dyDescent="0.2">
      <c r="B49" s="1071"/>
      <c r="C49" s="1071"/>
      <c r="D49" s="1058"/>
      <c r="E49" s="1059"/>
      <c r="F49" s="1059"/>
      <c r="G49" s="1059"/>
      <c r="H49" s="1059"/>
      <c r="I49" s="1059"/>
      <c r="J49" s="1059"/>
      <c r="K49" s="1059"/>
      <c r="L49" s="1059"/>
      <c r="M49" s="1059"/>
      <c r="N49" s="1059"/>
      <c r="O49" s="1059"/>
      <c r="P49" s="1060"/>
      <c r="Q49" s="1061"/>
      <c r="R49" s="1061"/>
      <c r="S49" s="1061"/>
      <c r="T49" s="1061"/>
      <c r="U49" s="1061"/>
      <c r="V49" s="1062"/>
      <c r="W49" s="764"/>
      <c r="X49" s="765"/>
      <c r="Y49" s="765"/>
      <c r="Z49" s="765"/>
      <c r="AA49" s="765"/>
      <c r="AB49" s="765"/>
      <c r="AC49" s="766"/>
      <c r="AD49" s="764"/>
      <c r="AE49" s="765"/>
      <c r="AF49" s="765"/>
      <c r="AG49" s="765"/>
      <c r="AH49" s="765"/>
      <c r="AI49" s="765"/>
      <c r="AJ49" s="766"/>
      <c r="AK49" s="764"/>
      <c r="AL49" s="765"/>
      <c r="AM49" s="765"/>
      <c r="AN49" s="765"/>
      <c r="AO49" s="765"/>
      <c r="AP49" s="765"/>
      <c r="AQ49" s="766"/>
      <c r="AR49" s="772"/>
      <c r="AS49" s="765"/>
      <c r="AT49" s="765"/>
      <c r="AU49" s="765"/>
      <c r="AV49" s="765"/>
      <c r="AW49" s="765"/>
      <c r="AX49" s="766"/>
      <c r="AY49" s="1142">
        <f t="shared" si="4"/>
        <v>0</v>
      </c>
      <c r="AZ49" s="1064"/>
      <c r="BA49" s="1064"/>
      <c r="BB49" s="1065">
        <f t="shared" si="5"/>
        <v>0</v>
      </c>
      <c r="BC49" s="1065"/>
      <c r="BD49" s="1065"/>
      <c r="BE49" s="1154"/>
      <c r="BF49" s="1155"/>
      <c r="BG49" s="1156"/>
      <c r="BH49" s="1188"/>
      <c r="BI49" s="1189"/>
      <c r="BJ49" s="1190"/>
      <c r="BK49" s="1168"/>
      <c r="BL49" s="1169"/>
      <c r="BM49" s="1169"/>
      <c r="BN49" s="1170"/>
      <c r="BO49" s="763"/>
    </row>
    <row r="50" spans="2:85" ht="21" customHeight="1" thickBot="1" x14ac:dyDescent="0.25">
      <c r="B50" s="1071"/>
      <c r="C50" s="1071"/>
      <c r="D50" s="1160"/>
      <c r="E50" s="1161"/>
      <c r="F50" s="1161"/>
      <c r="G50" s="1161"/>
      <c r="H50" s="1161"/>
      <c r="I50" s="1161"/>
      <c r="J50" s="1161"/>
      <c r="K50" s="1161"/>
      <c r="L50" s="1161"/>
      <c r="M50" s="1161"/>
      <c r="N50" s="1161"/>
      <c r="O50" s="1161"/>
      <c r="P50" s="1162"/>
      <c r="Q50" s="1163"/>
      <c r="R50" s="1163"/>
      <c r="S50" s="1163"/>
      <c r="T50" s="1163"/>
      <c r="U50" s="1163"/>
      <c r="V50" s="1164"/>
      <c r="W50" s="773"/>
      <c r="X50" s="774"/>
      <c r="Y50" s="774"/>
      <c r="Z50" s="774"/>
      <c r="AA50" s="774"/>
      <c r="AB50" s="774"/>
      <c r="AC50" s="775"/>
      <c r="AD50" s="773"/>
      <c r="AE50" s="774"/>
      <c r="AF50" s="774"/>
      <c r="AG50" s="774"/>
      <c r="AH50" s="774"/>
      <c r="AI50" s="774"/>
      <c r="AJ50" s="775"/>
      <c r="AK50" s="773"/>
      <c r="AL50" s="774"/>
      <c r="AM50" s="774"/>
      <c r="AN50" s="774"/>
      <c r="AO50" s="774"/>
      <c r="AP50" s="774"/>
      <c r="AQ50" s="775"/>
      <c r="AR50" s="776"/>
      <c r="AS50" s="774"/>
      <c r="AT50" s="774"/>
      <c r="AU50" s="774"/>
      <c r="AV50" s="774"/>
      <c r="AW50" s="774"/>
      <c r="AX50" s="775"/>
      <c r="AY50" s="1165">
        <f t="shared" si="4"/>
        <v>0</v>
      </c>
      <c r="AZ50" s="1166"/>
      <c r="BA50" s="1166"/>
      <c r="BB50" s="1167">
        <f t="shared" si="5"/>
        <v>0</v>
      </c>
      <c r="BC50" s="1167"/>
      <c r="BD50" s="1167"/>
      <c r="BE50" s="1182"/>
      <c r="BF50" s="1183"/>
      <c r="BG50" s="1184"/>
      <c r="BH50" s="1191"/>
      <c r="BI50" s="1192"/>
      <c r="BJ50" s="1193"/>
      <c r="BK50" s="1146"/>
      <c r="BL50" s="1147"/>
      <c r="BM50" s="1147"/>
      <c r="BN50" s="1148"/>
      <c r="BO50" s="763"/>
    </row>
    <row r="51" spans="2:85" ht="21" customHeight="1" x14ac:dyDescent="0.2">
      <c r="B51" s="1071"/>
      <c r="C51" s="1138" t="s">
        <v>690</v>
      </c>
      <c r="D51" s="1149"/>
      <c r="E51" s="1074"/>
      <c r="F51" s="1074"/>
      <c r="G51" s="1074"/>
      <c r="H51" s="1074"/>
      <c r="I51" s="1074"/>
      <c r="J51" s="1074"/>
      <c r="K51" s="1074"/>
      <c r="L51" s="1074"/>
      <c r="M51" s="1074"/>
      <c r="N51" s="1074"/>
      <c r="O51" s="1074"/>
      <c r="P51" s="1150"/>
      <c r="Q51" s="1151"/>
      <c r="R51" s="1151"/>
      <c r="S51" s="1151"/>
      <c r="T51" s="1151"/>
      <c r="U51" s="1151"/>
      <c r="V51" s="1152"/>
      <c r="W51" s="777"/>
      <c r="X51" s="778"/>
      <c r="Y51" s="778"/>
      <c r="Z51" s="778"/>
      <c r="AA51" s="778"/>
      <c r="AB51" s="778"/>
      <c r="AC51" s="779"/>
      <c r="AD51" s="777"/>
      <c r="AE51" s="778"/>
      <c r="AF51" s="778"/>
      <c r="AG51" s="778"/>
      <c r="AH51" s="778"/>
      <c r="AI51" s="778"/>
      <c r="AJ51" s="779"/>
      <c r="AK51" s="777"/>
      <c r="AL51" s="778"/>
      <c r="AM51" s="778"/>
      <c r="AN51" s="778"/>
      <c r="AO51" s="778"/>
      <c r="AP51" s="778"/>
      <c r="AQ51" s="779"/>
      <c r="AR51" s="777"/>
      <c r="AS51" s="778"/>
      <c r="AT51" s="778"/>
      <c r="AU51" s="778"/>
      <c r="AV51" s="778"/>
      <c r="AW51" s="778"/>
      <c r="AX51" s="779"/>
      <c r="AY51" s="1153">
        <f t="shared" si="4"/>
        <v>0</v>
      </c>
      <c r="AZ51" s="1078"/>
      <c r="BA51" s="1078"/>
      <c r="BB51" s="1079">
        <f t="shared" si="5"/>
        <v>0</v>
      </c>
      <c r="BC51" s="1079"/>
      <c r="BD51" s="1079"/>
      <c r="BE51" s="1154" t="e">
        <f>ROUNDDOWN(SUM(BB51:BD57)/AY60,1)</f>
        <v>#DIV/0!</v>
      </c>
      <c r="BF51" s="1155"/>
      <c r="BG51" s="1156"/>
      <c r="BH51" s="1157">
        <f>ROUNDDOWN(SUM(BB51:BD57)/40,1)</f>
        <v>0</v>
      </c>
      <c r="BI51" s="1158"/>
      <c r="BJ51" s="1159"/>
      <c r="BK51" s="1143"/>
      <c r="BL51" s="1144"/>
      <c r="BM51" s="1144"/>
      <c r="BN51" s="1145"/>
      <c r="BO51" s="763"/>
    </row>
    <row r="52" spans="2:85" ht="21" customHeight="1" x14ac:dyDescent="0.2">
      <c r="B52" s="1071"/>
      <c r="C52" s="1139"/>
      <c r="D52" s="1141"/>
      <c r="E52" s="1059"/>
      <c r="F52" s="1059"/>
      <c r="G52" s="1059"/>
      <c r="H52" s="1059"/>
      <c r="I52" s="1059"/>
      <c r="J52" s="1059"/>
      <c r="K52" s="1059"/>
      <c r="L52" s="1059"/>
      <c r="M52" s="1059"/>
      <c r="N52" s="1059"/>
      <c r="O52" s="1059"/>
      <c r="P52" s="1060"/>
      <c r="Q52" s="1061"/>
      <c r="R52" s="1061"/>
      <c r="S52" s="1061"/>
      <c r="T52" s="1061"/>
      <c r="U52" s="1061"/>
      <c r="V52" s="1062"/>
      <c r="W52" s="764"/>
      <c r="X52" s="765"/>
      <c r="Y52" s="765"/>
      <c r="Z52" s="765"/>
      <c r="AA52" s="765"/>
      <c r="AB52" s="765"/>
      <c r="AC52" s="766"/>
      <c r="AD52" s="764"/>
      <c r="AE52" s="765"/>
      <c r="AF52" s="765"/>
      <c r="AG52" s="765"/>
      <c r="AH52" s="765"/>
      <c r="AI52" s="765"/>
      <c r="AJ52" s="766"/>
      <c r="AK52" s="764"/>
      <c r="AL52" s="765"/>
      <c r="AM52" s="765"/>
      <c r="AN52" s="765"/>
      <c r="AO52" s="765"/>
      <c r="AP52" s="765"/>
      <c r="AQ52" s="766"/>
      <c r="AR52" s="764"/>
      <c r="AS52" s="765"/>
      <c r="AT52" s="765"/>
      <c r="AU52" s="765"/>
      <c r="AV52" s="765"/>
      <c r="AW52" s="765"/>
      <c r="AX52" s="766"/>
      <c r="AY52" s="1142">
        <f t="shared" si="4"/>
        <v>0</v>
      </c>
      <c r="AZ52" s="1064"/>
      <c r="BA52" s="1064"/>
      <c r="BB52" s="1065">
        <f t="shared" si="5"/>
        <v>0</v>
      </c>
      <c r="BC52" s="1065"/>
      <c r="BD52" s="1065"/>
      <c r="BE52" s="1154"/>
      <c r="BF52" s="1155"/>
      <c r="BG52" s="1156"/>
      <c r="BH52" s="1157"/>
      <c r="BI52" s="1158"/>
      <c r="BJ52" s="1159"/>
      <c r="BK52" s="1045"/>
      <c r="BL52" s="1045"/>
      <c r="BM52" s="1045"/>
      <c r="BN52" s="1046"/>
      <c r="BO52" s="763"/>
    </row>
    <row r="53" spans="2:85" ht="21" customHeight="1" x14ac:dyDescent="0.2">
      <c r="B53" s="1071"/>
      <c r="C53" s="1139"/>
      <c r="D53" s="1141"/>
      <c r="E53" s="1059"/>
      <c r="F53" s="1059"/>
      <c r="G53" s="1059"/>
      <c r="H53" s="1059"/>
      <c r="I53" s="1059"/>
      <c r="J53" s="1059"/>
      <c r="K53" s="1059"/>
      <c r="L53" s="1059"/>
      <c r="M53" s="1059"/>
      <c r="N53" s="1059"/>
      <c r="O53" s="1059"/>
      <c r="P53" s="1060"/>
      <c r="Q53" s="1061"/>
      <c r="R53" s="1061"/>
      <c r="S53" s="1061"/>
      <c r="T53" s="1061"/>
      <c r="U53" s="1061"/>
      <c r="V53" s="1062"/>
      <c r="W53" s="764"/>
      <c r="X53" s="765"/>
      <c r="Y53" s="765"/>
      <c r="Z53" s="765"/>
      <c r="AA53" s="765"/>
      <c r="AB53" s="765"/>
      <c r="AC53" s="766"/>
      <c r="AD53" s="764"/>
      <c r="AE53" s="765"/>
      <c r="AF53" s="765"/>
      <c r="AG53" s="765"/>
      <c r="AH53" s="765"/>
      <c r="AI53" s="765"/>
      <c r="AJ53" s="766"/>
      <c r="AK53" s="764"/>
      <c r="AL53" s="765"/>
      <c r="AM53" s="765"/>
      <c r="AN53" s="765"/>
      <c r="AO53" s="765"/>
      <c r="AP53" s="765"/>
      <c r="AQ53" s="766"/>
      <c r="AR53" s="764"/>
      <c r="AS53" s="765"/>
      <c r="AT53" s="765"/>
      <c r="AU53" s="765"/>
      <c r="AV53" s="765"/>
      <c r="AW53" s="765"/>
      <c r="AX53" s="766"/>
      <c r="AY53" s="1142">
        <f t="shared" si="4"/>
        <v>0</v>
      </c>
      <c r="AZ53" s="1064"/>
      <c r="BA53" s="1064"/>
      <c r="BB53" s="1065">
        <f t="shared" si="5"/>
        <v>0</v>
      </c>
      <c r="BC53" s="1065"/>
      <c r="BD53" s="1065"/>
      <c r="BE53" s="1154"/>
      <c r="BF53" s="1155"/>
      <c r="BG53" s="1156"/>
      <c r="BH53" s="1157"/>
      <c r="BI53" s="1158"/>
      <c r="BJ53" s="1159"/>
      <c r="BK53" s="1045"/>
      <c r="BL53" s="1045"/>
      <c r="BM53" s="1045"/>
      <c r="BN53" s="1046"/>
      <c r="BO53" s="763"/>
    </row>
    <row r="54" spans="2:85" ht="21" customHeight="1" x14ac:dyDescent="0.2">
      <c r="B54" s="1071"/>
      <c r="C54" s="1139"/>
      <c r="D54" s="1141"/>
      <c r="E54" s="1059"/>
      <c r="F54" s="1059"/>
      <c r="G54" s="1059"/>
      <c r="H54" s="1059"/>
      <c r="I54" s="1059"/>
      <c r="J54" s="1059"/>
      <c r="K54" s="1059"/>
      <c r="L54" s="1059"/>
      <c r="M54" s="1059"/>
      <c r="N54" s="1059"/>
      <c r="O54" s="1059"/>
      <c r="P54" s="1060"/>
      <c r="Q54" s="1061"/>
      <c r="R54" s="1061"/>
      <c r="S54" s="1061"/>
      <c r="T54" s="1061"/>
      <c r="U54" s="1061"/>
      <c r="V54" s="1062"/>
      <c r="W54" s="764"/>
      <c r="X54" s="765"/>
      <c r="Y54" s="765"/>
      <c r="Z54" s="765"/>
      <c r="AA54" s="765"/>
      <c r="AB54" s="765"/>
      <c r="AC54" s="766"/>
      <c r="AD54" s="764"/>
      <c r="AE54" s="765"/>
      <c r="AF54" s="765"/>
      <c r="AG54" s="765"/>
      <c r="AH54" s="765"/>
      <c r="AI54" s="765"/>
      <c r="AJ54" s="766"/>
      <c r="AK54" s="764"/>
      <c r="AL54" s="765"/>
      <c r="AM54" s="765"/>
      <c r="AN54" s="765"/>
      <c r="AO54" s="765"/>
      <c r="AP54" s="765"/>
      <c r="AQ54" s="766"/>
      <c r="AR54" s="764"/>
      <c r="AS54" s="765"/>
      <c r="AT54" s="765"/>
      <c r="AU54" s="765"/>
      <c r="AV54" s="765"/>
      <c r="AW54" s="765"/>
      <c r="AX54" s="766"/>
      <c r="AY54" s="1142">
        <f t="shared" si="4"/>
        <v>0</v>
      </c>
      <c r="AZ54" s="1064"/>
      <c r="BA54" s="1064"/>
      <c r="BB54" s="1065">
        <f t="shared" si="5"/>
        <v>0</v>
      </c>
      <c r="BC54" s="1065"/>
      <c r="BD54" s="1065"/>
      <c r="BE54" s="1154"/>
      <c r="BF54" s="1155"/>
      <c r="BG54" s="1156"/>
      <c r="BH54" s="1157"/>
      <c r="BI54" s="1158"/>
      <c r="BJ54" s="1159"/>
      <c r="BK54" s="1045"/>
      <c r="BL54" s="1045"/>
      <c r="BM54" s="1045"/>
      <c r="BN54" s="1046"/>
    </row>
    <row r="55" spans="2:85" ht="21" customHeight="1" x14ac:dyDescent="0.2">
      <c r="B55" s="1071"/>
      <c r="C55" s="1139"/>
      <c r="D55" s="1141"/>
      <c r="E55" s="1059"/>
      <c r="F55" s="1059"/>
      <c r="G55" s="1059"/>
      <c r="H55" s="1059"/>
      <c r="I55" s="1059"/>
      <c r="J55" s="1059"/>
      <c r="K55" s="1059"/>
      <c r="L55" s="1059"/>
      <c r="M55" s="1059"/>
      <c r="N55" s="1059"/>
      <c r="O55" s="1059"/>
      <c r="P55" s="1060"/>
      <c r="Q55" s="1061"/>
      <c r="R55" s="1061"/>
      <c r="S55" s="1061"/>
      <c r="T55" s="1061"/>
      <c r="U55" s="1061"/>
      <c r="V55" s="1062"/>
      <c r="W55" s="764"/>
      <c r="X55" s="765"/>
      <c r="Y55" s="765"/>
      <c r="Z55" s="765"/>
      <c r="AA55" s="765"/>
      <c r="AB55" s="765"/>
      <c r="AC55" s="766"/>
      <c r="AD55" s="764"/>
      <c r="AE55" s="765"/>
      <c r="AF55" s="765"/>
      <c r="AG55" s="765"/>
      <c r="AH55" s="765"/>
      <c r="AI55" s="765"/>
      <c r="AJ55" s="766"/>
      <c r="AK55" s="764"/>
      <c r="AL55" s="765"/>
      <c r="AM55" s="765"/>
      <c r="AN55" s="765"/>
      <c r="AO55" s="765"/>
      <c r="AP55" s="765"/>
      <c r="AQ55" s="766"/>
      <c r="AR55" s="764"/>
      <c r="AS55" s="765"/>
      <c r="AT55" s="765"/>
      <c r="AU55" s="765"/>
      <c r="AV55" s="765"/>
      <c r="AW55" s="765"/>
      <c r="AX55" s="766"/>
      <c r="AY55" s="1142">
        <f t="shared" si="4"/>
        <v>0</v>
      </c>
      <c r="AZ55" s="1064"/>
      <c r="BA55" s="1064"/>
      <c r="BB55" s="1065">
        <f t="shared" si="5"/>
        <v>0</v>
      </c>
      <c r="BC55" s="1065"/>
      <c r="BD55" s="1065"/>
      <c r="BE55" s="1154"/>
      <c r="BF55" s="1155"/>
      <c r="BG55" s="1156"/>
      <c r="BH55" s="1157"/>
      <c r="BI55" s="1158"/>
      <c r="BJ55" s="1159"/>
      <c r="BK55" s="1045"/>
      <c r="BL55" s="1045"/>
      <c r="BM55" s="1045"/>
      <c r="BN55" s="1046"/>
      <c r="CE55" s="634"/>
      <c r="CF55" s="634"/>
      <c r="CG55" s="634"/>
    </row>
    <row r="56" spans="2:85" ht="21" customHeight="1" x14ac:dyDescent="0.2">
      <c r="B56" s="1071"/>
      <c r="C56" s="1139"/>
      <c r="D56" s="1141"/>
      <c r="E56" s="1059"/>
      <c r="F56" s="1059"/>
      <c r="G56" s="1059"/>
      <c r="H56" s="1059"/>
      <c r="I56" s="1059"/>
      <c r="J56" s="1059"/>
      <c r="K56" s="1059"/>
      <c r="L56" s="1059"/>
      <c r="M56" s="1059"/>
      <c r="N56" s="1059"/>
      <c r="O56" s="1059"/>
      <c r="P56" s="1060"/>
      <c r="Q56" s="1061"/>
      <c r="R56" s="1061"/>
      <c r="S56" s="1061"/>
      <c r="T56" s="1061"/>
      <c r="U56" s="1061"/>
      <c r="V56" s="1062"/>
      <c r="W56" s="764"/>
      <c r="X56" s="765"/>
      <c r="Y56" s="765"/>
      <c r="Z56" s="765"/>
      <c r="AA56" s="765"/>
      <c r="AB56" s="765"/>
      <c r="AC56" s="766"/>
      <c r="AD56" s="764"/>
      <c r="AE56" s="765"/>
      <c r="AF56" s="765"/>
      <c r="AG56" s="765"/>
      <c r="AH56" s="765"/>
      <c r="AI56" s="765"/>
      <c r="AJ56" s="766"/>
      <c r="AK56" s="764"/>
      <c r="AL56" s="765"/>
      <c r="AM56" s="765"/>
      <c r="AN56" s="765"/>
      <c r="AO56" s="765"/>
      <c r="AP56" s="765"/>
      <c r="AQ56" s="766"/>
      <c r="AR56" s="764"/>
      <c r="AS56" s="765"/>
      <c r="AT56" s="765"/>
      <c r="AU56" s="765"/>
      <c r="AV56" s="765"/>
      <c r="AW56" s="765"/>
      <c r="AX56" s="766"/>
      <c r="AY56" s="1142">
        <f t="shared" si="4"/>
        <v>0</v>
      </c>
      <c r="AZ56" s="1064"/>
      <c r="BA56" s="1064"/>
      <c r="BB56" s="1065">
        <f t="shared" si="5"/>
        <v>0</v>
      </c>
      <c r="BC56" s="1065"/>
      <c r="BD56" s="1065"/>
      <c r="BE56" s="1154"/>
      <c r="BF56" s="1155"/>
      <c r="BG56" s="1156"/>
      <c r="BH56" s="1157"/>
      <c r="BI56" s="1158"/>
      <c r="BJ56" s="1159"/>
      <c r="BK56" s="1045"/>
      <c r="BL56" s="1045"/>
      <c r="BM56" s="1045"/>
      <c r="BN56" s="1046"/>
      <c r="CE56" s="634"/>
      <c r="CF56" s="634"/>
      <c r="CG56" s="634"/>
    </row>
    <row r="57" spans="2:85" ht="21" customHeight="1" thickBot="1" x14ac:dyDescent="0.25">
      <c r="B57" s="1071"/>
      <c r="C57" s="1140"/>
      <c r="D57" s="1135"/>
      <c r="E57" s="1136"/>
      <c r="F57" s="1136"/>
      <c r="G57" s="1136"/>
      <c r="H57" s="1136"/>
      <c r="I57" s="1136"/>
      <c r="J57" s="1048"/>
      <c r="K57" s="1048"/>
      <c r="L57" s="1048"/>
      <c r="M57" s="1048"/>
      <c r="N57" s="1048"/>
      <c r="O57" s="1048"/>
      <c r="P57" s="1049"/>
      <c r="Q57" s="1050"/>
      <c r="R57" s="1050"/>
      <c r="S57" s="1050"/>
      <c r="T57" s="1050"/>
      <c r="U57" s="1050"/>
      <c r="V57" s="1051"/>
      <c r="W57" s="773"/>
      <c r="X57" s="774"/>
      <c r="Y57" s="774"/>
      <c r="Z57" s="774"/>
      <c r="AA57" s="774"/>
      <c r="AB57" s="774"/>
      <c r="AC57" s="775"/>
      <c r="AD57" s="773"/>
      <c r="AE57" s="774"/>
      <c r="AF57" s="774"/>
      <c r="AG57" s="774"/>
      <c r="AH57" s="774"/>
      <c r="AI57" s="774"/>
      <c r="AJ57" s="775"/>
      <c r="AK57" s="773"/>
      <c r="AL57" s="774"/>
      <c r="AM57" s="774"/>
      <c r="AN57" s="774"/>
      <c r="AO57" s="774"/>
      <c r="AP57" s="774"/>
      <c r="AQ57" s="775"/>
      <c r="AR57" s="773"/>
      <c r="AS57" s="774"/>
      <c r="AT57" s="774"/>
      <c r="AU57" s="774"/>
      <c r="AV57" s="774"/>
      <c r="AW57" s="774"/>
      <c r="AX57" s="775"/>
      <c r="AY57" s="1137">
        <f>SUM(W57:AX57)</f>
        <v>0</v>
      </c>
      <c r="AZ57" s="1053"/>
      <c r="BA57" s="1053"/>
      <c r="BB57" s="1054">
        <f t="shared" si="5"/>
        <v>0</v>
      </c>
      <c r="BC57" s="1054"/>
      <c r="BD57" s="1054"/>
      <c r="BE57" s="1154"/>
      <c r="BF57" s="1155"/>
      <c r="BG57" s="1156"/>
      <c r="BH57" s="1157"/>
      <c r="BI57" s="1158"/>
      <c r="BJ57" s="1159"/>
      <c r="BK57" s="1056"/>
      <c r="BL57" s="1056"/>
      <c r="BM57" s="1056"/>
      <c r="BN57" s="1057"/>
    </row>
    <row r="58" spans="2:85" ht="21" customHeight="1" thickBot="1" x14ac:dyDescent="0.25">
      <c r="B58" s="1071"/>
      <c r="C58" s="1084" t="s">
        <v>779</v>
      </c>
      <c r="D58" s="1085"/>
      <c r="E58" s="1085"/>
      <c r="F58" s="1085"/>
      <c r="G58" s="1085"/>
      <c r="H58" s="1085"/>
      <c r="I58" s="1085"/>
      <c r="J58" s="1085"/>
      <c r="K58" s="1085"/>
      <c r="L58" s="1085"/>
      <c r="M58" s="1085"/>
      <c r="N58" s="1085"/>
      <c r="O58" s="1085"/>
      <c r="P58" s="1085"/>
      <c r="Q58" s="1085"/>
      <c r="R58" s="1085"/>
      <c r="S58" s="1085"/>
      <c r="T58" s="1085"/>
      <c r="U58" s="1085"/>
      <c r="V58" s="1086"/>
      <c r="W58" s="780">
        <f t="shared" ref="W58:AX58" si="6">SUM(W43:W57)</f>
        <v>0</v>
      </c>
      <c r="X58" s="781">
        <f t="shared" si="6"/>
        <v>0</v>
      </c>
      <c r="Y58" s="781">
        <f t="shared" si="6"/>
        <v>0</v>
      </c>
      <c r="Z58" s="781">
        <f t="shared" si="6"/>
        <v>0</v>
      </c>
      <c r="AA58" s="781">
        <f t="shared" si="6"/>
        <v>0</v>
      </c>
      <c r="AB58" s="781">
        <f t="shared" si="6"/>
        <v>0</v>
      </c>
      <c r="AC58" s="782">
        <f t="shared" si="6"/>
        <v>0</v>
      </c>
      <c r="AD58" s="780">
        <f t="shared" si="6"/>
        <v>0</v>
      </c>
      <c r="AE58" s="781">
        <f t="shared" si="6"/>
        <v>0</v>
      </c>
      <c r="AF58" s="781">
        <f t="shared" si="6"/>
        <v>0</v>
      </c>
      <c r="AG58" s="781">
        <f t="shared" si="6"/>
        <v>0</v>
      </c>
      <c r="AH58" s="781">
        <f t="shared" si="6"/>
        <v>0</v>
      </c>
      <c r="AI58" s="781">
        <f t="shared" si="6"/>
        <v>0</v>
      </c>
      <c r="AJ58" s="782">
        <f t="shared" si="6"/>
        <v>0</v>
      </c>
      <c r="AK58" s="780">
        <f t="shared" si="6"/>
        <v>0</v>
      </c>
      <c r="AL58" s="781">
        <f t="shared" si="6"/>
        <v>0</v>
      </c>
      <c r="AM58" s="781">
        <f t="shared" si="6"/>
        <v>0</v>
      </c>
      <c r="AN58" s="781">
        <f t="shared" si="6"/>
        <v>0</v>
      </c>
      <c r="AO58" s="781">
        <f t="shared" si="6"/>
        <v>0</v>
      </c>
      <c r="AP58" s="781">
        <f t="shared" si="6"/>
        <v>0</v>
      </c>
      <c r="AQ58" s="782">
        <f t="shared" si="6"/>
        <v>0</v>
      </c>
      <c r="AR58" s="780">
        <f t="shared" si="6"/>
        <v>0</v>
      </c>
      <c r="AS58" s="781">
        <f t="shared" si="6"/>
        <v>0</v>
      </c>
      <c r="AT58" s="781">
        <f t="shared" si="6"/>
        <v>0</v>
      </c>
      <c r="AU58" s="781">
        <f t="shared" si="6"/>
        <v>0</v>
      </c>
      <c r="AV58" s="781">
        <f t="shared" si="6"/>
        <v>0</v>
      </c>
      <c r="AW58" s="781">
        <f t="shared" si="6"/>
        <v>0</v>
      </c>
      <c r="AX58" s="782">
        <f t="shared" si="6"/>
        <v>0</v>
      </c>
      <c r="AY58" s="1122">
        <f>SUM(AY37:BA53)</f>
        <v>0</v>
      </c>
      <c r="AZ58" s="1123"/>
      <c r="BA58" s="1123"/>
      <c r="BB58" s="1124">
        <f>SUM($BB$43:$BD$57)</f>
        <v>0</v>
      </c>
      <c r="BC58" s="1124"/>
      <c r="BD58" s="1124"/>
      <c r="BE58" s="1132" t="e">
        <f>SUM(BE43:BG57)</f>
        <v>#DIV/0!</v>
      </c>
      <c r="BF58" s="1132"/>
      <c r="BG58" s="1132"/>
      <c r="BH58" s="1133">
        <f>SUM(BH43:BJ57)</f>
        <v>0</v>
      </c>
      <c r="BI58" s="1134"/>
      <c r="BJ58" s="1134"/>
      <c r="BK58" s="1130"/>
      <c r="BL58" s="1130"/>
      <c r="BM58" s="1130"/>
      <c r="BN58" s="1131"/>
    </row>
    <row r="59" spans="2:85" ht="21" customHeight="1" thickBot="1" x14ac:dyDescent="0.25">
      <c r="B59" s="1220"/>
      <c r="C59" s="1084" t="s">
        <v>780</v>
      </c>
      <c r="D59" s="1085"/>
      <c r="E59" s="1085"/>
      <c r="F59" s="1085"/>
      <c r="G59" s="1085"/>
      <c r="H59" s="1085"/>
      <c r="I59" s="1085"/>
      <c r="J59" s="1085"/>
      <c r="K59" s="1085"/>
      <c r="L59" s="1085"/>
      <c r="M59" s="1085"/>
      <c r="N59" s="1085"/>
      <c r="O59" s="1085"/>
      <c r="P59" s="1085"/>
      <c r="Q59" s="1085"/>
      <c r="R59" s="1085"/>
      <c r="S59" s="1085"/>
      <c r="T59" s="1085"/>
      <c r="U59" s="1085"/>
      <c r="V59" s="1086"/>
      <c r="W59" s="783">
        <f t="shared" ref="W59:AM59" si="7">SUM(W37:W54)</f>
        <v>0</v>
      </c>
      <c r="X59" s="784">
        <f t="shared" si="7"/>
        <v>0</v>
      </c>
      <c r="Y59" s="784">
        <f t="shared" si="7"/>
        <v>0</v>
      </c>
      <c r="Z59" s="784">
        <f t="shared" si="7"/>
        <v>0</v>
      </c>
      <c r="AA59" s="784">
        <f t="shared" si="7"/>
        <v>0</v>
      </c>
      <c r="AB59" s="784">
        <f t="shared" si="7"/>
        <v>0</v>
      </c>
      <c r="AC59" s="785">
        <f t="shared" si="7"/>
        <v>0</v>
      </c>
      <c r="AD59" s="783">
        <f t="shared" si="7"/>
        <v>0</v>
      </c>
      <c r="AE59" s="784">
        <f t="shared" si="7"/>
        <v>0</v>
      </c>
      <c r="AF59" s="784">
        <f t="shared" si="7"/>
        <v>0</v>
      </c>
      <c r="AG59" s="784">
        <f t="shared" si="7"/>
        <v>0</v>
      </c>
      <c r="AH59" s="784">
        <f t="shared" si="7"/>
        <v>0</v>
      </c>
      <c r="AI59" s="784">
        <f t="shared" si="7"/>
        <v>0</v>
      </c>
      <c r="AJ59" s="785">
        <f t="shared" si="7"/>
        <v>0</v>
      </c>
      <c r="AK59" s="783">
        <f t="shared" si="7"/>
        <v>0</v>
      </c>
      <c r="AL59" s="784">
        <f t="shared" si="7"/>
        <v>0</v>
      </c>
      <c r="AM59" s="784">
        <f t="shared" si="7"/>
        <v>0</v>
      </c>
      <c r="AN59" s="784">
        <f>SUM(AN37:AN55)</f>
        <v>0</v>
      </c>
      <c r="AO59" s="784">
        <f t="shared" ref="AO59:AX59" si="8">SUM(AO37:AO54)</f>
        <v>0</v>
      </c>
      <c r="AP59" s="784">
        <f t="shared" si="8"/>
        <v>0</v>
      </c>
      <c r="AQ59" s="785">
        <f t="shared" si="8"/>
        <v>0</v>
      </c>
      <c r="AR59" s="783">
        <f t="shared" si="8"/>
        <v>0</v>
      </c>
      <c r="AS59" s="784">
        <f t="shared" si="8"/>
        <v>0</v>
      </c>
      <c r="AT59" s="784">
        <f t="shared" si="8"/>
        <v>0</v>
      </c>
      <c r="AU59" s="784">
        <f t="shared" si="8"/>
        <v>0</v>
      </c>
      <c r="AV59" s="784">
        <f t="shared" si="8"/>
        <v>0</v>
      </c>
      <c r="AW59" s="784">
        <f t="shared" si="8"/>
        <v>0</v>
      </c>
      <c r="AX59" s="785">
        <f t="shared" si="8"/>
        <v>0</v>
      </c>
      <c r="AY59" s="1122">
        <f>SUM(AY38:BA54)</f>
        <v>0</v>
      </c>
      <c r="AZ59" s="1123"/>
      <c r="BA59" s="1123"/>
      <c r="BB59" s="1124">
        <f>SUM($BB$37:$BD$57)</f>
        <v>0</v>
      </c>
      <c r="BC59" s="1124"/>
      <c r="BD59" s="1124"/>
      <c r="BE59" s="1125"/>
      <c r="BF59" s="1126"/>
      <c r="BG59" s="1127"/>
      <c r="BH59" s="1128"/>
      <c r="BI59" s="1129"/>
      <c r="BJ59" s="1129"/>
      <c r="BK59" s="1130"/>
      <c r="BL59" s="1130"/>
      <c r="BM59" s="1130"/>
      <c r="BN59" s="1131"/>
    </row>
    <row r="60" spans="2:85" ht="21" customHeight="1" thickBot="1" x14ac:dyDescent="0.25">
      <c r="B60" s="786" t="s">
        <v>781</v>
      </c>
      <c r="C60" s="787"/>
      <c r="D60" s="788"/>
      <c r="E60" s="789"/>
      <c r="F60" s="789"/>
      <c r="G60" s="789"/>
      <c r="H60" s="789"/>
      <c r="I60" s="789"/>
      <c r="J60" s="789"/>
      <c r="K60" s="789"/>
      <c r="L60" s="789"/>
      <c r="M60" s="789"/>
      <c r="N60" s="789"/>
      <c r="O60" s="789"/>
      <c r="P60" s="789"/>
      <c r="Q60" s="789"/>
      <c r="R60" s="789"/>
      <c r="S60" s="789"/>
      <c r="T60" s="789"/>
      <c r="U60" s="789"/>
      <c r="V60" s="789"/>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c r="AT60" s="743"/>
      <c r="AU60" s="743"/>
      <c r="AV60" s="743"/>
      <c r="AW60" s="743"/>
      <c r="AX60" s="790"/>
      <c r="AY60" s="1094"/>
      <c r="AZ60" s="1095"/>
      <c r="BA60" s="1095"/>
      <c r="BB60" s="1095"/>
      <c r="BC60" s="1095"/>
      <c r="BD60" s="1095"/>
      <c r="BE60" s="1095"/>
      <c r="BF60" s="1095"/>
      <c r="BG60" s="1095"/>
      <c r="BH60" s="1095"/>
      <c r="BI60" s="1095"/>
      <c r="BJ60" s="1095"/>
      <c r="BK60" s="1095"/>
      <c r="BL60" s="1095"/>
      <c r="BM60" s="1095"/>
      <c r="BN60" s="1096"/>
    </row>
    <row r="61" spans="2:85" ht="21" customHeight="1" x14ac:dyDescent="0.2">
      <c r="G61" s="1"/>
    </row>
    <row r="62" spans="2:85" ht="21" customHeight="1" thickBot="1" x14ac:dyDescent="0.25">
      <c r="B62" s="651" t="s">
        <v>782</v>
      </c>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7"/>
      <c r="AY62" s="707"/>
      <c r="AZ62" s="707"/>
      <c r="BA62" s="696"/>
      <c r="BB62" s="707"/>
      <c r="BC62" s="696"/>
      <c r="BD62" s="696"/>
      <c r="BE62" s="707"/>
      <c r="BF62" s="696"/>
      <c r="BG62" s="707"/>
      <c r="BH62" s="707"/>
      <c r="BI62" s="707"/>
      <c r="BJ62" s="707"/>
      <c r="BK62" s="707"/>
      <c r="BL62" s="707"/>
      <c r="BM62" s="707"/>
      <c r="BN62" s="707"/>
    </row>
    <row r="63" spans="2:85" ht="21" customHeight="1" thickBot="1" x14ac:dyDescent="0.25">
      <c r="B63" s="1097"/>
      <c r="C63" s="748"/>
      <c r="D63" s="1099" t="s">
        <v>216</v>
      </c>
      <c r="E63" s="1099"/>
      <c r="F63" s="1099"/>
      <c r="G63" s="1099"/>
      <c r="H63" s="1099"/>
      <c r="I63" s="1100"/>
      <c r="J63" s="1103" t="s">
        <v>762</v>
      </c>
      <c r="K63" s="1104"/>
      <c r="L63" s="1104"/>
      <c r="M63" s="1104"/>
      <c r="N63" s="1104"/>
      <c r="O63" s="1105"/>
      <c r="P63" s="1109" t="s">
        <v>217</v>
      </c>
      <c r="Q63" s="1099"/>
      <c r="R63" s="1099"/>
      <c r="S63" s="1099"/>
      <c r="T63" s="1099"/>
      <c r="U63" s="1099"/>
      <c r="V63" s="1110"/>
      <c r="W63" s="1113" t="s">
        <v>763</v>
      </c>
      <c r="X63" s="1114"/>
      <c r="Y63" s="1114"/>
      <c r="Z63" s="1114"/>
      <c r="AA63" s="1114"/>
      <c r="AB63" s="1114"/>
      <c r="AC63" s="1115"/>
      <c r="AD63" s="1113" t="s">
        <v>764</v>
      </c>
      <c r="AE63" s="1114"/>
      <c r="AF63" s="1114"/>
      <c r="AG63" s="1114"/>
      <c r="AH63" s="1114"/>
      <c r="AI63" s="1114"/>
      <c r="AJ63" s="1115"/>
      <c r="AK63" s="1113" t="s">
        <v>765</v>
      </c>
      <c r="AL63" s="1114"/>
      <c r="AM63" s="1114"/>
      <c r="AN63" s="1114"/>
      <c r="AO63" s="1114"/>
      <c r="AP63" s="1114"/>
      <c r="AQ63" s="1115"/>
      <c r="AR63" s="1097" t="s">
        <v>766</v>
      </c>
      <c r="AS63" s="1099"/>
      <c r="AT63" s="1099"/>
      <c r="AU63" s="1099"/>
      <c r="AV63" s="1099"/>
      <c r="AW63" s="1099"/>
      <c r="AX63" s="1099"/>
      <c r="AY63" s="1116" t="s">
        <v>767</v>
      </c>
      <c r="AZ63" s="1117"/>
      <c r="BA63" s="1117"/>
      <c r="BB63" s="1117" t="s">
        <v>768</v>
      </c>
      <c r="BC63" s="1117"/>
      <c r="BD63" s="1117"/>
      <c r="BE63" s="1117" t="s">
        <v>770</v>
      </c>
      <c r="BF63" s="1117"/>
      <c r="BG63" s="1117"/>
      <c r="BH63" s="1117"/>
      <c r="BI63" s="1117"/>
      <c r="BJ63" s="1117"/>
      <c r="BK63" s="1114" t="s">
        <v>771</v>
      </c>
      <c r="BL63" s="1114"/>
      <c r="BM63" s="1114"/>
      <c r="BN63" s="1115"/>
    </row>
    <row r="64" spans="2:85" ht="21" customHeight="1" thickBot="1" x14ac:dyDescent="0.25">
      <c r="B64" s="1098"/>
      <c r="C64" s="749"/>
      <c r="D64" s="1101"/>
      <c r="E64" s="1101"/>
      <c r="F64" s="1101"/>
      <c r="G64" s="1101"/>
      <c r="H64" s="1101"/>
      <c r="I64" s="1102"/>
      <c r="J64" s="1106"/>
      <c r="K64" s="1107"/>
      <c r="L64" s="1107"/>
      <c r="M64" s="1107"/>
      <c r="N64" s="1107"/>
      <c r="O64" s="1108"/>
      <c r="P64" s="1111"/>
      <c r="Q64" s="1101"/>
      <c r="R64" s="1101"/>
      <c r="S64" s="1101"/>
      <c r="T64" s="1101"/>
      <c r="U64" s="1101"/>
      <c r="V64" s="1112"/>
      <c r="W64" s="750" t="s">
        <v>629</v>
      </c>
      <c r="X64" s="751" t="s">
        <v>772</v>
      </c>
      <c r="Y64" s="751" t="s">
        <v>773</v>
      </c>
      <c r="Z64" s="751" t="s">
        <v>774</v>
      </c>
      <c r="AA64" s="751" t="s">
        <v>775</v>
      </c>
      <c r="AB64" s="751" t="s">
        <v>776</v>
      </c>
      <c r="AC64" s="752" t="s">
        <v>630</v>
      </c>
      <c r="AD64" s="750" t="s">
        <v>629</v>
      </c>
      <c r="AE64" s="751" t="s">
        <v>772</v>
      </c>
      <c r="AF64" s="751" t="s">
        <v>773</v>
      </c>
      <c r="AG64" s="751" t="s">
        <v>774</v>
      </c>
      <c r="AH64" s="751" t="s">
        <v>775</v>
      </c>
      <c r="AI64" s="751" t="s">
        <v>776</v>
      </c>
      <c r="AJ64" s="752" t="s">
        <v>630</v>
      </c>
      <c r="AK64" s="750" t="s">
        <v>629</v>
      </c>
      <c r="AL64" s="751" t="s">
        <v>772</v>
      </c>
      <c r="AM64" s="751" t="s">
        <v>773</v>
      </c>
      <c r="AN64" s="751" t="s">
        <v>774</v>
      </c>
      <c r="AO64" s="751" t="s">
        <v>775</v>
      </c>
      <c r="AP64" s="751" t="s">
        <v>776</v>
      </c>
      <c r="AQ64" s="752" t="s">
        <v>630</v>
      </c>
      <c r="AR64" s="753" t="s">
        <v>629</v>
      </c>
      <c r="AS64" s="754" t="s">
        <v>772</v>
      </c>
      <c r="AT64" s="754" t="s">
        <v>773</v>
      </c>
      <c r="AU64" s="754" t="s">
        <v>774</v>
      </c>
      <c r="AV64" s="754" t="s">
        <v>775</v>
      </c>
      <c r="AW64" s="754" t="s">
        <v>776</v>
      </c>
      <c r="AX64" s="791" t="s">
        <v>630</v>
      </c>
      <c r="AY64" s="1118"/>
      <c r="AZ64" s="1119"/>
      <c r="BA64" s="1119"/>
      <c r="BB64" s="1119"/>
      <c r="BC64" s="1119"/>
      <c r="BD64" s="1119"/>
      <c r="BE64" s="1119"/>
      <c r="BF64" s="1119"/>
      <c r="BG64" s="1119"/>
      <c r="BH64" s="1119"/>
      <c r="BI64" s="1119"/>
      <c r="BJ64" s="1119"/>
      <c r="BK64" s="1120"/>
      <c r="BL64" s="1120"/>
      <c r="BM64" s="1120"/>
      <c r="BN64" s="1121"/>
    </row>
    <row r="65" spans="2:66" ht="21" customHeight="1" x14ac:dyDescent="0.2">
      <c r="B65" s="1071"/>
      <c r="C65" s="1072" t="s">
        <v>699</v>
      </c>
      <c r="D65" s="1073"/>
      <c r="E65" s="1074"/>
      <c r="F65" s="1074"/>
      <c r="G65" s="1074"/>
      <c r="H65" s="1074"/>
      <c r="I65" s="1074"/>
      <c r="J65" s="1074"/>
      <c r="K65" s="1074"/>
      <c r="L65" s="1074"/>
      <c r="M65" s="1074"/>
      <c r="N65" s="1074"/>
      <c r="O65" s="1074"/>
      <c r="P65" s="1075"/>
      <c r="Q65" s="1075"/>
      <c r="R65" s="1075"/>
      <c r="S65" s="1075"/>
      <c r="T65" s="1075"/>
      <c r="U65" s="1075"/>
      <c r="V65" s="1076"/>
      <c r="W65" s="770"/>
      <c r="X65" s="761"/>
      <c r="Y65" s="761"/>
      <c r="Z65" s="761"/>
      <c r="AA65" s="761"/>
      <c r="AB65" s="761"/>
      <c r="AC65" s="762"/>
      <c r="AD65" s="760"/>
      <c r="AE65" s="761"/>
      <c r="AF65" s="761"/>
      <c r="AG65" s="761"/>
      <c r="AH65" s="761"/>
      <c r="AI65" s="761"/>
      <c r="AJ65" s="762"/>
      <c r="AK65" s="760"/>
      <c r="AL65" s="761"/>
      <c r="AM65" s="761"/>
      <c r="AN65" s="761"/>
      <c r="AO65" s="761"/>
      <c r="AP65" s="761"/>
      <c r="AQ65" s="762"/>
      <c r="AR65" s="760"/>
      <c r="AS65" s="761"/>
      <c r="AT65" s="761"/>
      <c r="AU65" s="761"/>
      <c r="AV65" s="761"/>
      <c r="AW65" s="761"/>
      <c r="AX65" s="762"/>
      <c r="AY65" s="1077">
        <f t="shared" ref="AY65:AY72" si="9">SUM(W65:AX65)</f>
        <v>0</v>
      </c>
      <c r="AZ65" s="1078"/>
      <c r="BA65" s="1078"/>
      <c r="BB65" s="1079">
        <f>AY65/4</f>
        <v>0</v>
      </c>
      <c r="BC65" s="1079"/>
      <c r="BD65" s="1080"/>
      <c r="BE65" s="1081">
        <f>ROUNDDOWN(SUM($BB$65:$BD$72)/40,1)</f>
        <v>0</v>
      </c>
      <c r="BF65" s="1081"/>
      <c r="BG65" s="1081"/>
      <c r="BH65" s="1081"/>
      <c r="BI65" s="1081"/>
      <c r="BJ65" s="1081"/>
      <c r="BK65" s="1069"/>
      <c r="BL65" s="1069"/>
      <c r="BM65" s="1069"/>
      <c r="BN65" s="1070"/>
    </row>
    <row r="66" spans="2:66" ht="21" customHeight="1" x14ac:dyDescent="0.2">
      <c r="B66" s="1071"/>
      <c r="C66" s="1071"/>
      <c r="D66" s="1058"/>
      <c r="E66" s="1059"/>
      <c r="F66" s="1059"/>
      <c r="G66" s="1059"/>
      <c r="H66" s="1059"/>
      <c r="I66" s="1059"/>
      <c r="J66" s="1059"/>
      <c r="K66" s="1059"/>
      <c r="L66" s="1059"/>
      <c r="M66" s="1059"/>
      <c r="N66" s="1059"/>
      <c r="O66" s="1059"/>
      <c r="P66" s="1067"/>
      <c r="Q66" s="1067"/>
      <c r="R66" s="1067"/>
      <c r="S66" s="1067"/>
      <c r="T66" s="1067"/>
      <c r="U66" s="1067"/>
      <c r="V66" s="1068"/>
      <c r="W66" s="772"/>
      <c r="X66" s="765"/>
      <c r="Y66" s="765"/>
      <c r="Z66" s="765"/>
      <c r="AA66" s="765"/>
      <c r="AB66" s="765"/>
      <c r="AC66" s="766"/>
      <c r="AD66" s="764"/>
      <c r="AE66" s="765"/>
      <c r="AF66" s="765"/>
      <c r="AG66" s="765"/>
      <c r="AH66" s="765"/>
      <c r="AI66" s="765"/>
      <c r="AJ66" s="766"/>
      <c r="AK66" s="764"/>
      <c r="AL66" s="765"/>
      <c r="AM66" s="765"/>
      <c r="AN66" s="765"/>
      <c r="AO66" s="765"/>
      <c r="AP66" s="765"/>
      <c r="AQ66" s="766"/>
      <c r="AR66" s="772"/>
      <c r="AS66" s="765"/>
      <c r="AT66" s="765"/>
      <c r="AU66" s="765"/>
      <c r="AV66" s="765"/>
      <c r="AW66" s="765"/>
      <c r="AX66" s="766"/>
      <c r="AY66" s="1063">
        <f t="shared" si="9"/>
        <v>0</v>
      </c>
      <c r="AZ66" s="1064"/>
      <c r="BA66" s="1064"/>
      <c r="BB66" s="1065">
        <f>AY66/4</f>
        <v>0</v>
      </c>
      <c r="BC66" s="1065"/>
      <c r="BD66" s="1066"/>
      <c r="BE66" s="1082"/>
      <c r="BF66" s="1082"/>
      <c r="BG66" s="1082"/>
      <c r="BH66" s="1082"/>
      <c r="BI66" s="1082"/>
      <c r="BJ66" s="1082"/>
      <c r="BK66" s="1045"/>
      <c r="BL66" s="1045"/>
      <c r="BM66" s="1045"/>
      <c r="BN66" s="1046"/>
    </row>
    <row r="67" spans="2:66" ht="21" customHeight="1" x14ac:dyDescent="0.2">
      <c r="B67" s="1071"/>
      <c r="C67" s="1071"/>
      <c r="D67" s="1058"/>
      <c r="E67" s="1059"/>
      <c r="F67" s="1059"/>
      <c r="G67" s="1059"/>
      <c r="H67" s="1059"/>
      <c r="I67" s="1059"/>
      <c r="J67" s="1059"/>
      <c r="K67" s="1059"/>
      <c r="L67" s="1059"/>
      <c r="M67" s="1059"/>
      <c r="N67" s="1059"/>
      <c r="O67" s="1059"/>
      <c r="P67" s="1067"/>
      <c r="Q67" s="1067"/>
      <c r="R67" s="1067"/>
      <c r="S67" s="1067"/>
      <c r="T67" s="1067"/>
      <c r="U67" s="1067"/>
      <c r="V67" s="1068"/>
      <c r="W67" s="792"/>
      <c r="X67" s="778"/>
      <c r="Y67" s="778"/>
      <c r="Z67" s="778"/>
      <c r="AA67" s="778"/>
      <c r="AB67" s="778"/>
      <c r="AC67" s="779"/>
      <c r="AD67" s="777"/>
      <c r="AE67" s="778"/>
      <c r="AF67" s="778"/>
      <c r="AG67" s="778"/>
      <c r="AH67" s="778"/>
      <c r="AI67" s="778"/>
      <c r="AJ67" s="779"/>
      <c r="AK67" s="777"/>
      <c r="AL67" s="778"/>
      <c r="AM67" s="778"/>
      <c r="AN67" s="778"/>
      <c r="AO67" s="778"/>
      <c r="AP67" s="778"/>
      <c r="AQ67" s="779"/>
      <c r="AR67" s="777"/>
      <c r="AS67" s="778"/>
      <c r="AT67" s="778"/>
      <c r="AU67" s="778"/>
      <c r="AV67" s="778"/>
      <c r="AW67" s="778"/>
      <c r="AX67" s="779"/>
      <c r="AY67" s="1063">
        <f t="shared" si="9"/>
        <v>0</v>
      </c>
      <c r="AZ67" s="1064"/>
      <c r="BA67" s="1064"/>
      <c r="BB67" s="1065">
        <f t="shared" ref="BB67:BB72" si="10">AY67/4</f>
        <v>0</v>
      </c>
      <c r="BC67" s="1065"/>
      <c r="BD67" s="1066"/>
      <c r="BE67" s="1082"/>
      <c r="BF67" s="1082"/>
      <c r="BG67" s="1082"/>
      <c r="BH67" s="1082"/>
      <c r="BI67" s="1082"/>
      <c r="BJ67" s="1082"/>
      <c r="BK67" s="1045"/>
      <c r="BL67" s="1045"/>
      <c r="BM67" s="1045"/>
      <c r="BN67" s="1046"/>
    </row>
    <row r="68" spans="2:66" ht="21" customHeight="1" x14ac:dyDescent="0.2">
      <c r="B68" s="1071"/>
      <c r="C68" s="1071"/>
      <c r="D68" s="1058"/>
      <c r="E68" s="1059"/>
      <c r="F68" s="1059"/>
      <c r="G68" s="1059"/>
      <c r="H68" s="1059"/>
      <c r="I68" s="1059"/>
      <c r="J68" s="1059"/>
      <c r="K68" s="1059"/>
      <c r="L68" s="1059"/>
      <c r="M68" s="1059"/>
      <c r="N68" s="1059"/>
      <c r="O68" s="1059"/>
      <c r="P68" s="1060"/>
      <c r="Q68" s="1061"/>
      <c r="R68" s="1061"/>
      <c r="S68" s="1061"/>
      <c r="T68" s="1061"/>
      <c r="U68" s="1061"/>
      <c r="V68" s="1062"/>
      <c r="W68" s="772"/>
      <c r="X68" s="765"/>
      <c r="Y68" s="765"/>
      <c r="Z68" s="778"/>
      <c r="AA68" s="778"/>
      <c r="AB68" s="765"/>
      <c r="AC68" s="766"/>
      <c r="AD68" s="764"/>
      <c r="AE68" s="765"/>
      <c r="AF68" s="765"/>
      <c r="AG68" s="778"/>
      <c r="AH68" s="778"/>
      <c r="AI68" s="765"/>
      <c r="AJ68" s="766"/>
      <c r="AK68" s="764"/>
      <c r="AL68" s="765"/>
      <c r="AM68" s="765"/>
      <c r="AN68" s="778"/>
      <c r="AO68" s="778"/>
      <c r="AP68" s="765"/>
      <c r="AQ68" s="766"/>
      <c r="AR68" s="772"/>
      <c r="AS68" s="765"/>
      <c r="AT68" s="765"/>
      <c r="AU68" s="778"/>
      <c r="AV68" s="765"/>
      <c r="AW68" s="765"/>
      <c r="AX68" s="766"/>
      <c r="AY68" s="1063">
        <f t="shared" si="9"/>
        <v>0</v>
      </c>
      <c r="AZ68" s="1064"/>
      <c r="BA68" s="1064"/>
      <c r="BB68" s="1065">
        <f t="shared" si="10"/>
        <v>0</v>
      </c>
      <c r="BC68" s="1065"/>
      <c r="BD68" s="1066"/>
      <c r="BE68" s="1082"/>
      <c r="BF68" s="1082"/>
      <c r="BG68" s="1082"/>
      <c r="BH68" s="1082"/>
      <c r="BI68" s="1082"/>
      <c r="BJ68" s="1082"/>
      <c r="BK68" s="1045"/>
      <c r="BL68" s="1045"/>
      <c r="BM68" s="1045"/>
      <c r="BN68" s="1046"/>
    </row>
    <row r="69" spans="2:66" ht="21" customHeight="1" x14ac:dyDescent="0.2">
      <c r="B69" s="1071"/>
      <c r="C69" s="1071"/>
      <c r="D69" s="1058"/>
      <c r="E69" s="1059"/>
      <c r="F69" s="1059"/>
      <c r="G69" s="1059"/>
      <c r="H69" s="1059"/>
      <c r="I69" s="1059"/>
      <c r="J69" s="1059"/>
      <c r="K69" s="1059"/>
      <c r="L69" s="1059"/>
      <c r="M69" s="1059"/>
      <c r="N69" s="1059"/>
      <c r="O69" s="1059"/>
      <c r="P69" s="1067"/>
      <c r="Q69" s="1067"/>
      <c r="R69" s="1067"/>
      <c r="S69" s="1067"/>
      <c r="T69" s="1067"/>
      <c r="U69" s="1067"/>
      <c r="V69" s="1068"/>
      <c r="W69" s="792"/>
      <c r="X69" s="778"/>
      <c r="Y69" s="778"/>
      <c r="Z69" s="778"/>
      <c r="AA69" s="778"/>
      <c r="AB69" s="778"/>
      <c r="AC69" s="779"/>
      <c r="AD69" s="777"/>
      <c r="AE69" s="778"/>
      <c r="AF69" s="778"/>
      <c r="AG69" s="778"/>
      <c r="AH69" s="778"/>
      <c r="AI69" s="778"/>
      <c r="AJ69" s="779"/>
      <c r="AK69" s="777"/>
      <c r="AL69" s="778"/>
      <c r="AM69" s="778"/>
      <c r="AN69" s="778"/>
      <c r="AO69" s="778"/>
      <c r="AP69" s="778"/>
      <c r="AQ69" s="779"/>
      <c r="AR69" s="777"/>
      <c r="AS69" s="778"/>
      <c r="AT69" s="778"/>
      <c r="AU69" s="778"/>
      <c r="AV69" s="778"/>
      <c r="AW69" s="778"/>
      <c r="AX69" s="779"/>
      <c r="AY69" s="1063">
        <f t="shared" si="9"/>
        <v>0</v>
      </c>
      <c r="AZ69" s="1064"/>
      <c r="BA69" s="1064"/>
      <c r="BB69" s="1065">
        <f t="shared" si="10"/>
        <v>0</v>
      </c>
      <c r="BC69" s="1065"/>
      <c r="BD69" s="1066"/>
      <c r="BE69" s="1082"/>
      <c r="BF69" s="1082"/>
      <c r="BG69" s="1082"/>
      <c r="BH69" s="1082"/>
      <c r="BI69" s="1082"/>
      <c r="BJ69" s="1082"/>
      <c r="BK69" s="1045"/>
      <c r="BL69" s="1045"/>
      <c r="BM69" s="1045"/>
      <c r="BN69" s="1046"/>
    </row>
    <row r="70" spans="2:66" ht="21" customHeight="1" x14ac:dyDescent="0.2">
      <c r="B70" s="1071"/>
      <c r="C70" s="1071"/>
      <c r="D70" s="1058"/>
      <c r="E70" s="1059"/>
      <c r="F70" s="1059"/>
      <c r="G70" s="1059"/>
      <c r="H70" s="1059"/>
      <c r="I70" s="1059"/>
      <c r="J70" s="1059"/>
      <c r="K70" s="1059"/>
      <c r="L70" s="1059"/>
      <c r="M70" s="1059"/>
      <c r="N70" s="1059"/>
      <c r="O70" s="1059"/>
      <c r="P70" s="1060"/>
      <c r="Q70" s="1061"/>
      <c r="R70" s="1061"/>
      <c r="S70" s="1061"/>
      <c r="T70" s="1061"/>
      <c r="U70" s="1061"/>
      <c r="V70" s="1062"/>
      <c r="W70" s="772"/>
      <c r="X70" s="765"/>
      <c r="Y70" s="765"/>
      <c r="Z70" s="765"/>
      <c r="AA70" s="765"/>
      <c r="AB70" s="765"/>
      <c r="AC70" s="793"/>
      <c r="AD70" s="764"/>
      <c r="AE70" s="765"/>
      <c r="AF70" s="765"/>
      <c r="AG70" s="765"/>
      <c r="AH70" s="765"/>
      <c r="AI70" s="765"/>
      <c r="AJ70" s="793"/>
      <c r="AK70" s="764"/>
      <c r="AL70" s="765"/>
      <c r="AM70" s="765"/>
      <c r="AN70" s="765"/>
      <c r="AO70" s="765"/>
      <c r="AP70" s="765"/>
      <c r="AQ70" s="793"/>
      <c r="AR70" s="764"/>
      <c r="AS70" s="765"/>
      <c r="AT70" s="765"/>
      <c r="AU70" s="765"/>
      <c r="AV70" s="765"/>
      <c r="AW70" s="765"/>
      <c r="AX70" s="793"/>
      <c r="AY70" s="1063">
        <f t="shared" si="9"/>
        <v>0</v>
      </c>
      <c r="AZ70" s="1064"/>
      <c r="BA70" s="1064"/>
      <c r="BB70" s="1065">
        <f t="shared" si="10"/>
        <v>0</v>
      </c>
      <c r="BC70" s="1065"/>
      <c r="BD70" s="1066"/>
      <c r="BE70" s="1082"/>
      <c r="BF70" s="1082"/>
      <c r="BG70" s="1082"/>
      <c r="BH70" s="1082"/>
      <c r="BI70" s="1082"/>
      <c r="BJ70" s="1082"/>
      <c r="BK70" s="1045"/>
      <c r="BL70" s="1045"/>
      <c r="BM70" s="1045"/>
      <c r="BN70" s="1046"/>
    </row>
    <row r="71" spans="2:66" ht="21" customHeight="1" x14ac:dyDescent="0.2">
      <c r="B71" s="1071"/>
      <c r="C71" s="1071"/>
      <c r="D71" s="1058"/>
      <c r="E71" s="1059"/>
      <c r="F71" s="1059"/>
      <c r="G71" s="1059"/>
      <c r="H71" s="1059"/>
      <c r="I71" s="1059"/>
      <c r="J71" s="1059"/>
      <c r="K71" s="1059"/>
      <c r="L71" s="1059"/>
      <c r="M71" s="1059"/>
      <c r="N71" s="1059"/>
      <c r="O71" s="1059"/>
      <c r="P71" s="1060"/>
      <c r="Q71" s="1061"/>
      <c r="R71" s="1061"/>
      <c r="S71" s="1061"/>
      <c r="T71" s="1061"/>
      <c r="U71" s="1061"/>
      <c r="V71" s="1062"/>
      <c r="W71" s="772"/>
      <c r="X71" s="765"/>
      <c r="Y71" s="765"/>
      <c r="Z71" s="765"/>
      <c r="AA71" s="765"/>
      <c r="AB71" s="765"/>
      <c r="AC71" s="766"/>
      <c r="AD71" s="764"/>
      <c r="AE71" s="765"/>
      <c r="AF71" s="765"/>
      <c r="AG71" s="765"/>
      <c r="AH71" s="765"/>
      <c r="AI71" s="765"/>
      <c r="AJ71" s="766"/>
      <c r="AK71" s="764"/>
      <c r="AL71" s="765"/>
      <c r="AM71" s="765"/>
      <c r="AN71" s="765"/>
      <c r="AO71" s="765"/>
      <c r="AP71" s="765"/>
      <c r="AQ71" s="766"/>
      <c r="AR71" s="772"/>
      <c r="AS71" s="765"/>
      <c r="AT71" s="765"/>
      <c r="AU71" s="765"/>
      <c r="AV71" s="765"/>
      <c r="AW71" s="765"/>
      <c r="AX71" s="766"/>
      <c r="AY71" s="1063">
        <f t="shared" si="9"/>
        <v>0</v>
      </c>
      <c r="AZ71" s="1064"/>
      <c r="BA71" s="1064"/>
      <c r="BB71" s="1065">
        <f t="shared" si="10"/>
        <v>0</v>
      </c>
      <c r="BC71" s="1065"/>
      <c r="BD71" s="1066"/>
      <c r="BE71" s="1082"/>
      <c r="BF71" s="1082"/>
      <c r="BG71" s="1082"/>
      <c r="BH71" s="1082"/>
      <c r="BI71" s="1082"/>
      <c r="BJ71" s="1082"/>
      <c r="BK71" s="1045"/>
      <c r="BL71" s="1045"/>
      <c r="BM71" s="1045"/>
      <c r="BN71" s="1046"/>
    </row>
    <row r="72" spans="2:66" ht="21" customHeight="1" thickBot="1" x14ac:dyDescent="0.25">
      <c r="B72" s="1071"/>
      <c r="C72" s="1071"/>
      <c r="D72" s="1047"/>
      <c r="E72" s="1048"/>
      <c r="F72" s="1048"/>
      <c r="G72" s="1048"/>
      <c r="H72" s="1048"/>
      <c r="I72" s="1048"/>
      <c r="J72" s="1048"/>
      <c r="K72" s="1048"/>
      <c r="L72" s="1048"/>
      <c r="M72" s="1048"/>
      <c r="N72" s="1048"/>
      <c r="O72" s="1048"/>
      <c r="P72" s="1049"/>
      <c r="Q72" s="1050"/>
      <c r="R72" s="1050"/>
      <c r="S72" s="1050"/>
      <c r="T72" s="1050"/>
      <c r="U72" s="1050"/>
      <c r="V72" s="1051"/>
      <c r="W72" s="776"/>
      <c r="X72" s="774"/>
      <c r="Y72" s="774"/>
      <c r="Z72" s="774"/>
      <c r="AA72" s="774"/>
      <c r="AB72" s="774"/>
      <c r="AC72" s="775"/>
      <c r="AD72" s="773"/>
      <c r="AE72" s="774"/>
      <c r="AF72" s="774"/>
      <c r="AG72" s="774"/>
      <c r="AH72" s="774"/>
      <c r="AI72" s="774"/>
      <c r="AJ72" s="775"/>
      <c r="AK72" s="773"/>
      <c r="AL72" s="774"/>
      <c r="AM72" s="774"/>
      <c r="AN72" s="774"/>
      <c r="AO72" s="774"/>
      <c r="AP72" s="774"/>
      <c r="AQ72" s="775"/>
      <c r="AR72" s="776"/>
      <c r="AS72" s="774"/>
      <c r="AT72" s="774"/>
      <c r="AU72" s="774"/>
      <c r="AV72" s="774"/>
      <c r="AW72" s="774"/>
      <c r="AX72" s="775"/>
      <c r="AY72" s="1052">
        <f t="shared" si="9"/>
        <v>0</v>
      </c>
      <c r="AZ72" s="1053"/>
      <c r="BA72" s="1053"/>
      <c r="BB72" s="1054">
        <f t="shared" si="10"/>
        <v>0</v>
      </c>
      <c r="BC72" s="1054"/>
      <c r="BD72" s="1055"/>
      <c r="BE72" s="1083"/>
      <c r="BF72" s="1083"/>
      <c r="BG72" s="1083"/>
      <c r="BH72" s="1083"/>
      <c r="BI72" s="1083"/>
      <c r="BJ72" s="1083"/>
      <c r="BK72" s="1056"/>
      <c r="BL72" s="1056"/>
      <c r="BM72" s="1056"/>
      <c r="BN72" s="1057"/>
    </row>
    <row r="73" spans="2:66" ht="21" customHeight="1" thickBot="1" x14ac:dyDescent="0.25">
      <c r="B73" s="1071"/>
      <c r="C73" s="1084" t="s">
        <v>779</v>
      </c>
      <c r="D73" s="1085"/>
      <c r="E73" s="1085"/>
      <c r="F73" s="1085"/>
      <c r="G73" s="1085"/>
      <c r="H73" s="1085"/>
      <c r="I73" s="1085"/>
      <c r="J73" s="1085"/>
      <c r="K73" s="1085"/>
      <c r="L73" s="1085"/>
      <c r="M73" s="1085"/>
      <c r="N73" s="1085"/>
      <c r="O73" s="1085"/>
      <c r="P73" s="1085"/>
      <c r="Q73" s="1085"/>
      <c r="R73" s="1085"/>
      <c r="S73" s="1085"/>
      <c r="T73" s="1085"/>
      <c r="U73" s="1085"/>
      <c r="V73" s="1086"/>
      <c r="W73" s="780">
        <f t="shared" ref="W73:AX73" si="11">SUM(W65:W72)</f>
        <v>0</v>
      </c>
      <c r="X73" s="781">
        <f t="shared" si="11"/>
        <v>0</v>
      </c>
      <c r="Y73" s="781">
        <f t="shared" si="11"/>
        <v>0</v>
      </c>
      <c r="Z73" s="781">
        <f t="shared" si="11"/>
        <v>0</v>
      </c>
      <c r="AA73" s="781">
        <f t="shared" si="11"/>
        <v>0</v>
      </c>
      <c r="AB73" s="781">
        <f t="shared" si="11"/>
        <v>0</v>
      </c>
      <c r="AC73" s="782">
        <f t="shared" si="11"/>
        <v>0</v>
      </c>
      <c r="AD73" s="780">
        <f t="shared" si="11"/>
        <v>0</v>
      </c>
      <c r="AE73" s="781">
        <f t="shared" si="11"/>
        <v>0</v>
      </c>
      <c r="AF73" s="781">
        <f t="shared" si="11"/>
        <v>0</v>
      </c>
      <c r="AG73" s="781">
        <f t="shared" si="11"/>
        <v>0</v>
      </c>
      <c r="AH73" s="781">
        <f t="shared" si="11"/>
        <v>0</v>
      </c>
      <c r="AI73" s="781">
        <f t="shared" si="11"/>
        <v>0</v>
      </c>
      <c r="AJ73" s="782">
        <f t="shared" si="11"/>
        <v>0</v>
      </c>
      <c r="AK73" s="780">
        <f t="shared" si="11"/>
        <v>0</v>
      </c>
      <c r="AL73" s="781">
        <f t="shared" si="11"/>
        <v>0</v>
      </c>
      <c r="AM73" s="781">
        <f t="shared" si="11"/>
        <v>0</v>
      </c>
      <c r="AN73" s="781">
        <f t="shared" si="11"/>
        <v>0</v>
      </c>
      <c r="AO73" s="781">
        <f t="shared" si="11"/>
        <v>0</v>
      </c>
      <c r="AP73" s="781">
        <f t="shared" si="11"/>
        <v>0</v>
      </c>
      <c r="AQ73" s="782">
        <f t="shared" si="11"/>
        <v>0</v>
      </c>
      <c r="AR73" s="780">
        <f t="shared" si="11"/>
        <v>0</v>
      </c>
      <c r="AS73" s="781">
        <f t="shared" si="11"/>
        <v>0</v>
      </c>
      <c r="AT73" s="781">
        <f t="shared" si="11"/>
        <v>0</v>
      </c>
      <c r="AU73" s="781">
        <f t="shared" si="11"/>
        <v>0</v>
      </c>
      <c r="AV73" s="781">
        <f t="shared" si="11"/>
        <v>0</v>
      </c>
      <c r="AW73" s="781">
        <f t="shared" si="11"/>
        <v>0</v>
      </c>
      <c r="AX73" s="782">
        <f t="shared" si="11"/>
        <v>0</v>
      </c>
      <c r="AY73" s="1087">
        <f>SUM(AY65:BA72)</f>
        <v>0</v>
      </c>
      <c r="AZ73" s="1088"/>
      <c r="BA73" s="1088"/>
      <c r="BB73" s="1089">
        <f>SUM($BB$65:$BD$72)</f>
        <v>0</v>
      </c>
      <c r="BC73" s="1089"/>
      <c r="BD73" s="1090"/>
      <c r="BE73" s="1091">
        <f>SUM(BE65)</f>
        <v>0</v>
      </c>
      <c r="BF73" s="1092"/>
      <c r="BG73" s="1092"/>
      <c r="BH73" s="1092"/>
      <c r="BI73" s="1092"/>
      <c r="BJ73" s="1093"/>
      <c r="BK73" s="1040"/>
      <c r="BL73" s="1040"/>
      <c r="BM73" s="1040"/>
      <c r="BN73" s="1041"/>
    </row>
    <row r="74" spans="2:66" ht="21" customHeight="1" thickBot="1" x14ac:dyDescent="0.25">
      <c r="B74" s="786" t="s">
        <v>781</v>
      </c>
      <c r="C74" s="787"/>
      <c r="D74" s="788"/>
      <c r="E74" s="789"/>
      <c r="F74" s="789"/>
      <c r="G74" s="789"/>
      <c r="H74" s="789"/>
      <c r="I74" s="789"/>
      <c r="J74" s="789"/>
      <c r="K74" s="789"/>
      <c r="L74" s="789"/>
      <c r="M74" s="789"/>
      <c r="N74" s="789"/>
      <c r="O74" s="789"/>
      <c r="P74" s="789"/>
      <c r="Q74" s="789"/>
      <c r="R74" s="789"/>
      <c r="S74" s="789"/>
      <c r="T74" s="789"/>
      <c r="U74" s="789"/>
      <c r="V74" s="789"/>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790"/>
      <c r="AY74" s="1042">
        <v>40</v>
      </c>
      <c r="AZ74" s="1043"/>
      <c r="BA74" s="1043"/>
      <c r="BB74" s="1043"/>
      <c r="BC74" s="1043"/>
      <c r="BD74" s="1043"/>
      <c r="BE74" s="1043"/>
      <c r="BF74" s="1043"/>
      <c r="BG74" s="1043"/>
      <c r="BH74" s="1043"/>
      <c r="BI74" s="1043"/>
      <c r="BJ74" s="1043"/>
      <c r="BK74" s="1043"/>
      <c r="BL74" s="1043"/>
      <c r="BM74" s="1043"/>
      <c r="BN74" s="1044"/>
    </row>
    <row r="75" spans="2:66" ht="21" customHeight="1" x14ac:dyDescent="0.2">
      <c r="B75" s="1" t="s">
        <v>783</v>
      </c>
    </row>
    <row r="76" spans="2:66" ht="21" customHeight="1" x14ac:dyDescent="0.2">
      <c r="B76" s="1" t="s">
        <v>784</v>
      </c>
      <c r="G76" s="1"/>
    </row>
    <row r="77" spans="2:66" ht="21" customHeight="1" x14ac:dyDescent="0.2">
      <c r="G77" s="1"/>
    </row>
    <row r="88" spans="2:2" ht="21" customHeight="1" x14ac:dyDescent="0.2">
      <c r="B88" s="794" t="s">
        <v>785</v>
      </c>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5"/>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xr:uid="{9AA4453E-505A-4404-9A4A-6FD84C901B6F}">
      <formula1>$W$1:$W$2</formula1>
    </dataValidation>
    <dataValidation type="list" allowBlank="1" showInputMessage="1" showErrorMessage="1" sqref="E16:E17 D10" xr:uid="{10C21630-0FCD-4C7C-BFA1-AF4C4684F4D3}">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72351-B704-4E93-8DE3-EE0C2E8FEC0F}">
  <sheetPr>
    <pageSetUpPr fitToPage="1"/>
  </sheetPr>
  <dimension ref="B1:DH77"/>
  <sheetViews>
    <sheetView view="pageBreakPreview" zoomScale="77" zoomScaleNormal="100" zoomScaleSheetLayoutView="77" workbookViewId="0">
      <selection activeCell="G6" sqref="G6:T7"/>
    </sheetView>
  </sheetViews>
  <sheetFormatPr defaultColWidth="9" defaultRowHeight="21" customHeight="1" x14ac:dyDescent="0.2"/>
  <cols>
    <col min="1" max="1" width="3.7265625" style="1" customWidth="1"/>
    <col min="2" max="2" width="3" style="1" customWidth="1"/>
    <col min="3" max="3" width="5.36328125" style="1" customWidth="1"/>
    <col min="4" max="7" width="3.453125" style="634" customWidth="1"/>
    <col min="8" max="64" width="3.453125" style="1" customWidth="1"/>
    <col min="65" max="65" width="3.36328125" style="1" customWidth="1"/>
    <col min="66" max="68" width="3.26953125" style="1" customWidth="1"/>
    <col min="69" max="76" width="3.36328125" style="1" customWidth="1"/>
    <col min="77" max="78" width="7.6328125" style="1" customWidth="1"/>
    <col min="79" max="80" width="2.6328125" style="1" customWidth="1"/>
    <col min="81" max="16384" width="9" style="1"/>
  </cols>
  <sheetData>
    <row r="1" spans="2:112" ht="21" customHeight="1" x14ac:dyDescent="0.2">
      <c r="B1" s="634"/>
      <c r="C1" s="634"/>
      <c r="G1" s="1"/>
      <c r="W1" s="1" t="s">
        <v>705</v>
      </c>
      <c r="AK1" s="493"/>
      <c r="AO1" s="635"/>
      <c r="AZ1" s="635"/>
      <c r="BA1" s="635"/>
      <c r="BB1" s="635"/>
      <c r="BC1" s="635"/>
      <c r="BD1" s="635"/>
      <c r="BE1" s="635"/>
      <c r="BF1" s="635"/>
      <c r="BG1" s="635"/>
      <c r="BH1" s="635"/>
      <c r="BI1" s="635"/>
      <c r="BJ1" s="635"/>
      <c r="BK1" s="635"/>
      <c r="BL1" s="635"/>
      <c r="BM1" s="635"/>
      <c r="BN1" s="635"/>
      <c r="BO1" s="635"/>
      <c r="BP1" s="635"/>
      <c r="BQ1" s="635"/>
      <c r="BR1" s="635"/>
      <c r="BS1" s="493"/>
      <c r="BT1" s="493"/>
      <c r="BU1" s="493"/>
      <c r="BV1" s="493"/>
      <c r="BW1" s="493"/>
      <c r="BX1" s="493"/>
      <c r="BY1" s="493"/>
      <c r="BZ1" s="493"/>
      <c r="CA1" s="493"/>
      <c r="CB1" s="493"/>
      <c r="CC1" s="493"/>
      <c r="CD1" s="493"/>
      <c r="CE1" s="493"/>
    </row>
    <row r="2" spans="2:112" ht="21" customHeight="1" x14ac:dyDescent="0.2">
      <c r="B2" s="634"/>
      <c r="C2" s="634"/>
      <c r="G2" s="1"/>
      <c r="Y2" s="1">
        <v>-1</v>
      </c>
      <c r="AO2" s="1335" t="s">
        <v>706</v>
      </c>
      <c r="AP2" s="1335"/>
      <c r="AQ2" s="1335"/>
      <c r="AR2" s="1335"/>
      <c r="AS2" s="1335"/>
      <c r="AT2" s="1335"/>
      <c r="AU2" s="1335"/>
      <c r="AV2" s="1335"/>
      <c r="AW2" s="1336"/>
      <c r="AX2" s="1337"/>
      <c r="AY2" s="1337"/>
      <c r="AZ2" s="1337"/>
      <c r="BA2" s="1337"/>
      <c r="BB2" s="1337"/>
      <c r="BC2" s="1337"/>
      <c r="BD2" s="1337"/>
      <c r="BE2" s="1337"/>
      <c r="BF2" s="1337"/>
      <c r="BG2" s="1337"/>
      <c r="BH2" s="1337"/>
      <c r="BI2" s="1337"/>
      <c r="BJ2" s="1337"/>
      <c r="BK2" s="1337"/>
      <c r="BL2" s="1337"/>
      <c r="BM2" s="1337"/>
      <c r="BN2" s="1337"/>
      <c r="BO2" s="1337"/>
      <c r="BP2" s="1337"/>
      <c r="BQ2" s="1337"/>
      <c r="BR2" s="1338"/>
      <c r="BS2" s="636"/>
      <c r="BT2" s="636"/>
      <c r="BU2" s="636"/>
      <c r="BV2" s="636"/>
      <c r="BW2" s="636"/>
      <c r="BX2" s="636"/>
      <c r="BY2" s="636"/>
      <c r="CA2" s="636"/>
      <c r="CB2" s="636"/>
      <c r="CC2" s="636"/>
      <c r="CD2" s="636"/>
      <c r="CE2" s="636"/>
    </row>
    <row r="3" spans="2:112" ht="21" customHeight="1" x14ac:dyDescent="0.2">
      <c r="B3" s="634"/>
      <c r="C3" s="634"/>
      <c r="G3" s="1"/>
      <c r="AO3" s="1335" t="s">
        <v>581</v>
      </c>
      <c r="AP3" s="1335"/>
      <c r="AQ3" s="1335"/>
      <c r="AR3" s="1335"/>
      <c r="AS3" s="1335"/>
      <c r="AT3" s="1335"/>
      <c r="AU3" s="1335"/>
      <c r="AV3" s="1335"/>
      <c r="AW3" s="1339"/>
      <c r="AX3" s="1339"/>
      <c r="AY3" s="1339"/>
      <c r="AZ3" s="1339"/>
      <c r="BA3" s="1339"/>
      <c r="BB3" s="1339"/>
      <c r="BC3" s="1339"/>
      <c r="BD3" s="1339"/>
      <c r="BE3" s="1339"/>
      <c r="BF3" s="1339"/>
      <c r="BG3" s="1339"/>
      <c r="BH3" s="1339"/>
      <c r="BI3" s="1339"/>
      <c r="BJ3" s="1339"/>
      <c r="BK3" s="1340" t="s">
        <v>582</v>
      </c>
      <c r="BL3" s="1341"/>
      <c r="BM3" s="1341"/>
      <c r="BN3" s="1342"/>
      <c r="BO3" s="1343">
        <v>15</v>
      </c>
      <c r="BP3" s="1344"/>
      <c r="BQ3" s="1344"/>
      <c r="BR3" s="1345"/>
      <c r="BS3" s="636"/>
      <c r="BT3" s="636"/>
      <c r="BU3" s="636"/>
      <c r="BV3" s="636"/>
      <c r="BW3" s="636"/>
      <c r="BX3" s="636"/>
      <c r="BY3" s="636"/>
      <c r="CA3" s="636"/>
      <c r="CB3" s="636"/>
      <c r="CC3" s="636"/>
      <c r="CD3" s="636"/>
      <c r="CE3" s="636"/>
    </row>
    <row r="4" spans="2:112" ht="21" customHeight="1" x14ac:dyDescent="0.2">
      <c r="B4" s="634"/>
      <c r="C4" s="637"/>
      <c r="D4" s="1346" t="s">
        <v>707</v>
      </c>
      <c r="E4" s="1346"/>
      <c r="F4" s="1346"/>
      <c r="G4" s="1346"/>
      <c r="H4" s="1346"/>
      <c r="I4" s="1346"/>
      <c r="J4" s="1346"/>
      <c r="K4" s="638"/>
      <c r="L4" s="638"/>
      <c r="M4" s="639"/>
      <c r="N4" s="639"/>
      <c r="O4" s="639"/>
      <c r="P4" s="639"/>
      <c r="Q4" s="639"/>
      <c r="R4" s="639"/>
      <c r="S4" s="639"/>
      <c r="T4" s="639"/>
      <c r="U4" s="640"/>
      <c r="V4" s="641"/>
      <c r="W4" s="642"/>
      <c r="X4" s="643"/>
      <c r="Y4" s="643"/>
      <c r="Z4" s="644" t="s">
        <v>708</v>
      </c>
      <c r="AA4" s="645"/>
      <c r="CA4" s="1101"/>
      <c r="CB4" s="1101"/>
      <c r="CC4" s="1101"/>
      <c r="CD4" s="1101"/>
      <c r="CE4" s="1101"/>
      <c r="CF4" s="1101"/>
      <c r="CG4" s="1101"/>
      <c r="CH4" s="1334"/>
      <c r="CI4" s="1334"/>
      <c r="CJ4" s="1334"/>
      <c r="CK4" s="1334"/>
      <c r="CL4" s="1101"/>
      <c r="CM4" s="1101"/>
      <c r="CN4" s="1101"/>
      <c r="CO4" s="1101"/>
      <c r="CP4" s="1101"/>
      <c r="CQ4" s="1101"/>
      <c r="CR4" s="1101"/>
      <c r="CS4" s="1101"/>
      <c r="CT4" s="1101"/>
      <c r="CU4" s="1101"/>
      <c r="CV4" s="1101"/>
      <c r="CW4" s="1101"/>
      <c r="CX4" s="1101"/>
      <c r="CY4" s="1101"/>
      <c r="CZ4" s="1101"/>
      <c r="DA4" s="1101"/>
      <c r="DB4" s="1101"/>
      <c r="DC4" s="1101"/>
      <c r="DD4" s="1101"/>
      <c r="DE4" s="1101"/>
      <c r="DF4" s="1101"/>
      <c r="DG4" s="1101"/>
      <c r="DH4" s="1101"/>
    </row>
    <row r="5" spans="2:112" ht="27.75" customHeight="1" x14ac:dyDescent="0.2">
      <c r="B5" s="634"/>
      <c r="C5" s="637"/>
      <c r="D5" s="1331" t="s">
        <v>574</v>
      </c>
      <c r="E5" s="1331"/>
      <c r="F5" s="1331"/>
      <c r="G5" s="1296" t="s">
        <v>709</v>
      </c>
      <c r="H5" s="1296"/>
      <c r="I5" s="1296"/>
      <c r="J5" s="1296"/>
      <c r="K5" s="1296"/>
      <c r="L5" s="1296"/>
      <c r="M5" s="1296"/>
      <c r="N5" s="1296"/>
      <c r="O5" s="1296"/>
      <c r="P5" s="1296"/>
      <c r="Q5" s="1296"/>
      <c r="R5" s="1296"/>
      <c r="S5" s="1296"/>
      <c r="T5" s="1297"/>
      <c r="U5" s="640"/>
      <c r="V5" s="640"/>
      <c r="W5" s="642"/>
      <c r="X5" s="643"/>
      <c r="Y5" s="643"/>
      <c r="Z5" s="1295"/>
      <c r="AA5" s="1296"/>
      <c r="AB5" s="1296"/>
      <c r="AC5" s="1296"/>
      <c r="AD5" s="1296"/>
      <c r="AE5" s="1296"/>
      <c r="AF5" s="1297"/>
      <c r="AG5" s="1168" t="s">
        <v>710</v>
      </c>
      <c r="AH5" s="1169"/>
      <c r="AI5" s="1169"/>
      <c r="AJ5" s="1281"/>
      <c r="AK5" s="1295" t="s">
        <v>711</v>
      </c>
      <c r="AL5" s="1296"/>
      <c r="AM5" s="1296"/>
      <c r="AN5" s="1297"/>
      <c r="AO5" s="1295" t="s">
        <v>712</v>
      </c>
      <c r="AP5" s="1296"/>
      <c r="AQ5" s="1296"/>
      <c r="AR5" s="1297"/>
      <c r="AS5" s="1295" t="s">
        <v>713</v>
      </c>
      <c r="AT5" s="1296"/>
      <c r="AU5" s="1296"/>
      <c r="AV5" s="1297"/>
      <c r="AW5" s="1295" t="s">
        <v>714</v>
      </c>
      <c r="AX5" s="1296"/>
      <c r="AY5" s="1296"/>
      <c r="AZ5" s="1297"/>
      <c r="BA5" s="1295" t="s">
        <v>715</v>
      </c>
      <c r="BB5" s="1296"/>
      <c r="BC5" s="1296"/>
      <c r="BD5" s="1297"/>
      <c r="BE5" s="1295" t="s">
        <v>716</v>
      </c>
      <c r="BF5" s="1296"/>
      <c r="BG5" s="1297"/>
      <c r="BK5" s="646"/>
      <c r="BL5" s="646"/>
      <c r="BM5" s="646"/>
      <c r="BN5" s="646"/>
      <c r="BO5" s="647"/>
      <c r="BP5" s="648"/>
      <c r="BQ5" s="649"/>
      <c r="BR5" s="649"/>
      <c r="BS5" s="649"/>
      <c r="CA5" s="1334"/>
      <c r="CB5" s="1334"/>
      <c r="CC5" s="1334"/>
      <c r="CD5" s="1334"/>
      <c r="CE5" s="1334"/>
      <c r="CF5" s="1334"/>
      <c r="CG5" s="1334"/>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1317"/>
      <c r="DG5" s="1317"/>
      <c r="DH5" s="1317"/>
    </row>
    <row r="6" spans="2:112" ht="21" customHeight="1" x14ac:dyDescent="0.2">
      <c r="B6" s="634"/>
      <c r="C6" s="637"/>
      <c r="D6" s="1331"/>
      <c r="E6" s="1331"/>
      <c r="F6" s="1331"/>
      <c r="G6" s="1296" t="s">
        <v>717</v>
      </c>
      <c r="H6" s="1296"/>
      <c r="I6" s="1296"/>
      <c r="J6" s="1296"/>
      <c r="K6" s="1296"/>
      <c r="L6" s="1296"/>
      <c r="M6" s="1296"/>
      <c r="N6" s="1296"/>
      <c r="O6" s="1296"/>
      <c r="P6" s="1296"/>
      <c r="Q6" s="1296"/>
      <c r="R6" s="1296"/>
      <c r="S6" s="1296"/>
      <c r="T6" s="1297"/>
      <c r="U6" s="640"/>
      <c r="V6" s="640"/>
      <c r="W6" s="642"/>
      <c r="X6" s="643"/>
      <c r="Y6" s="643"/>
      <c r="Z6" s="1171" t="s">
        <v>718</v>
      </c>
      <c r="AA6" s="1172"/>
      <c r="AB6" s="1172"/>
      <c r="AC6" s="1172"/>
      <c r="AD6" s="1172"/>
      <c r="AE6" s="1172"/>
      <c r="AF6" s="1333"/>
      <c r="AG6" s="1325"/>
      <c r="AH6" s="1326"/>
      <c r="AI6" s="1326"/>
      <c r="AJ6" s="1327"/>
      <c r="AK6" s="1325"/>
      <c r="AL6" s="1326"/>
      <c r="AM6" s="1326"/>
      <c r="AN6" s="1327"/>
      <c r="AO6" s="1325"/>
      <c r="AP6" s="1326"/>
      <c r="AQ6" s="1326"/>
      <c r="AR6" s="1327"/>
      <c r="AS6" s="1325">
        <v>6</v>
      </c>
      <c r="AT6" s="1326"/>
      <c r="AU6" s="1326"/>
      <c r="AV6" s="1327"/>
      <c r="AW6" s="1325">
        <v>4</v>
      </c>
      <c r="AX6" s="1326"/>
      <c r="AY6" s="1326"/>
      <c r="AZ6" s="1327"/>
      <c r="BA6" s="1325">
        <v>5</v>
      </c>
      <c r="BB6" s="1326"/>
      <c r="BC6" s="1326"/>
      <c r="BD6" s="1327"/>
      <c r="BE6" s="1318">
        <f>SUM(AG6:BD6)</f>
        <v>15</v>
      </c>
      <c r="BF6" s="1319"/>
      <c r="BG6" s="1320"/>
      <c r="BL6" s="650"/>
      <c r="BM6" s="650"/>
      <c r="BN6" s="650"/>
      <c r="BW6" s="651"/>
      <c r="CC6" s="650"/>
      <c r="CD6" s="650"/>
      <c r="CE6" s="650"/>
      <c r="CL6" s="1329"/>
      <c r="CM6" s="1329"/>
      <c r="CN6" s="1329"/>
      <c r="CO6" s="1329"/>
      <c r="CP6" s="1329"/>
      <c r="CQ6" s="1329"/>
      <c r="CR6" s="1329"/>
      <c r="CS6" s="1329"/>
      <c r="CT6" s="1330"/>
      <c r="CU6" s="1330"/>
      <c r="CV6" s="1330"/>
      <c r="CW6" s="1330"/>
      <c r="CX6" s="1330"/>
      <c r="CY6" s="1330"/>
      <c r="CZ6" s="1330"/>
      <c r="DA6" s="1330"/>
      <c r="DB6" s="1330"/>
      <c r="DC6" s="1330"/>
      <c r="DD6" s="1330"/>
      <c r="DE6" s="1330"/>
      <c r="DF6" s="1317"/>
      <c r="DG6" s="1317"/>
      <c r="DH6" s="1317"/>
    </row>
    <row r="7" spans="2:112" ht="21" customHeight="1" x14ac:dyDescent="0.2">
      <c r="B7" s="634"/>
      <c r="C7" s="637"/>
      <c r="D7" s="1331"/>
      <c r="E7" s="1331"/>
      <c r="F7" s="1331"/>
      <c r="G7" s="1296" t="s">
        <v>719</v>
      </c>
      <c r="H7" s="1296"/>
      <c r="I7" s="1296"/>
      <c r="J7" s="1296"/>
      <c r="K7" s="1296"/>
      <c r="L7" s="1296"/>
      <c r="M7" s="1296"/>
      <c r="N7" s="1296"/>
      <c r="O7" s="1296"/>
      <c r="P7" s="1296"/>
      <c r="Q7" s="1296"/>
      <c r="R7" s="1296"/>
      <c r="S7" s="1296"/>
      <c r="T7" s="1297"/>
      <c r="U7" s="652"/>
      <c r="V7" s="640"/>
      <c r="W7" s="642"/>
      <c r="X7" s="643"/>
      <c r="Y7" s="643"/>
      <c r="Z7" s="653" t="s">
        <v>720</v>
      </c>
      <c r="AA7" s="1168" t="s">
        <v>721</v>
      </c>
      <c r="AB7" s="1169"/>
      <c r="AC7" s="1169"/>
      <c r="AD7" s="1169"/>
      <c r="AE7" s="1169"/>
      <c r="AF7" s="1281"/>
      <c r="AG7" s="1322"/>
      <c r="AH7" s="1323"/>
      <c r="AI7" s="1323"/>
      <c r="AJ7" s="1324"/>
      <c r="AK7" s="1322"/>
      <c r="AL7" s="1323"/>
      <c r="AM7" s="1323"/>
      <c r="AN7" s="1324"/>
      <c r="AO7" s="1322"/>
      <c r="AP7" s="1323"/>
      <c r="AQ7" s="1323"/>
      <c r="AR7" s="1324"/>
      <c r="AS7" s="1325"/>
      <c r="AT7" s="1326"/>
      <c r="AU7" s="1326"/>
      <c r="AV7" s="1327"/>
      <c r="AW7" s="1325"/>
      <c r="AX7" s="1326"/>
      <c r="AY7" s="1326"/>
      <c r="AZ7" s="1327"/>
      <c r="BA7" s="1325"/>
      <c r="BB7" s="1326"/>
      <c r="BC7" s="1326"/>
      <c r="BD7" s="1327"/>
      <c r="BE7" s="1318">
        <f>SUM(AG7:BD7)</f>
        <v>0</v>
      </c>
      <c r="BF7" s="1319"/>
      <c r="BG7" s="1320"/>
      <c r="CB7" s="1101"/>
      <c r="CC7" s="1101"/>
      <c r="CD7" s="1101"/>
      <c r="CE7" s="1101"/>
      <c r="CF7" s="1101"/>
      <c r="CG7" s="1101"/>
      <c r="CH7" s="1101"/>
      <c r="CI7" s="1332"/>
      <c r="CJ7" s="1332"/>
      <c r="CK7" s="1332"/>
      <c r="CL7" s="1330"/>
      <c r="CM7" s="1330"/>
      <c r="CN7" s="1330"/>
      <c r="CO7" s="1330"/>
      <c r="CP7" s="1330"/>
      <c r="CQ7" s="1330"/>
      <c r="CR7" s="1330"/>
      <c r="CS7" s="1330"/>
      <c r="CT7" s="1330"/>
      <c r="CU7" s="1330"/>
      <c r="CV7" s="1330"/>
      <c r="CW7" s="1330"/>
      <c r="CX7" s="1330"/>
      <c r="CY7" s="1330"/>
      <c r="CZ7" s="1330"/>
      <c r="DA7" s="1330"/>
      <c r="DB7" s="1330"/>
      <c r="DC7" s="1330"/>
      <c r="DD7" s="1330"/>
      <c r="DE7" s="1330"/>
      <c r="DF7" s="1317"/>
      <c r="DG7" s="1317"/>
      <c r="DH7" s="1317"/>
    </row>
    <row r="8" spans="2:112" ht="21" customHeight="1" x14ac:dyDescent="0.2">
      <c r="B8" s="643"/>
      <c r="C8" s="654"/>
      <c r="D8" s="639"/>
      <c r="E8" s="639"/>
      <c r="F8" s="639"/>
      <c r="G8" s="639"/>
      <c r="H8" s="639"/>
      <c r="I8" s="639"/>
      <c r="J8" s="639"/>
      <c r="K8" s="639"/>
      <c r="L8" s="655" t="str">
        <f>IF(COUNTIF(D5:F7,"○")&gt;1,"いずれか１つを選択してください。","")</f>
        <v/>
      </c>
      <c r="M8" s="639"/>
      <c r="N8" s="639"/>
      <c r="O8" s="639"/>
      <c r="P8" s="639"/>
      <c r="Q8" s="639"/>
      <c r="R8" s="639"/>
      <c r="S8" s="639"/>
      <c r="T8" s="639"/>
      <c r="U8" s="656"/>
      <c r="V8" s="656"/>
      <c r="W8" s="642"/>
      <c r="X8" s="643"/>
      <c r="Y8" s="643"/>
      <c r="Z8" s="1168" t="s">
        <v>722</v>
      </c>
      <c r="AA8" s="1169"/>
      <c r="AB8" s="1169"/>
      <c r="AC8" s="1169"/>
      <c r="AD8" s="1169"/>
      <c r="AE8" s="1169"/>
      <c r="AF8" s="1281"/>
      <c r="AG8" s="1325"/>
      <c r="AH8" s="1326"/>
      <c r="AI8" s="1326"/>
      <c r="AJ8" s="1327"/>
      <c r="AK8" s="1325"/>
      <c r="AL8" s="1326"/>
      <c r="AM8" s="1326"/>
      <c r="AN8" s="1327"/>
      <c r="AO8" s="1325"/>
      <c r="AP8" s="1326"/>
      <c r="AQ8" s="1326"/>
      <c r="AR8" s="1327"/>
      <c r="AS8" s="1325"/>
      <c r="AT8" s="1326"/>
      <c r="AU8" s="1326"/>
      <c r="AV8" s="1327"/>
      <c r="AW8" s="1325"/>
      <c r="AX8" s="1326"/>
      <c r="AY8" s="1326"/>
      <c r="AZ8" s="1327"/>
      <c r="BA8" s="1325"/>
      <c r="BB8" s="1326"/>
      <c r="BC8" s="1326"/>
      <c r="BD8" s="1327"/>
      <c r="BE8" s="1318">
        <f>SUM(AG8:BD8)</f>
        <v>0</v>
      </c>
      <c r="BF8" s="1319"/>
      <c r="BG8" s="1320"/>
      <c r="BU8" s="651"/>
      <c r="BW8" s="1328"/>
      <c r="BX8" s="1328"/>
      <c r="BY8" s="1328"/>
      <c r="BZ8" s="1328"/>
      <c r="CA8" s="1328"/>
      <c r="CB8" s="1321"/>
      <c r="CC8" s="1321"/>
      <c r="CD8" s="1321"/>
      <c r="CE8" s="1321"/>
      <c r="CF8" s="1321"/>
      <c r="CG8" s="1321"/>
      <c r="CH8" s="1321"/>
      <c r="CI8" s="1332"/>
      <c r="CJ8" s="1332"/>
      <c r="CK8" s="1332"/>
      <c r="CL8" s="1317"/>
      <c r="CM8" s="1317"/>
      <c r="CN8" s="1317"/>
      <c r="CO8" s="1317"/>
      <c r="CP8" s="1317"/>
      <c r="CQ8" s="1317"/>
      <c r="CR8" s="1317"/>
      <c r="CS8" s="1317"/>
      <c r="CT8" s="1317"/>
      <c r="CU8" s="1317"/>
      <c r="CV8" s="1317"/>
      <c r="CW8" s="1317"/>
      <c r="CX8" s="1317"/>
      <c r="CY8" s="1317"/>
      <c r="CZ8" s="1317"/>
      <c r="DA8" s="1317"/>
      <c r="DB8" s="1317"/>
      <c r="DC8" s="1317"/>
      <c r="DD8" s="1317"/>
      <c r="DE8" s="1317"/>
      <c r="DF8" s="1317"/>
      <c r="DG8" s="1317"/>
      <c r="DH8" s="1317"/>
    </row>
    <row r="9" spans="2:112" ht="21" customHeight="1" x14ac:dyDescent="0.2">
      <c r="B9" s="643"/>
      <c r="C9" s="654"/>
      <c r="D9" s="639"/>
      <c r="E9" s="656"/>
      <c r="F9" s="640"/>
      <c r="G9" s="640"/>
      <c r="H9" s="640"/>
      <c r="I9" s="640"/>
      <c r="J9" s="640"/>
      <c r="K9" s="640"/>
      <c r="L9" s="640"/>
      <c r="M9" s="640"/>
      <c r="N9" s="640"/>
      <c r="O9" s="640"/>
      <c r="P9" s="640"/>
      <c r="Q9" s="640"/>
      <c r="R9" s="640"/>
      <c r="S9" s="640"/>
      <c r="T9" s="640"/>
      <c r="U9" s="640"/>
      <c r="V9" s="656"/>
      <c r="W9" s="642"/>
      <c r="X9" s="643"/>
      <c r="Y9" s="643"/>
      <c r="Z9" s="1168" t="s">
        <v>716</v>
      </c>
      <c r="AA9" s="1169"/>
      <c r="AB9" s="1169"/>
      <c r="AC9" s="1169"/>
      <c r="AD9" s="1169"/>
      <c r="AE9" s="1169"/>
      <c r="AF9" s="1281"/>
      <c r="AG9" s="1318">
        <f>AG6+AG8</f>
        <v>0</v>
      </c>
      <c r="AH9" s="1319"/>
      <c r="AI9" s="1319"/>
      <c r="AJ9" s="1320"/>
      <c r="AK9" s="1318">
        <f t="shared" ref="AK9" si="0">AK6+AK8</f>
        <v>0</v>
      </c>
      <c r="AL9" s="1319"/>
      <c r="AM9" s="1319"/>
      <c r="AN9" s="1320"/>
      <c r="AO9" s="1318">
        <f t="shared" ref="AO9" si="1">AO6+AO8</f>
        <v>0</v>
      </c>
      <c r="AP9" s="1319"/>
      <c r="AQ9" s="1319"/>
      <c r="AR9" s="1320"/>
      <c r="AS9" s="1318">
        <f>AS6+AS8</f>
        <v>6</v>
      </c>
      <c r="AT9" s="1319"/>
      <c r="AU9" s="1319"/>
      <c r="AV9" s="1320"/>
      <c r="AW9" s="1318">
        <f t="shared" ref="AW9" si="2">AW6+AW8</f>
        <v>4</v>
      </c>
      <c r="AX9" s="1319"/>
      <c r="AY9" s="1319"/>
      <c r="AZ9" s="1320"/>
      <c r="BA9" s="1318">
        <f t="shared" ref="BA9" si="3">BA6+BA8</f>
        <v>5</v>
      </c>
      <c r="BB9" s="1319"/>
      <c r="BC9" s="1319"/>
      <c r="BD9" s="1320"/>
      <c r="BE9" s="1318">
        <f>BE6+BE8</f>
        <v>15</v>
      </c>
      <c r="BF9" s="1319"/>
      <c r="BG9" s="1320"/>
      <c r="BW9" s="1101"/>
      <c r="BX9" s="1101"/>
      <c r="BY9" s="1101"/>
      <c r="BZ9" s="1101"/>
      <c r="CA9" s="1101"/>
      <c r="CB9" s="1293"/>
      <c r="CC9" s="1293"/>
      <c r="CD9" s="1293"/>
      <c r="CE9" s="1293"/>
      <c r="CF9" s="1294"/>
      <c r="CG9" s="1294"/>
      <c r="CH9" s="1294"/>
      <c r="CI9" s="1294"/>
      <c r="CJ9" s="1294"/>
      <c r="CK9" s="1294"/>
    </row>
    <row r="10" spans="2:112" ht="21" customHeight="1" x14ac:dyDescent="0.2">
      <c r="B10" s="643"/>
      <c r="C10" s="654"/>
      <c r="D10" s="639"/>
      <c r="E10" s="656"/>
      <c r="F10" s="640"/>
      <c r="G10" s="640"/>
      <c r="H10" s="640"/>
      <c r="I10" s="640"/>
      <c r="J10" s="640"/>
      <c r="K10" s="640"/>
      <c r="L10" s="640"/>
      <c r="M10" s="640"/>
      <c r="N10" s="640"/>
      <c r="O10" s="640"/>
      <c r="P10" s="640"/>
      <c r="Q10" s="640"/>
      <c r="R10" s="640"/>
      <c r="S10" s="640"/>
      <c r="T10" s="640"/>
      <c r="U10" s="640"/>
      <c r="V10" s="656"/>
      <c r="W10" s="657"/>
      <c r="X10" s="643"/>
      <c r="Y10" s="643"/>
      <c r="Z10" s="643"/>
      <c r="AA10" s="643"/>
      <c r="BG10" s="658" t="str">
        <f>IF(AND(BE9&lt;&gt;BO3,D12="○"),"「事業者名簿」の定員数と想定される利用者数が一致しません。","")</f>
        <v/>
      </c>
      <c r="BK10" s="646"/>
      <c r="BL10" s="646"/>
      <c r="BM10" s="646"/>
      <c r="BN10" s="646"/>
      <c r="BO10" s="647"/>
      <c r="BP10" s="648"/>
      <c r="BQ10" s="649"/>
      <c r="BR10" s="649"/>
      <c r="BS10" s="649"/>
      <c r="BW10" s="1101"/>
      <c r="BX10" s="1101"/>
      <c r="BY10" s="1101"/>
      <c r="BZ10" s="1101"/>
      <c r="CA10" s="1101"/>
      <c r="CB10" s="1293"/>
      <c r="CC10" s="1293"/>
      <c r="CD10" s="1293"/>
      <c r="CE10" s="1293"/>
      <c r="CF10" s="1294"/>
      <c r="CG10" s="1294"/>
      <c r="CH10" s="1294"/>
      <c r="CI10" s="1294"/>
      <c r="CJ10" s="1294"/>
      <c r="CK10" s="1294"/>
    </row>
    <row r="11" spans="2:112" ht="21" customHeight="1" x14ac:dyDescent="0.2">
      <c r="B11" s="643"/>
      <c r="C11" s="654"/>
      <c r="D11" s="659" t="s">
        <v>723</v>
      </c>
      <c r="E11" s="660"/>
      <c r="F11" s="660"/>
      <c r="G11" s="660"/>
      <c r="H11" s="660"/>
      <c r="I11" s="660"/>
      <c r="J11" s="640"/>
      <c r="K11" s="640"/>
      <c r="L11" s="640"/>
      <c r="M11" s="640"/>
      <c r="N11" s="640"/>
      <c r="O11" s="640"/>
      <c r="P11" s="640"/>
      <c r="Q11" s="640"/>
      <c r="R11" s="640"/>
      <c r="S11" s="640"/>
      <c r="T11" s="640"/>
      <c r="U11" s="640"/>
      <c r="V11" s="656"/>
      <c r="W11" s="661"/>
      <c r="Z11" s="651" t="s">
        <v>724</v>
      </c>
      <c r="AP11" s="651" t="s">
        <v>725</v>
      </c>
      <c r="AQ11" s="651"/>
      <c r="AW11" s="650"/>
      <c r="AX11" s="650"/>
      <c r="AY11" s="650"/>
      <c r="BG11" s="662"/>
      <c r="BH11" s="651" t="s">
        <v>726</v>
      </c>
      <c r="BN11" s="650"/>
      <c r="BO11" s="650"/>
      <c r="BP11" s="650"/>
      <c r="BW11" s="643"/>
      <c r="BX11" s="643"/>
      <c r="BY11" s="643"/>
      <c r="BZ11" s="643"/>
      <c r="CA11" s="643"/>
      <c r="CB11" s="1293"/>
      <c r="CC11" s="1293"/>
      <c r="CD11" s="1293"/>
      <c r="CE11" s="1293"/>
      <c r="CF11" s="1294"/>
      <c r="CG11" s="1294"/>
      <c r="CH11" s="1294"/>
      <c r="CI11" s="1294"/>
      <c r="CJ11" s="1294"/>
      <c r="CK11" s="1294"/>
    </row>
    <row r="12" spans="2:112" ht="21" customHeight="1" x14ac:dyDescent="0.2">
      <c r="B12" s="643"/>
      <c r="C12" s="654"/>
      <c r="D12" s="1303" t="s">
        <v>574</v>
      </c>
      <c r="E12" s="1308"/>
      <c r="F12" s="1305" t="s">
        <v>727</v>
      </c>
      <c r="G12" s="1306"/>
      <c r="H12" s="1306"/>
      <c r="I12" s="1306"/>
      <c r="J12" s="1306"/>
      <c r="K12" s="1306"/>
      <c r="L12" s="1306"/>
      <c r="M12" s="1306"/>
      <c r="N12" s="1306"/>
      <c r="O12" s="1306"/>
      <c r="P12" s="1306"/>
      <c r="Q12" s="1306"/>
      <c r="R12" s="1306"/>
      <c r="S12" s="1306"/>
      <c r="T12" s="1306"/>
      <c r="U12" s="1306"/>
      <c r="V12" s="1307"/>
      <c r="W12" s="657"/>
      <c r="AE12" s="1295" t="s">
        <v>728</v>
      </c>
      <c r="AF12" s="1296"/>
      <c r="AG12" s="1296"/>
      <c r="AH12" s="1296"/>
      <c r="AI12" s="1296"/>
      <c r="AJ12" s="1296"/>
      <c r="AK12" s="1297"/>
      <c r="AL12" s="1309" t="s">
        <v>729</v>
      </c>
      <c r="AM12" s="1310"/>
      <c r="AN12" s="1311"/>
      <c r="AV12" s="1295" t="s">
        <v>728</v>
      </c>
      <c r="AW12" s="1296"/>
      <c r="AX12" s="1296"/>
      <c r="AY12" s="1296"/>
      <c r="AZ12" s="1296"/>
      <c r="BA12" s="1296"/>
      <c r="BB12" s="1297"/>
      <c r="BC12" s="1309" t="s">
        <v>729</v>
      </c>
      <c r="BD12" s="1310"/>
      <c r="BE12" s="1311"/>
      <c r="BF12" s="663"/>
      <c r="BG12" s="662"/>
      <c r="BM12" s="1295" t="s">
        <v>730</v>
      </c>
      <c r="BN12" s="1296"/>
      <c r="BO12" s="1296"/>
      <c r="BP12" s="1296"/>
      <c r="BQ12" s="1296"/>
      <c r="BR12" s="1296"/>
      <c r="BS12" s="1297"/>
      <c r="BW12" s="1315"/>
      <c r="BX12" s="1315"/>
      <c r="BY12" s="1315"/>
      <c r="BZ12" s="1315"/>
      <c r="CA12" s="1315"/>
      <c r="CB12" s="1301"/>
      <c r="CC12" s="1301"/>
      <c r="CD12" s="1301"/>
      <c r="CE12" s="1301"/>
      <c r="CF12" s="1316"/>
      <c r="CG12" s="1316"/>
      <c r="CH12" s="1316"/>
      <c r="CI12" s="1315"/>
      <c r="CJ12" s="1315"/>
      <c r="CK12" s="1315"/>
    </row>
    <row r="13" spans="2:112" ht="26.25" customHeight="1" x14ac:dyDescent="0.2">
      <c r="B13" s="643"/>
      <c r="C13" s="654"/>
      <c r="D13" s="1303"/>
      <c r="E13" s="1304"/>
      <c r="F13" s="1305" t="s">
        <v>731</v>
      </c>
      <c r="G13" s="1306"/>
      <c r="H13" s="1306"/>
      <c r="I13" s="1306"/>
      <c r="J13" s="1306"/>
      <c r="K13" s="1306"/>
      <c r="L13" s="1306"/>
      <c r="M13" s="1306"/>
      <c r="N13" s="1306"/>
      <c r="O13" s="1306"/>
      <c r="P13" s="1306"/>
      <c r="Q13" s="1306"/>
      <c r="R13" s="1306"/>
      <c r="S13" s="1306"/>
      <c r="T13" s="1306"/>
      <c r="U13" s="1306"/>
      <c r="V13" s="1307"/>
      <c r="W13" s="664"/>
      <c r="AE13" s="1290" t="s">
        <v>732</v>
      </c>
      <c r="AF13" s="1291"/>
      <c r="AG13" s="1291"/>
      <c r="AH13" s="1292"/>
      <c r="AI13" s="1290" t="s">
        <v>735</v>
      </c>
      <c r="AJ13" s="1291"/>
      <c r="AK13" s="1292"/>
      <c r="AL13" s="1312"/>
      <c r="AM13" s="1313"/>
      <c r="AN13" s="1314"/>
      <c r="AQ13" s="1305"/>
      <c r="AR13" s="1306"/>
      <c r="AS13" s="1306"/>
      <c r="AT13" s="1306"/>
      <c r="AU13" s="1307"/>
      <c r="AV13" s="1290" t="s">
        <v>732</v>
      </c>
      <c r="AW13" s="1291"/>
      <c r="AX13" s="1291"/>
      <c r="AY13" s="1292"/>
      <c r="AZ13" s="1290" t="s">
        <v>735</v>
      </c>
      <c r="BA13" s="1291"/>
      <c r="BB13" s="1292"/>
      <c r="BC13" s="1312"/>
      <c r="BD13" s="1313"/>
      <c r="BE13" s="1314"/>
      <c r="BF13" s="663"/>
      <c r="BG13" s="665"/>
      <c r="BH13" s="1305"/>
      <c r="BI13" s="1306"/>
      <c r="BJ13" s="1306"/>
      <c r="BK13" s="1306"/>
      <c r="BL13" s="1307"/>
      <c r="BM13" s="1290" t="s">
        <v>734</v>
      </c>
      <c r="BN13" s="1291"/>
      <c r="BO13" s="1291"/>
      <c r="BP13" s="1292"/>
      <c r="BQ13" s="1290" t="s">
        <v>735</v>
      </c>
      <c r="BR13" s="1291"/>
      <c r="BS13" s="1292"/>
      <c r="BW13" s="643"/>
      <c r="BX13" s="643"/>
      <c r="BY13" s="643"/>
      <c r="BZ13" s="1293"/>
      <c r="CA13" s="1293"/>
      <c r="CB13" s="1293"/>
      <c r="CC13" s="1293"/>
      <c r="CD13" s="1294"/>
      <c r="CE13" s="1294"/>
      <c r="CF13" s="1294"/>
      <c r="CG13" s="1294"/>
      <c r="CH13" s="1294"/>
      <c r="CI13" s="1294"/>
    </row>
    <row r="14" spans="2:112" ht="21" customHeight="1" x14ac:dyDescent="0.2">
      <c r="B14" s="643"/>
      <c r="C14" s="654"/>
      <c r="D14" s="1303"/>
      <c r="E14" s="1304"/>
      <c r="F14" s="1305" t="s">
        <v>736</v>
      </c>
      <c r="G14" s="1306"/>
      <c r="H14" s="1306"/>
      <c r="I14" s="1306"/>
      <c r="J14" s="1306"/>
      <c r="K14" s="1306"/>
      <c r="L14" s="1306"/>
      <c r="M14" s="1306"/>
      <c r="N14" s="1306"/>
      <c r="O14" s="1306"/>
      <c r="P14" s="1306"/>
      <c r="Q14" s="1306"/>
      <c r="R14" s="1306"/>
      <c r="S14" s="1306"/>
      <c r="T14" s="1306"/>
      <c r="U14" s="1306"/>
      <c r="V14" s="1307"/>
      <c r="W14" s="664"/>
      <c r="Z14" s="1295" t="s">
        <v>737</v>
      </c>
      <c r="AA14" s="1296"/>
      <c r="AB14" s="1296"/>
      <c r="AC14" s="1296"/>
      <c r="AD14" s="1297"/>
      <c r="AE14" s="1298">
        <f>IF((OR($D$5="○",$D$6="○")),ROUNDDOWN(((BE$6+BE$8*0.9))/6,1))</f>
        <v>2.5</v>
      </c>
      <c r="AF14" s="1299"/>
      <c r="AG14" s="1299"/>
      <c r="AH14" s="1300"/>
      <c r="AI14" s="1285">
        <f>AE14*$AY$60</f>
        <v>80</v>
      </c>
      <c r="AJ14" s="1286"/>
      <c r="AK14" s="1287"/>
      <c r="AL14" s="1285">
        <f>AE14*40</f>
        <v>100</v>
      </c>
      <c r="AM14" s="1286"/>
      <c r="AN14" s="1287"/>
      <c r="AQ14" s="1295" t="s">
        <v>737</v>
      </c>
      <c r="AR14" s="1296"/>
      <c r="AS14" s="1296"/>
      <c r="AT14" s="1296"/>
      <c r="AU14" s="1297"/>
      <c r="AV14" s="1282">
        <f>IF((OR($D$5="○",$D$6="○")),$BE$43)</f>
        <v>2.5</v>
      </c>
      <c r="AW14" s="1283"/>
      <c r="AX14" s="1283"/>
      <c r="AY14" s="1284"/>
      <c r="AZ14" s="1288">
        <f>AV14*$AY$60</f>
        <v>80</v>
      </c>
      <c r="BA14" s="1288"/>
      <c r="BB14" s="1288"/>
      <c r="BC14" s="1285">
        <f>AV14*40</f>
        <v>100</v>
      </c>
      <c r="BD14" s="1286"/>
      <c r="BE14" s="1287"/>
      <c r="BF14" s="666"/>
      <c r="BG14" s="662"/>
      <c r="BH14" s="1295" t="s">
        <v>738</v>
      </c>
      <c r="BI14" s="1296"/>
      <c r="BJ14" s="1296"/>
      <c r="BK14" s="1296"/>
      <c r="BL14" s="1297"/>
      <c r="BM14" s="1282">
        <f>(ROUNDDOWN(BQ14/40,1))</f>
        <v>2.5</v>
      </c>
      <c r="BN14" s="1283"/>
      <c r="BO14" s="1283"/>
      <c r="BP14" s="1284"/>
      <c r="BQ14" s="1288">
        <f>$BB$73</f>
        <v>100.25</v>
      </c>
      <c r="BR14" s="1288"/>
      <c r="BS14" s="1288"/>
      <c r="BU14" s="651"/>
      <c r="BW14" s="651"/>
      <c r="BX14" s="651"/>
      <c r="BY14" s="651"/>
      <c r="BZ14" s="1301"/>
      <c r="CA14" s="1301"/>
      <c r="CB14" s="1301"/>
      <c r="CC14" s="1301"/>
      <c r="CD14" s="1302"/>
      <c r="CE14" s="1302"/>
      <c r="CF14" s="1302"/>
      <c r="CG14" s="1101"/>
      <c r="CH14" s="1101"/>
      <c r="CI14" s="1101"/>
    </row>
    <row r="15" spans="2:112" ht="21" customHeight="1" x14ac:dyDescent="0.2">
      <c r="B15" s="643"/>
      <c r="C15" s="667"/>
      <c r="D15" s="668"/>
      <c r="E15" s="668"/>
      <c r="F15" s="668"/>
      <c r="G15" s="668"/>
      <c r="H15" s="668"/>
      <c r="I15" s="668"/>
      <c r="J15" s="668"/>
      <c r="K15" s="668"/>
      <c r="L15" s="669" t="str">
        <f>IF(COUNTIF(D12:E14,"○")&gt;1,"いずれか１つを選択してください。","")</f>
        <v/>
      </c>
      <c r="M15" s="668"/>
      <c r="N15" s="668"/>
      <c r="O15" s="668"/>
      <c r="P15" s="668"/>
      <c r="Q15" s="668"/>
      <c r="R15" s="668"/>
      <c r="S15" s="668"/>
      <c r="T15" s="668"/>
      <c r="U15" s="668"/>
      <c r="V15" s="670"/>
      <c r="W15" s="671"/>
      <c r="Z15" s="1295" t="s">
        <v>739</v>
      </c>
      <c r="AA15" s="1296"/>
      <c r="AB15" s="1296"/>
      <c r="AC15" s="1296"/>
      <c r="AD15" s="1297"/>
      <c r="AE15" s="1298" t="b">
        <f>IF((OR($D$7="○")),ROUNDDOWN((BE$6+BE$8*0.9)/5,1))</f>
        <v>0</v>
      </c>
      <c r="AF15" s="1299"/>
      <c r="AG15" s="1299"/>
      <c r="AH15" s="1300"/>
      <c r="AI15" s="1285">
        <f>AE15*$AY$60</f>
        <v>0</v>
      </c>
      <c r="AJ15" s="1286"/>
      <c r="AK15" s="1287"/>
      <c r="AL15" s="1285">
        <f>AE15*40</f>
        <v>0</v>
      </c>
      <c r="AM15" s="1286"/>
      <c r="AN15" s="1287"/>
      <c r="AQ15" s="1295" t="s">
        <v>739</v>
      </c>
      <c r="AR15" s="1296"/>
      <c r="AS15" s="1296"/>
      <c r="AT15" s="1296"/>
      <c r="AU15" s="1297"/>
      <c r="AV15" s="1282" t="b">
        <f>IF(($D$7="○"),$BE$43)</f>
        <v>0</v>
      </c>
      <c r="AW15" s="1283"/>
      <c r="AX15" s="1283"/>
      <c r="AY15" s="1284"/>
      <c r="AZ15" s="1288">
        <f>AV15*$AY$60</f>
        <v>0</v>
      </c>
      <c r="BA15" s="1288"/>
      <c r="BB15" s="1288"/>
      <c r="BC15" s="1285">
        <f>AV15*40</f>
        <v>0</v>
      </c>
      <c r="BD15" s="1286"/>
      <c r="BE15" s="1287"/>
      <c r="BF15" s="666"/>
      <c r="BG15" s="662"/>
      <c r="BH15" s="1274" t="s">
        <v>227</v>
      </c>
      <c r="BI15" s="1275"/>
      <c r="BJ15" s="1275"/>
      <c r="BK15" s="1275"/>
      <c r="BL15" s="1276"/>
      <c r="BM15" s="1277">
        <f>SUM(BM12:BP14)</f>
        <v>2.5</v>
      </c>
      <c r="BN15" s="1278"/>
      <c r="BO15" s="1278"/>
      <c r="BP15" s="1279"/>
      <c r="BQ15" s="1289">
        <f>SUMIF(BQ12:BS14,"&lt;&gt;#VALUE!")</f>
        <v>100.25</v>
      </c>
      <c r="BR15" s="1289"/>
      <c r="BS15" s="1289"/>
      <c r="BW15" s="672"/>
    </row>
    <row r="16" spans="2:112" ht="21" customHeight="1" x14ac:dyDescent="0.2">
      <c r="B16" s="643"/>
      <c r="C16" s="643"/>
      <c r="D16" s="643"/>
      <c r="E16" s="646"/>
      <c r="F16" s="646"/>
      <c r="G16" s="646"/>
      <c r="H16" s="646"/>
      <c r="I16" s="646"/>
      <c r="J16" s="646"/>
      <c r="K16" s="646"/>
      <c r="L16" s="646"/>
      <c r="M16" s="646"/>
      <c r="N16" s="646"/>
      <c r="O16" s="646"/>
      <c r="P16" s="646"/>
      <c r="Q16" s="646"/>
      <c r="R16" s="646"/>
      <c r="S16" s="646"/>
      <c r="T16" s="646"/>
      <c r="U16" s="646"/>
      <c r="V16" s="643"/>
      <c r="W16" s="643"/>
      <c r="X16" s="643"/>
      <c r="Y16" s="643"/>
      <c r="Z16" s="1168" t="s">
        <v>740</v>
      </c>
      <c r="AA16" s="1169"/>
      <c r="AB16" s="1169"/>
      <c r="AC16" s="1169"/>
      <c r="AD16" s="1281"/>
      <c r="AE16" s="1282">
        <f>IF($D$6="○","",ROUNDDOWN(($AO$6+$AO$8*0.9)/9,1)+ROUNDDOWN(($AS$6-$AS$7+$AS$8*0.9)/6,1)+ROUNDDOWN($AS$7/12,1)+ROUNDDOWN(($AW$6-$AW$7+$AW$8*0.9)/4,1)+ROUNDDOWN($AW$7/8,1)+ROUNDDOWN(($BA$6-$BA$7+$BA$8*0.9)/2.5,1)+ROUNDDOWN($BA$7/5,1))</f>
        <v>4</v>
      </c>
      <c r="AF16" s="1283"/>
      <c r="AG16" s="1283"/>
      <c r="AH16" s="1284"/>
      <c r="AI16" s="1285">
        <f>AE16*$AY$60</f>
        <v>128</v>
      </c>
      <c r="AJ16" s="1286"/>
      <c r="AK16" s="1287"/>
      <c r="AL16" s="1285">
        <f>AE16*40</f>
        <v>160</v>
      </c>
      <c r="AM16" s="1286"/>
      <c r="AN16" s="1287"/>
      <c r="AO16" s="643"/>
      <c r="AP16" s="643"/>
      <c r="AQ16" s="1168" t="s">
        <v>740</v>
      </c>
      <c r="AR16" s="1169"/>
      <c r="AS16" s="1169"/>
      <c r="AT16" s="1169"/>
      <c r="AU16" s="1281"/>
      <c r="AV16" s="1282">
        <f>IF(($D$6="○"),"",$BE$51)</f>
        <v>4.2</v>
      </c>
      <c r="AW16" s="1283"/>
      <c r="AX16" s="1283"/>
      <c r="AY16" s="1284"/>
      <c r="AZ16" s="1288">
        <f>AV16*$AY$60</f>
        <v>134.4</v>
      </c>
      <c r="BA16" s="1288"/>
      <c r="BB16" s="1288"/>
      <c r="BC16" s="1285">
        <f>AV16*40</f>
        <v>168</v>
      </c>
      <c r="BD16" s="1286"/>
      <c r="BE16" s="1287"/>
      <c r="BF16" s="666"/>
      <c r="BG16" s="662"/>
      <c r="BH16" s="643"/>
      <c r="BI16" s="643"/>
      <c r="BJ16" s="643"/>
      <c r="BK16" s="643"/>
      <c r="BL16" s="643"/>
      <c r="BM16" s="650"/>
      <c r="BN16" s="650"/>
      <c r="BO16" s="650"/>
      <c r="BP16" s="650"/>
      <c r="BQ16" s="666"/>
      <c r="BR16" s="666"/>
      <c r="BS16" s="666"/>
    </row>
    <row r="17" spans="2:92" ht="21" customHeight="1" x14ac:dyDescent="0.2">
      <c r="B17" s="643"/>
      <c r="C17" s="643"/>
      <c r="D17" s="643"/>
      <c r="E17" s="646"/>
      <c r="F17" s="646"/>
      <c r="G17" s="646"/>
      <c r="H17" s="646"/>
      <c r="I17" s="646"/>
      <c r="J17" s="646"/>
      <c r="K17" s="646"/>
      <c r="L17" s="646"/>
      <c r="M17" s="646"/>
      <c r="N17" s="646"/>
      <c r="O17" s="646"/>
      <c r="P17" s="646"/>
      <c r="Q17" s="646"/>
      <c r="R17" s="646"/>
      <c r="S17" s="646"/>
      <c r="T17" s="646"/>
      <c r="U17" s="646"/>
      <c r="V17" s="643"/>
      <c r="W17" s="651"/>
      <c r="X17" s="651"/>
      <c r="Y17" s="651"/>
      <c r="Z17" s="1274" t="s">
        <v>227</v>
      </c>
      <c r="AA17" s="1275"/>
      <c r="AB17" s="1275"/>
      <c r="AC17" s="1275"/>
      <c r="AD17" s="1276"/>
      <c r="AE17" s="1277">
        <f>SUM(AE14:AH16)</f>
        <v>6.5</v>
      </c>
      <c r="AF17" s="1278"/>
      <c r="AG17" s="1278"/>
      <c r="AH17" s="1279"/>
      <c r="AI17" s="1280">
        <f>SUMIF(AI14:AK16,"&lt;&gt;#VALUE!")</f>
        <v>208</v>
      </c>
      <c r="AJ17" s="1280"/>
      <c r="AK17" s="1280"/>
      <c r="AL17" s="1280">
        <f>SUMIF(AL14:AN16,"&lt;&gt;#VALUE!")</f>
        <v>260</v>
      </c>
      <c r="AM17" s="1280"/>
      <c r="AN17" s="1280"/>
      <c r="AO17" s="651"/>
      <c r="AP17" s="651"/>
      <c r="AQ17" s="1274" t="s">
        <v>227</v>
      </c>
      <c r="AR17" s="1275"/>
      <c r="AS17" s="1275"/>
      <c r="AT17" s="1275"/>
      <c r="AU17" s="1276"/>
      <c r="AV17" s="1277">
        <f>SUM(AV14:AY16)</f>
        <v>6.7</v>
      </c>
      <c r="AW17" s="1278"/>
      <c r="AX17" s="1278"/>
      <c r="AY17" s="1279"/>
      <c r="AZ17" s="1289">
        <f>SUMIF(AZ14:BB16,"&lt;&gt;#VALUE!")</f>
        <v>214.4</v>
      </c>
      <c r="BA17" s="1289"/>
      <c r="BB17" s="1289"/>
      <c r="BC17" s="1274">
        <f>SUMIF(BC14:BE16,"&lt;&gt;#VALUE!")</f>
        <v>268</v>
      </c>
      <c r="BD17" s="1275"/>
      <c r="BE17" s="1276"/>
      <c r="BF17" s="651"/>
      <c r="BG17" s="673"/>
      <c r="BH17" s="651"/>
      <c r="BI17" s="651"/>
      <c r="BJ17" s="651"/>
      <c r="BK17" s="651"/>
      <c r="BL17" s="651"/>
      <c r="BM17" s="674"/>
      <c r="BN17" s="674"/>
      <c r="BO17" s="674"/>
      <c r="BP17" s="674"/>
      <c r="BQ17" s="675"/>
      <c r="BR17" s="675"/>
      <c r="BS17" s="675"/>
      <c r="BT17" s="651"/>
      <c r="BU17" s="651"/>
      <c r="BV17" s="651"/>
      <c r="BW17" s="676"/>
      <c r="BX17" s="677"/>
    </row>
    <row r="18" spans="2:92" ht="21" customHeight="1" thickBot="1" x14ac:dyDescent="0.25">
      <c r="B18" s="643"/>
      <c r="C18" s="643"/>
      <c r="D18" s="643"/>
      <c r="E18" s="646"/>
      <c r="F18" s="646"/>
      <c r="G18" s="646"/>
      <c r="H18" s="646"/>
      <c r="I18" s="646"/>
      <c r="J18" s="646"/>
      <c r="K18" s="646"/>
      <c r="L18" s="646"/>
      <c r="M18" s="646"/>
      <c r="N18" s="646"/>
      <c r="O18" s="646"/>
      <c r="P18" s="646"/>
      <c r="Q18" s="646"/>
      <c r="R18" s="646"/>
      <c r="S18" s="646"/>
      <c r="T18" s="646"/>
      <c r="U18" s="646"/>
      <c r="V18" s="643"/>
      <c r="W18" s="678"/>
      <c r="X18" s="678"/>
      <c r="Y18" s="678"/>
      <c r="Z18" s="678"/>
      <c r="AA18" s="678"/>
      <c r="AB18" s="679"/>
      <c r="AC18" s="679"/>
      <c r="AD18" s="679"/>
      <c r="AE18" s="679"/>
      <c r="AF18" s="646"/>
      <c r="AG18" s="646"/>
      <c r="AH18" s="646"/>
      <c r="AI18" s="646"/>
      <c r="AJ18" s="646"/>
      <c r="AK18" s="646"/>
      <c r="AM18" s="678"/>
      <c r="AN18" s="678"/>
      <c r="AO18" s="678"/>
      <c r="AP18" s="678"/>
      <c r="AQ18" s="678"/>
      <c r="AR18" s="679"/>
      <c r="AS18" s="679"/>
      <c r="AT18" s="679"/>
      <c r="AU18" s="679"/>
      <c r="AV18" s="680"/>
      <c r="AW18" s="680"/>
      <c r="AX18" s="680"/>
      <c r="AY18" s="646"/>
      <c r="AZ18" s="646"/>
      <c r="BA18" s="646"/>
      <c r="BD18" s="673"/>
      <c r="BE18" s="673"/>
      <c r="BF18" s="673"/>
      <c r="BG18" s="673"/>
      <c r="BH18" s="673"/>
      <c r="BI18" s="681"/>
      <c r="BJ18" s="681"/>
      <c r="BK18" s="681"/>
      <c r="BL18" s="681"/>
      <c r="BM18" s="682"/>
      <c r="BN18" s="682"/>
      <c r="BO18" s="682"/>
      <c r="BP18" s="682"/>
      <c r="BQ18" s="645"/>
      <c r="BR18" s="676"/>
      <c r="BS18" s="676"/>
      <c r="BT18" s="676"/>
      <c r="BU18" s="672"/>
      <c r="BV18" s="672"/>
      <c r="BW18" s="672"/>
      <c r="BX18" s="677"/>
    </row>
    <row r="19" spans="2:92" ht="8.25" customHeight="1" x14ac:dyDescent="0.2">
      <c r="B19" s="683"/>
      <c r="C19" s="684"/>
      <c r="D19" s="684"/>
      <c r="E19" s="685"/>
      <c r="F19" s="685"/>
      <c r="G19" s="685"/>
      <c r="H19" s="685"/>
      <c r="I19" s="685"/>
      <c r="J19" s="685"/>
      <c r="K19" s="685"/>
      <c r="L19" s="685"/>
      <c r="M19" s="685"/>
      <c r="N19" s="685"/>
      <c r="O19" s="685"/>
      <c r="P19" s="685"/>
      <c r="Q19" s="685"/>
      <c r="R19" s="685"/>
      <c r="S19" s="685"/>
      <c r="T19" s="685"/>
      <c r="U19" s="685"/>
      <c r="V19" s="684"/>
      <c r="W19" s="686"/>
      <c r="X19" s="686"/>
      <c r="Y19" s="686"/>
      <c r="Z19" s="686"/>
      <c r="AA19" s="686"/>
      <c r="AB19" s="687"/>
      <c r="AC19" s="687"/>
      <c r="AD19" s="687"/>
      <c r="AE19" s="687"/>
      <c r="AF19" s="685"/>
      <c r="AG19" s="685"/>
      <c r="AH19" s="685"/>
      <c r="AI19" s="685"/>
      <c r="AJ19" s="685"/>
      <c r="AK19" s="685"/>
      <c r="AL19" s="688"/>
      <c r="AM19" s="686"/>
      <c r="AN19" s="686"/>
      <c r="AO19" s="686"/>
      <c r="AP19" s="686"/>
      <c r="AQ19" s="686"/>
      <c r="AR19" s="687"/>
      <c r="AS19" s="687"/>
      <c r="AT19" s="687"/>
      <c r="AU19" s="687"/>
      <c r="AV19" s="689"/>
      <c r="AW19" s="689"/>
      <c r="AX19" s="689"/>
      <c r="AY19" s="685"/>
      <c r="AZ19" s="685"/>
      <c r="BA19" s="685"/>
      <c r="BB19" s="688"/>
      <c r="BC19" s="688"/>
      <c r="BD19" s="690"/>
      <c r="BE19" s="690"/>
      <c r="BF19" s="690"/>
      <c r="BG19" s="690"/>
      <c r="BH19" s="690"/>
      <c r="BI19" s="691"/>
      <c r="BJ19" s="691"/>
      <c r="BK19" s="691"/>
      <c r="BL19" s="691"/>
      <c r="BM19" s="692"/>
      <c r="BN19" s="693"/>
      <c r="BO19" s="682"/>
      <c r="BP19" s="682"/>
      <c r="BQ19" s="645"/>
      <c r="BR19" s="676"/>
      <c r="BS19" s="676"/>
      <c r="BT19" s="676"/>
      <c r="BU19" s="672"/>
      <c r="BV19" s="672"/>
      <c r="BW19" s="672"/>
      <c r="BX19" s="677"/>
    </row>
    <row r="20" spans="2:92" ht="21" customHeight="1" x14ac:dyDescent="0.2">
      <c r="B20" s="694"/>
      <c r="D20" s="651" t="s">
        <v>741</v>
      </c>
      <c r="E20" s="695"/>
      <c r="F20" s="695"/>
      <c r="G20" s="695"/>
      <c r="H20" s="695"/>
      <c r="I20" s="696"/>
      <c r="J20" s="681"/>
      <c r="K20" s="681"/>
      <c r="L20" s="681"/>
      <c r="M20" s="682"/>
      <c r="N20" s="682"/>
      <c r="O20" s="696"/>
      <c r="P20" s="682"/>
      <c r="Q20" s="646"/>
      <c r="R20" s="646"/>
      <c r="S20" s="646"/>
      <c r="T20" s="646"/>
      <c r="U20" s="646"/>
      <c r="V20" s="643"/>
      <c r="W20" s="697"/>
      <c r="X20" s="698"/>
      <c r="Y20" s="698"/>
      <c r="Z20" s="1266" t="s">
        <v>742</v>
      </c>
      <c r="AA20" s="1266"/>
      <c r="AB20" s="1266"/>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7"/>
      <c r="BN20" s="699"/>
      <c r="BO20" s="682"/>
      <c r="BP20" s="682"/>
      <c r="BQ20" s="645"/>
      <c r="BR20" s="676"/>
      <c r="BS20" s="676"/>
      <c r="BT20" s="676"/>
      <c r="BU20" s="672"/>
      <c r="BV20" s="672"/>
      <c r="BW20" s="672"/>
      <c r="BX20" s="682"/>
    </row>
    <row r="21" spans="2:92" ht="16.5" customHeight="1" x14ac:dyDescent="0.2">
      <c r="B21" s="694"/>
      <c r="C21" s="643"/>
      <c r="D21" s="643"/>
      <c r="E21" s="1"/>
      <c r="F21" s="681"/>
      <c r="G21" s="681"/>
      <c r="H21" s="681"/>
      <c r="I21" s="682"/>
      <c r="J21" s="682"/>
      <c r="L21" s="682"/>
      <c r="M21" s="646"/>
      <c r="N21" s="646"/>
      <c r="Q21" s="646"/>
      <c r="S21" s="681"/>
      <c r="T21" s="681"/>
      <c r="U21" s="681"/>
      <c r="V21" s="682"/>
      <c r="W21" s="700" t="s">
        <v>743</v>
      </c>
      <c r="X21" s="701"/>
      <c r="Y21" s="702"/>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68"/>
      <c r="AU21" s="1268"/>
      <c r="AV21" s="1268"/>
      <c r="AW21" s="1268"/>
      <c r="AX21" s="1268"/>
      <c r="AY21" s="1268"/>
      <c r="AZ21" s="1268"/>
      <c r="BA21" s="1268"/>
      <c r="BB21" s="1268"/>
      <c r="BC21" s="1268"/>
      <c r="BD21" s="1268"/>
      <c r="BE21" s="1268"/>
      <c r="BF21" s="1268"/>
      <c r="BG21" s="1268"/>
      <c r="BH21" s="1268"/>
      <c r="BI21" s="1268"/>
      <c r="BJ21" s="1268"/>
      <c r="BK21" s="1268"/>
      <c r="BL21" s="1268"/>
      <c r="BM21" s="1269"/>
      <c r="BN21" s="699"/>
      <c r="BO21" s="682"/>
      <c r="BQ21" s="695"/>
      <c r="BR21" s="703"/>
      <c r="BS21" s="703"/>
      <c r="BT21" s="704"/>
      <c r="BU21" s="704"/>
      <c r="BX21" s="682"/>
    </row>
    <row r="22" spans="2:92" ht="16.5" customHeight="1" x14ac:dyDescent="0.2">
      <c r="B22" s="694"/>
      <c r="C22" s="643"/>
      <c r="D22" s="643"/>
      <c r="E22" s="1"/>
      <c r="F22" s="681"/>
      <c r="G22" s="681"/>
      <c r="H22" s="681"/>
      <c r="I22" s="682"/>
      <c r="J22" s="682"/>
      <c r="L22" s="682"/>
      <c r="M22" s="646"/>
      <c r="N22" s="646"/>
      <c r="Q22" s="646"/>
      <c r="S22" s="681"/>
      <c r="T22" s="681"/>
      <c r="U22" s="681"/>
      <c r="V22" s="682"/>
      <c r="W22" s="705"/>
      <c r="X22" s="706"/>
      <c r="Y22" s="706"/>
      <c r="Z22" s="1270"/>
      <c r="AA22" s="1270"/>
      <c r="AB22" s="1270"/>
      <c r="AC22" s="1270"/>
      <c r="AD22" s="1270"/>
      <c r="AE22" s="1270"/>
      <c r="AF22" s="1270"/>
      <c r="AG22" s="1270"/>
      <c r="AH22" s="1270"/>
      <c r="AI22" s="1270"/>
      <c r="AJ22" s="1270"/>
      <c r="AK22" s="1270"/>
      <c r="AL22" s="1270"/>
      <c r="AM22" s="1270"/>
      <c r="AN22" s="1270"/>
      <c r="AO22" s="1270"/>
      <c r="AP22" s="1270"/>
      <c r="AQ22" s="1270"/>
      <c r="AR22" s="1270"/>
      <c r="AS22" s="1270"/>
      <c r="AT22" s="1270"/>
      <c r="AU22" s="1270"/>
      <c r="AV22" s="1270"/>
      <c r="AW22" s="1270"/>
      <c r="AX22" s="1270"/>
      <c r="AY22" s="1270"/>
      <c r="AZ22" s="1270"/>
      <c r="BA22" s="1270"/>
      <c r="BB22" s="1270"/>
      <c r="BC22" s="1270"/>
      <c r="BD22" s="1270"/>
      <c r="BE22" s="1270"/>
      <c r="BF22" s="1270"/>
      <c r="BG22" s="1270"/>
      <c r="BH22" s="1270"/>
      <c r="BI22" s="1270"/>
      <c r="BJ22" s="1270"/>
      <c r="BK22" s="1270"/>
      <c r="BL22" s="1270"/>
      <c r="BM22" s="1271"/>
      <c r="BN22" s="699"/>
      <c r="BO22" s="676"/>
      <c r="BQ22" s="695"/>
      <c r="BR22" s="703"/>
      <c r="BS22" s="703"/>
      <c r="BT22" s="704"/>
      <c r="BU22" s="704"/>
      <c r="BX22" s="682"/>
    </row>
    <row r="23" spans="2:92" ht="12" customHeight="1" x14ac:dyDescent="0.2">
      <c r="B23" s="694"/>
      <c r="C23" s="643"/>
      <c r="D23" s="643"/>
      <c r="E23" s="1"/>
      <c r="F23" s="681"/>
      <c r="G23" s="681"/>
      <c r="H23" s="681"/>
      <c r="I23" s="682"/>
      <c r="J23" s="682"/>
      <c r="L23" s="682"/>
      <c r="M23" s="646"/>
      <c r="N23" s="646"/>
      <c r="Q23" s="646"/>
      <c r="S23" s="681"/>
      <c r="T23" s="681"/>
      <c r="U23" s="681"/>
      <c r="V23" s="682"/>
      <c r="W23" s="707"/>
      <c r="X23" s="708"/>
      <c r="Y23" s="708"/>
      <c r="Z23" s="450"/>
      <c r="AA23" s="709"/>
      <c r="AB23" s="709"/>
      <c r="AC23" s="709"/>
      <c r="AD23" s="709"/>
      <c r="AE23" s="709"/>
      <c r="AF23" s="709"/>
      <c r="AG23" s="709"/>
      <c r="AH23" s="709"/>
      <c r="AI23" s="709"/>
      <c r="AJ23" s="709"/>
      <c r="AK23" s="709"/>
      <c r="AL23" s="709"/>
      <c r="AM23" s="709"/>
      <c r="AN23" s="709"/>
      <c r="AO23" s="709"/>
      <c r="AP23" s="709"/>
      <c r="AQ23" s="709"/>
      <c r="AR23" s="709"/>
      <c r="AS23" s="709"/>
      <c r="AT23" s="709"/>
      <c r="AU23" s="709"/>
      <c r="AV23" s="709"/>
      <c r="AW23" s="709"/>
      <c r="AX23" s="709"/>
      <c r="AY23" s="709"/>
      <c r="AZ23" s="709"/>
      <c r="BA23" s="709"/>
      <c r="BB23" s="709"/>
      <c r="BC23" s="709"/>
      <c r="BD23" s="709"/>
      <c r="BE23" s="709"/>
      <c r="BF23" s="709"/>
      <c r="BG23" s="709"/>
      <c r="BH23" s="709"/>
      <c r="BI23" s="709"/>
      <c r="BJ23" s="709"/>
      <c r="BK23" s="709"/>
      <c r="BL23" s="709"/>
      <c r="BM23" s="709"/>
      <c r="BN23" s="699"/>
      <c r="BO23" s="676"/>
      <c r="BQ23" s="695"/>
      <c r="BR23" s="703"/>
      <c r="BS23" s="703"/>
      <c r="BT23" s="704"/>
      <c r="BU23" s="704"/>
      <c r="BX23" s="682"/>
    </row>
    <row r="24" spans="2:92" ht="21" customHeight="1" x14ac:dyDescent="0.2">
      <c r="B24" s="694"/>
      <c r="C24" s="710"/>
      <c r="D24" s="1272" t="s">
        <v>744</v>
      </c>
      <c r="E24" s="1272"/>
      <c r="F24" s="1272"/>
      <c r="G24" s="1272"/>
      <c r="H24" s="1272"/>
      <c r="I24" s="1272"/>
      <c r="J24" s="1272"/>
      <c r="K24" s="1272"/>
      <c r="L24" s="1272"/>
      <c r="M24" s="1272"/>
      <c r="N24" s="1272"/>
      <c r="O24" s="1272"/>
      <c r="P24" s="1272"/>
      <c r="Q24" s="1272"/>
      <c r="R24" s="1272"/>
      <c r="S24" s="1272"/>
      <c r="T24" s="1272"/>
      <c r="U24" s="1272"/>
      <c r="V24" s="1272"/>
      <c r="W24" s="1272"/>
      <c r="X24" s="1272"/>
      <c r="Y24" s="1272"/>
      <c r="Z24" s="1272"/>
      <c r="AA24" s="1272"/>
      <c r="AB24" s="1272"/>
      <c r="AC24" s="1272"/>
      <c r="AD24" s="1272"/>
      <c r="AE24" s="1272"/>
      <c r="AF24" s="1272"/>
      <c r="AG24" s="711"/>
      <c r="AH24" s="682"/>
      <c r="AI24" s="712"/>
      <c r="AJ24" s="1273" t="s">
        <v>745</v>
      </c>
      <c r="AK24" s="1273"/>
      <c r="AL24" s="1273"/>
      <c r="AM24" s="1273"/>
      <c r="AN24" s="1273"/>
      <c r="AO24" s="1273"/>
      <c r="AP24" s="1273"/>
      <c r="AQ24" s="1273"/>
      <c r="AR24" s="1273"/>
      <c r="AS24" s="1273"/>
      <c r="AT24" s="1273"/>
      <c r="AU24" s="1273"/>
      <c r="AV24" s="1273"/>
      <c r="AW24" s="1273"/>
      <c r="AX24" s="1273"/>
      <c r="AY24" s="1273"/>
      <c r="AZ24" s="1273"/>
      <c r="BA24" s="1273"/>
      <c r="BB24" s="1273"/>
      <c r="BC24" s="1273"/>
      <c r="BD24" s="1273"/>
      <c r="BE24" s="1273"/>
      <c r="BF24" s="1273"/>
      <c r="BG24" s="1273"/>
      <c r="BH24" s="1273"/>
      <c r="BI24" s="1273"/>
      <c r="BJ24" s="1273"/>
      <c r="BK24" s="1273"/>
      <c r="BL24" s="1273"/>
      <c r="BM24" s="713"/>
      <c r="BN24" s="699"/>
      <c r="BO24" s="676"/>
      <c r="BQ24" s="695"/>
      <c r="BR24" s="703"/>
      <c r="BS24" s="703"/>
      <c r="BT24" s="704"/>
      <c r="BU24" s="704"/>
    </row>
    <row r="25" spans="2:92" ht="21" customHeight="1" x14ac:dyDescent="0.2">
      <c r="B25" s="694"/>
      <c r="C25" s="714"/>
      <c r="D25" s="1265" t="s">
        <v>746</v>
      </c>
      <c r="E25" s="1265"/>
      <c r="F25" s="1265"/>
      <c r="G25" s="1265"/>
      <c r="H25" s="1265"/>
      <c r="I25" s="715" t="s">
        <v>747</v>
      </c>
      <c r="J25" s="715"/>
      <c r="K25" s="715"/>
      <c r="L25" s="715"/>
      <c r="M25" s="715" t="s">
        <v>748</v>
      </c>
      <c r="N25" s="715"/>
      <c r="O25" s="715"/>
      <c r="P25" s="715"/>
      <c r="Q25" s="130"/>
      <c r="R25" s="716"/>
      <c r="S25" s="716"/>
      <c r="T25" s="1265" t="s">
        <v>749</v>
      </c>
      <c r="U25" s="1265"/>
      <c r="V25" s="1265"/>
      <c r="W25" s="1265"/>
      <c r="X25" s="1265"/>
      <c r="Y25" s="715" t="s">
        <v>747</v>
      </c>
      <c r="Z25" s="715"/>
      <c r="AA25" s="715"/>
      <c r="AB25" s="715"/>
      <c r="AC25" s="715" t="s">
        <v>748</v>
      </c>
      <c r="AD25" s="715"/>
      <c r="AE25" s="715"/>
      <c r="AF25" s="715"/>
      <c r="AG25" s="717"/>
      <c r="AH25" s="716"/>
      <c r="AI25" s="718"/>
      <c r="AJ25" s="1265" t="s">
        <v>750</v>
      </c>
      <c r="AK25" s="1265"/>
      <c r="AL25" s="1265"/>
      <c r="AM25" s="1265"/>
      <c r="AN25" s="1265"/>
      <c r="AO25" s="715" t="s">
        <v>747</v>
      </c>
      <c r="AP25" s="715"/>
      <c r="AQ25" s="715"/>
      <c r="AR25" s="715"/>
      <c r="AS25" s="715" t="s">
        <v>748</v>
      </c>
      <c r="AT25" s="715"/>
      <c r="AU25" s="715"/>
      <c r="AV25" s="715"/>
      <c r="AW25" s="719"/>
      <c r="AX25" s="716"/>
      <c r="AY25" s="720"/>
      <c r="AZ25" s="1265" t="s">
        <v>751</v>
      </c>
      <c r="BA25" s="1265"/>
      <c r="BB25" s="1265"/>
      <c r="BC25" s="1265"/>
      <c r="BD25" s="1265"/>
      <c r="BE25" s="715" t="s">
        <v>747</v>
      </c>
      <c r="BF25" s="715"/>
      <c r="BG25" s="715"/>
      <c r="BH25" s="715"/>
      <c r="BI25" s="715" t="s">
        <v>748</v>
      </c>
      <c r="BJ25" s="715"/>
      <c r="BK25" s="715"/>
      <c r="BL25" s="715"/>
      <c r="BM25" s="721"/>
      <c r="BN25" s="722"/>
      <c r="BO25" s="682"/>
      <c r="BQ25" s="695"/>
      <c r="BR25" s="703"/>
      <c r="BS25" s="703"/>
      <c r="BT25" s="704"/>
      <c r="BU25" s="704"/>
      <c r="BV25" s="719"/>
      <c r="BW25" s="719"/>
      <c r="BX25" s="719"/>
      <c r="BY25" s="719"/>
      <c r="CA25" s="719"/>
      <c r="CB25" s="719"/>
      <c r="CC25" s="719"/>
      <c r="CD25" s="719"/>
      <c r="CF25" s="719"/>
      <c r="CG25" s="719"/>
      <c r="CH25" s="719"/>
      <c r="CI25" s="719"/>
      <c r="CK25" s="719"/>
      <c r="CL25" s="719"/>
      <c r="CM25" s="719"/>
      <c r="CN25" s="719"/>
    </row>
    <row r="26" spans="2:92" ht="21" customHeight="1" x14ac:dyDescent="0.2">
      <c r="B26" s="694"/>
      <c r="C26" s="714"/>
      <c r="D26" s="1265" t="s">
        <v>752</v>
      </c>
      <c r="E26" s="1265"/>
      <c r="F26" s="1265"/>
      <c r="G26" s="1265"/>
      <c r="H26" s="1265"/>
      <c r="I26" s="1261">
        <f>(ROUNDDOWN(M26/40,1))</f>
        <v>-1.2</v>
      </c>
      <c r="J26" s="1261"/>
      <c r="K26" s="1261"/>
      <c r="L26" s="1261"/>
      <c r="M26" s="1261">
        <f>((((ROUNDDOWN($BE$9/12,1))*40)))*-1</f>
        <v>-48</v>
      </c>
      <c r="N26" s="1261"/>
      <c r="O26" s="1261"/>
      <c r="P26" s="1261"/>
      <c r="Q26" s="130"/>
      <c r="R26" s="716"/>
      <c r="S26" s="716"/>
      <c r="T26" s="1265" t="s">
        <v>752</v>
      </c>
      <c r="U26" s="1265"/>
      <c r="V26" s="1265"/>
      <c r="W26" s="1265"/>
      <c r="X26" s="1265"/>
      <c r="Y26" s="1261">
        <f>(ROUNDDOWN(AC26/40,1))</f>
        <v>-0.5</v>
      </c>
      <c r="Z26" s="1261"/>
      <c r="AA26" s="1261"/>
      <c r="AB26" s="1261"/>
      <c r="AC26" s="1261">
        <f>((((ROUNDDOWN($BE$9/30,1))*40)))*-1</f>
        <v>-20</v>
      </c>
      <c r="AD26" s="1261"/>
      <c r="AE26" s="1261"/>
      <c r="AF26" s="1261"/>
      <c r="AG26" s="717"/>
      <c r="AH26" s="716"/>
      <c r="AI26" s="718"/>
      <c r="AJ26" s="1265" t="s">
        <v>752</v>
      </c>
      <c r="AK26" s="1265"/>
      <c r="AL26" s="1265"/>
      <c r="AM26" s="1265"/>
      <c r="AN26" s="1265"/>
      <c r="AO26" s="1261">
        <f>(ROUNDDOWN(AS26/40,1))</f>
        <v>-2</v>
      </c>
      <c r="AP26" s="1261"/>
      <c r="AQ26" s="1261"/>
      <c r="AR26" s="1261"/>
      <c r="AS26" s="1261">
        <f>((((ROUNDDOWN($BE$9/7.5,1))*40)))*-1</f>
        <v>-80</v>
      </c>
      <c r="AT26" s="1261"/>
      <c r="AU26" s="1261"/>
      <c r="AV26" s="1261"/>
      <c r="AW26" s="723"/>
      <c r="AX26" s="716"/>
      <c r="AY26" s="720"/>
      <c r="AZ26" s="1265" t="s">
        <v>752</v>
      </c>
      <c r="BA26" s="1265"/>
      <c r="BB26" s="1265"/>
      <c r="BC26" s="1265"/>
      <c r="BD26" s="1265"/>
      <c r="BE26" s="1261">
        <f>(ROUNDDOWN(BI26/40,1))</f>
        <v>-0.7</v>
      </c>
      <c r="BF26" s="1261"/>
      <c r="BG26" s="1261"/>
      <c r="BH26" s="1261"/>
      <c r="BI26" s="1262">
        <f>((((ROUNDDOWN($BE$9/20,1))*40)))*-1</f>
        <v>-28</v>
      </c>
      <c r="BJ26" s="1263"/>
      <c r="BK26" s="1263"/>
      <c r="BL26" s="1264"/>
      <c r="BM26" s="721"/>
      <c r="BN26" s="722"/>
      <c r="BO26" s="682"/>
      <c r="BQ26" s="695"/>
      <c r="BR26" s="703"/>
      <c r="BS26" s="703"/>
      <c r="BT26" s="704"/>
      <c r="BU26" s="704"/>
      <c r="BV26" s="724"/>
      <c r="BW26" s="724"/>
      <c r="BX26" s="724"/>
      <c r="BY26" s="724"/>
      <c r="CA26" s="724"/>
      <c r="CB26" s="724"/>
      <c r="CC26" s="724"/>
      <c r="CD26" s="724"/>
      <c r="CF26" s="724"/>
      <c r="CG26" s="724"/>
      <c r="CH26" s="724"/>
      <c r="CI26" s="724"/>
      <c r="CK26" s="724"/>
      <c r="CL26" s="724"/>
      <c r="CM26" s="724"/>
      <c r="CN26" s="724"/>
    </row>
    <row r="27" spans="2:92" ht="21" customHeight="1" x14ac:dyDescent="0.2">
      <c r="B27" s="694"/>
      <c r="C27" s="714"/>
      <c r="D27" s="1258" t="s">
        <v>753</v>
      </c>
      <c r="E27" s="1259"/>
      <c r="F27" s="1259"/>
      <c r="G27" s="1259"/>
      <c r="H27" s="1260"/>
      <c r="I27" s="1261">
        <f>(ROUNDDOWN(M27/40,1))</f>
        <v>-1.3</v>
      </c>
      <c r="J27" s="1261"/>
      <c r="K27" s="1261"/>
      <c r="L27" s="1261"/>
      <c r="M27" s="1262">
        <f>($AL$17-$AI$17)*-1</f>
        <v>-52</v>
      </c>
      <c r="N27" s="1263"/>
      <c r="O27" s="1263"/>
      <c r="P27" s="1264"/>
      <c r="Q27" s="130"/>
      <c r="R27" s="716"/>
      <c r="S27" s="716"/>
      <c r="T27" s="1258" t="s">
        <v>753</v>
      </c>
      <c r="U27" s="1259"/>
      <c r="V27" s="1259"/>
      <c r="W27" s="1259"/>
      <c r="X27" s="1260"/>
      <c r="Y27" s="1261">
        <f>(ROUNDDOWN(AC27/40,1))</f>
        <v>-1.3</v>
      </c>
      <c r="Z27" s="1261"/>
      <c r="AA27" s="1261"/>
      <c r="AB27" s="1261"/>
      <c r="AC27" s="1262">
        <f>($AL$17-$AI$17)*-1</f>
        <v>-52</v>
      </c>
      <c r="AD27" s="1263"/>
      <c r="AE27" s="1263"/>
      <c r="AF27" s="1264"/>
      <c r="AG27" s="717"/>
      <c r="AH27" s="716"/>
      <c r="AI27" s="718"/>
      <c r="AJ27" s="1258" t="s">
        <v>753</v>
      </c>
      <c r="AK27" s="1259"/>
      <c r="AL27" s="1259"/>
      <c r="AM27" s="1259"/>
      <c r="AN27" s="1260"/>
      <c r="AO27" s="1261">
        <f>(ROUNDDOWN(AS27/40,1))</f>
        <v>-1.3</v>
      </c>
      <c r="AP27" s="1261"/>
      <c r="AQ27" s="1261"/>
      <c r="AR27" s="1261"/>
      <c r="AS27" s="1262">
        <f>($AL$17-$AI$17)*-1</f>
        <v>-52</v>
      </c>
      <c r="AT27" s="1263"/>
      <c r="AU27" s="1263"/>
      <c r="AV27" s="1264"/>
      <c r="AW27" s="723"/>
      <c r="AX27" s="716"/>
      <c r="AY27" s="720"/>
      <c r="AZ27" s="1258" t="s">
        <v>753</v>
      </c>
      <c r="BA27" s="1259"/>
      <c r="BB27" s="1259"/>
      <c r="BC27" s="1259"/>
      <c r="BD27" s="1260"/>
      <c r="BE27" s="1261">
        <f>(ROUNDDOWN(BI27/40,1))</f>
        <v>-1.3</v>
      </c>
      <c r="BF27" s="1261"/>
      <c r="BG27" s="1261"/>
      <c r="BH27" s="1261"/>
      <c r="BI27" s="1262">
        <f>($AL$17-$AI$17)*-1</f>
        <v>-52</v>
      </c>
      <c r="BJ27" s="1263"/>
      <c r="BK27" s="1263"/>
      <c r="BL27" s="1264"/>
      <c r="BM27" s="721"/>
      <c r="BN27" s="722"/>
      <c r="BO27" s="682"/>
      <c r="BQ27" s="695"/>
      <c r="BR27" s="703"/>
      <c r="BS27" s="703"/>
      <c r="BT27" s="704"/>
      <c r="BU27" s="704"/>
      <c r="BV27" s="724"/>
      <c r="BW27" s="724"/>
      <c r="BX27" s="724"/>
      <c r="BY27" s="724"/>
      <c r="CA27" s="724"/>
      <c r="CB27" s="724"/>
      <c r="CC27" s="724"/>
      <c r="CD27" s="724"/>
      <c r="CF27" s="724"/>
      <c r="CG27" s="724"/>
      <c r="CH27" s="724"/>
      <c r="CI27" s="724"/>
      <c r="CK27" s="724"/>
      <c r="CL27" s="724"/>
      <c r="CM27" s="724"/>
      <c r="CN27" s="724"/>
    </row>
    <row r="28" spans="2:92" ht="21" customHeight="1" thickBot="1" x14ac:dyDescent="0.25">
      <c r="B28" s="694"/>
      <c r="C28" s="714"/>
      <c r="D28" s="1252" t="s">
        <v>754</v>
      </c>
      <c r="E28" s="1252"/>
      <c r="F28" s="1252"/>
      <c r="G28" s="1252"/>
      <c r="H28" s="1252"/>
      <c r="I28" s="1253">
        <f>(ROUNDDOWN(M28/40,1))</f>
        <v>2.6</v>
      </c>
      <c r="J28" s="1253"/>
      <c r="K28" s="1253"/>
      <c r="L28" s="1253"/>
      <c r="M28" s="1254">
        <f>$BB$73+(AZ17-AI17)</f>
        <v>106.65</v>
      </c>
      <c r="N28" s="1255"/>
      <c r="O28" s="1255"/>
      <c r="P28" s="1256"/>
      <c r="Q28" s="130"/>
      <c r="R28" s="716"/>
      <c r="S28" s="716"/>
      <c r="T28" s="1252" t="s">
        <v>754</v>
      </c>
      <c r="U28" s="1252"/>
      <c r="V28" s="1252"/>
      <c r="W28" s="1252"/>
      <c r="X28" s="1252"/>
      <c r="Y28" s="1253">
        <f>(ROUNDDOWN(AC28/40,1))</f>
        <v>2.6</v>
      </c>
      <c r="Z28" s="1253"/>
      <c r="AA28" s="1253"/>
      <c r="AB28" s="1253"/>
      <c r="AC28" s="1254">
        <f>$BB$73+(AZ17-AI17)</f>
        <v>106.65</v>
      </c>
      <c r="AD28" s="1255"/>
      <c r="AE28" s="1255"/>
      <c r="AF28" s="1256"/>
      <c r="AG28" s="717"/>
      <c r="AH28" s="716"/>
      <c r="AI28" s="718"/>
      <c r="AJ28" s="1252" t="s">
        <v>754</v>
      </c>
      <c r="AK28" s="1252"/>
      <c r="AL28" s="1252"/>
      <c r="AM28" s="1252"/>
      <c r="AN28" s="1252"/>
      <c r="AO28" s="1253">
        <f>(ROUNDDOWN(AS28/40,1))</f>
        <v>2.6</v>
      </c>
      <c r="AP28" s="1253"/>
      <c r="AQ28" s="1253"/>
      <c r="AR28" s="1253"/>
      <c r="AS28" s="1254">
        <f>$BB$73+(AZ17-AI17)</f>
        <v>106.65</v>
      </c>
      <c r="AT28" s="1255"/>
      <c r="AU28" s="1255"/>
      <c r="AV28" s="1256"/>
      <c r="AW28" s="723"/>
      <c r="AX28" s="716"/>
      <c r="AY28" s="720"/>
      <c r="AZ28" s="1252" t="s">
        <v>754</v>
      </c>
      <c r="BA28" s="1252"/>
      <c r="BB28" s="1252"/>
      <c r="BC28" s="1252"/>
      <c r="BD28" s="1252"/>
      <c r="BE28" s="1257">
        <f>(ROUNDDOWN(BI28/40,1))</f>
        <v>2.6</v>
      </c>
      <c r="BF28" s="1257"/>
      <c r="BG28" s="1257"/>
      <c r="BH28" s="1257"/>
      <c r="BI28" s="1254">
        <f>$BB$73+(AZ17-AI17)</f>
        <v>106.65</v>
      </c>
      <c r="BJ28" s="1255"/>
      <c r="BK28" s="1255"/>
      <c r="BL28" s="1256"/>
      <c r="BM28" s="721"/>
      <c r="BN28" s="722"/>
      <c r="BO28" s="682"/>
      <c r="BV28" s="723"/>
      <c r="BW28" s="723"/>
      <c r="BX28" s="723"/>
      <c r="BY28" s="723"/>
      <c r="CA28" s="723"/>
      <c r="CB28" s="723"/>
      <c r="CC28" s="723"/>
      <c r="CD28" s="723"/>
      <c r="CF28" s="723"/>
      <c r="CG28" s="723"/>
      <c r="CH28" s="723"/>
      <c r="CI28" s="723"/>
      <c r="CK28" s="723"/>
      <c r="CL28" s="723"/>
      <c r="CM28" s="723"/>
      <c r="CN28" s="723"/>
    </row>
    <row r="29" spans="2:92" ht="30.75" customHeight="1" thickTop="1" x14ac:dyDescent="0.2">
      <c r="B29" s="694"/>
      <c r="C29" s="714"/>
      <c r="D29" s="1248" t="s">
        <v>755</v>
      </c>
      <c r="E29" s="1249"/>
      <c r="F29" s="1249"/>
      <c r="G29" s="1249"/>
      <c r="H29" s="1249"/>
      <c r="I29" s="1251">
        <f>SUM(I26:L28)</f>
        <v>0.10000000000000009</v>
      </c>
      <c r="J29" s="1251"/>
      <c r="K29" s="1251"/>
      <c r="L29" s="1251"/>
      <c r="M29" s="1251">
        <f>SUM(M26:P28)</f>
        <v>6.6500000000000057</v>
      </c>
      <c r="N29" s="1251"/>
      <c r="O29" s="1251"/>
      <c r="P29" s="1251"/>
      <c r="Q29" s="716"/>
      <c r="R29" s="716"/>
      <c r="S29" s="716"/>
      <c r="T29" s="1248" t="s">
        <v>755</v>
      </c>
      <c r="U29" s="1249"/>
      <c r="V29" s="1249"/>
      <c r="W29" s="1249"/>
      <c r="X29" s="1249"/>
      <c r="Y29" s="1251">
        <f>SUM(Y26:AB28)</f>
        <v>0.8</v>
      </c>
      <c r="Z29" s="1251"/>
      <c r="AA29" s="1251"/>
      <c r="AB29" s="1251"/>
      <c r="AC29" s="1251">
        <f>SUM(AC26:AF28)</f>
        <v>34.650000000000006</v>
      </c>
      <c r="AD29" s="1251"/>
      <c r="AE29" s="1251"/>
      <c r="AF29" s="1251"/>
      <c r="AG29" s="717"/>
      <c r="AH29" s="716"/>
      <c r="AI29" s="718"/>
      <c r="AJ29" s="1248" t="s">
        <v>756</v>
      </c>
      <c r="AK29" s="1249"/>
      <c r="AL29" s="1249"/>
      <c r="AM29" s="1249"/>
      <c r="AN29" s="1249"/>
      <c r="AO29" s="1250">
        <f>SUM(AO26:AR28)</f>
        <v>-0.69999999999999973</v>
      </c>
      <c r="AP29" s="1250"/>
      <c r="AQ29" s="1250"/>
      <c r="AR29" s="1250"/>
      <c r="AS29" s="1251">
        <f>SUM(AS26:AV28)</f>
        <v>-25.349999999999994</v>
      </c>
      <c r="AT29" s="1251"/>
      <c r="AU29" s="1251"/>
      <c r="AV29" s="1251"/>
      <c r="AW29" s="723"/>
      <c r="AX29" s="716"/>
      <c r="AY29" s="720"/>
      <c r="AZ29" s="1248" t="s">
        <v>756</v>
      </c>
      <c r="BA29" s="1249"/>
      <c r="BB29" s="1249"/>
      <c r="BC29" s="1249"/>
      <c r="BD29" s="1249"/>
      <c r="BE29" s="1250">
        <f>SUM(BE26:BH28)</f>
        <v>0.60000000000000009</v>
      </c>
      <c r="BF29" s="1250"/>
      <c r="BG29" s="1250"/>
      <c r="BH29" s="1250"/>
      <c r="BI29" s="1251">
        <f>SUM(BI26:BL28)</f>
        <v>26.650000000000006</v>
      </c>
      <c r="BJ29" s="1251"/>
      <c r="BK29" s="1251"/>
      <c r="BL29" s="1251"/>
      <c r="BM29" s="721"/>
      <c r="BN29" s="722"/>
      <c r="BO29" s="682"/>
      <c r="BQ29" s="695"/>
      <c r="BR29" s="703"/>
      <c r="BS29" s="703"/>
      <c r="BT29" s="704"/>
      <c r="BU29" s="704"/>
      <c r="BV29" s="725"/>
      <c r="BW29" s="725"/>
      <c r="BX29" s="725"/>
      <c r="BY29" s="725"/>
      <c r="CA29" s="725"/>
      <c r="CB29" s="725"/>
      <c r="CC29" s="725"/>
      <c r="CD29" s="725"/>
      <c r="CF29" s="725"/>
      <c r="CG29" s="725"/>
      <c r="CH29" s="725"/>
      <c r="CI29" s="725"/>
      <c r="CK29" s="725"/>
      <c r="CL29" s="725"/>
      <c r="CM29" s="725"/>
      <c r="CN29" s="725"/>
    </row>
    <row r="30" spans="2:92" ht="20.25" customHeight="1" x14ac:dyDescent="0.2">
      <c r="B30" s="694"/>
      <c r="C30" s="714"/>
      <c r="D30" s="726"/>
      <c r="E30" s="726"/>
      <c r="F30" s="726"/>
      <c r="G30" s="726"/>
      <c r="H30" s="726"/>
      <c r="I30" s="727"/>
      <c r="J30" s="727"/>
      <c r="K30" s="727"/>
      <c r="L30" s="727"/>
      <c r="M30" s="727"/>
      <c r="N30" s="727"/>
      <c r="O30" s="727"/>
      <c r="P30" s="727"/>
      <c r="Q30" s="646"/>
      <c r="R30" s="646"/>
      <c r="S30" s="646"/>
      <c r="T30" s="726"/>
      <c r="U30" s="726"/>
      <c r="V30" s="726"/>
      <c r="W30" s="726"/>
      <c r="X30" s="726"/>
      <c r="Y30" s="727"/>
      <c r="Z30" s="727"/>
      <c r="AA30" s="727"/>
      <c r="AB30" s="727"/>
      <c r="AC30" s="727"/>
      <c r="AD30" s="727"/>
      <c r="AE30" s="727"/>
      <c r="AF30" s="727"/>
      <c r="AG30" s="728"/>
      <c r="AH30" s="646"/>
      <c r="AI30" s="729"/>
      <c r="AJ30" s="726"/>
      <c r="AK30" s="726"/>
      <c r="AL30" s="726"/>
      <c r="AM30" s="726"/>
      <c r="AN30" s="726"/>
      <c r="AO30" s="727"/>
      <c r="AP30" s="727"/>
      <c r="AQ30" s="727"/>
      <c r="AR30" s="727"/>
      <c r="AS30" s="727"/>
      <c r="AT30" s="727"/>
      <c r="AU30" s="727"/>
      <c r="AV30" s="727"/>
      <c r="AW30" s="681"/>
      <c r="AX30" s="646"/>
      <c r="AY30" s="662"/>
      <c r="AZ30" s="726"/>
      <c r="BA30" s="726"/>
      <c r="BB30" s="726"/>
      <c r="BC30" s="726"/>
      <c r="BD30" s="726"/>
      <c r="BE30" s="727"/>
      <c r="BF30" s="727"/>
      <c r="BG30" s="727"/>
      <c r="BH30" s="727"/>
      <c r="BI30" s="727"/>
      <c r="BJ30" s="727"/>
      <c r="BK30" s="727"/>
      <c r="BL30" s="727"/>
      <c r="BM30" s="721"/>
      <c r="BN30" s="722"/>
      <c r="BO30" s="682"/>
      <c r="BQ30" s="695"/>
      <c r="BR30" s="703"/>
      <c r="BS30" s="703"/>
      <c r="BT30" s="704"/>
      <c r="BU30" s="704"/>
      <c r="BX30" s="682"/>
    </row>
    <row r="31" spans="2:92" ht="20.25" customHeight="1" x14ac:dyDescent="0.2">
      <c r="B31" s="694"/>
      <c r="C31" s="714"/>
      <c r="D31" s="726"/>
      <c r="E31" s="726"/>
      <c r="F31" s="726"/>
      <c r="G31" s="726"/>
      <c r="H31" s="726"/>
      <c r="I31" s="727"/>
      <c r="J31" s="727"/>
      <c r="K31" s="1239" t="s">
        <v>757</v>
      </c>
      <c r="L31" s="1240"/>
      <c r="M31" s="1240"/>
      <c r="N31" s="1242" t="str">
        <f>IF(OR($BE$9&gt;0,),IF(AND(OR($D$5="○",$D$6="○"),$I$29&gt;=0),"可",IF(AND(OR($D$5="○",$D$6="○"),$I$29&lt;0),"不可","")),"")</f>
        <v>可</v>
      </c>
      <c r="O31" s="1243"/>
      <c r="P31" s="1244"/>
      <c r="Q31" s="646"/>
      <c r="R31" s="646"/>
      <c r="S31" s="646"/>
      <c r="T31" s="726"/>
      <c r="U31" s="726"/>
      <c r="V31" s="726"/>
      <c r="W31" s="726"/>
      <c r="X31" s="726"/>
      <c r="Y31" s="727"/>
      <c r="Z31" s="727"/>
      <c r="AA31" s="1239" t="s">
        <v>758</v>
      </c>
      <c r="AB31" s="1240"/>
      <c r="AC31" s="1241"/>
      <c r="AD31" s="1242" t="str">
        <f>IF(OR($BE$9&gt;0,),IF(AND(OR($D$5="○",$D$6="○"),$Y$29&gt;=0),"可",IF(AND(OR($D$5="○",$D$6="○"),$Y$29&lt;0),"不可","")),"")</f>
        <v>可</v>
      </c>
      <c r="AE31" s="1243"/>
      <c r="AF31" s="1244"/>
      <c r="AG31" s="728"/>
      <c r="AH31" s="646"/>
      <c r="AI31" s="729"/>
      <c r="AJ31" s="726"/>
      <c r="AK31" s="726"/>
      <c r="AL31" s="726"/>
      <c r="AM31" s="726"/>
      <c r="AN31" s="726"/>
      <c r="AO31" s="727"/>
      <c r="AP31" s="727"/>
      <c r="AQ31" s="1239" t="s">
        <v>759</v>
      </c>
      <c r="AR31" s="1240"/>
      <c r="AS31" s="1241"/>
      <c r="AT31" s="1242" t="str">
        <f>IF(OR($BE$9&gt;0,),IF(AND(OR($D$7="○"),$AO$29&gt;=0),"可",IF(AND(OR($D$7="○"),$AO$29&lt;0),"不可","")),"")</f>
        <v/>
      </c>
      <c r="AU31" s="1243"/>
      <c r="AV31" s="1244"/>
      <c r="AW31" s="681"/>
      <c r="AX31" s="646"/>
      <c r="AY31" s="662"/>
      <c r="AZ31" s="726"/>
      <c r="BA31" s="726"/>
      <c r="BB31" s="726"/>
      <c r="BC31" s="726"/>
      <c r="BD31" s="726"/>
      <c r="BE31" s="727"/>
      <c r="BF31" s="727"/>
      <c r="BG31" s="1239" t="s">
        <v>760</v>
      </c>
      <c r="BH31" s="1240"/>
      <c r="BI31" s="1241"/>
      <c r="BJ31" s="1242" t="str">
        <f>IF(OR($BE$9&gt;0,),IF(AND(OR($D$7="○"),$BE$29&gt;=0),"可",IF(AND(OR($D$7="○"),$BE$29&lt;0),"不可","")),"")</f>
        <v/>
      </c>
      <c r="BK31" s="1243"/>
      <c r="BL31" s="1244"/>
      <c r="BM31" s="721"/>
      <c r="BN31" s="722"/>
      <c r="BO31" s="682"/>
      <c r="BQ31" s="695"/>
      <c r="BR31" s="703"/>
      <c r="BS31" s="703"/>
      <c r="BT31" s="704"/>
      <c r="BU31" s="704"/>
      <c r="BX31" s="682"/>
    </row>
    <row r="32" spans="2:92" ht="20.25" customHeight="1" x14ac:dyDescent="0.2">
      <c r="B32" s="694"/>
      <c r="C32" s="730"/>
      <c r="D32" s="731"/>
      <c r="E32" s="731"/>
      <c r="F32" s="731"/>
      <c r="G32" s="731"/>
      <c r="H32" s="731"/>
      <c r="I32" s="732"/>
      <c r="J32" s="732"/>
      <c r="K32" s="732"/>
      <c r="L32" s="732"/>
      <c r="M32" s="732"/>
      <c r="N32" s="732"/>
      <c r="O32" s="732"/>
      <c r="P32" s="732"/>
      <c r="Q32" s="733"/>
      <c r="R32" s="733"/>
      <c r="S32" s="733"/>
      <c r="T32" s="731"/>
      <c r="U32" s="731"/>
      <c r="V32" s="731"/>
      <c r="W32" s="731"/>
      <c r="X32" s="731"/>
      <c r="Y32" s="732"/>
      <c r="Z32" s="732"/>
      <c r="AA32" s="732"/>
      <c r="AB32" s="732"/>
      <c r="AC32" s="732"/>
      <c r="AD32" s="732"/>
      <c r="AE32" s="732"/>
      <c r="AF32" s="732"/>
      <c r="AG32" s="734"/>
      <c r="AH32" s="646"/>
      <c r="AI32" s="735"/>
      <c r="AJ32" s="731"/>
      <c r="AK32" s="731"/>
      <c r="AL32" s="731"/>
      <c r="AM32" s="731"/>
      <c r="AN32" s="731"/>
      <c r="AO32" s="732"/>
      <c r="AP32" s="732"/>
      <c r="AQ32" s="732"/>
      <c r="AR32" s="732"/>
      <c r="AS32" s="732"/>
      <c r="AT32" s="732"/>
      <c r="AU32" s="732"/>
      <c r="AV32" s="732"/>
      <c r="AW32" s="736"/>
      <c r="AX32" s="733"/>
      <c r="AY32" s="737"/>
      <c r="AZ32" s="731"/>
      <c r="BA32" s="731"/>
      <c r="BB32" s="731"/>
      <c r="BC32" s="731"/>
      <c r="BD32" s="731"/>
      <c r="BE32" s="732"/>
      <c r="BF32" s="732"/>
      <c r="BG32" s="732"/>
      <c r="BH32" s="732"/>
      <c r="BI32" s="732"/>
      <c r="BJ32" s="732"/>
      <c r="BK32" s="732"/>
      <c r="BL32" s="732"/>
      <c r="BM32" s="738"/>
      <c r="BN32" s="722"/>
      <c r="BO32" s="682"/>
      <c r="BQ32" s="695"/>
      <c r="BR32" s="703"/>
      <c r="BS32" s="703"/>
      <c r="BT32" s="704"/>
      <c r="BU32" s="704"/>
      <c r="BX32" s="682"/>
    </row>
    <row r="33" spans="2:96" ht="20.25" customHeight="1" thickBot="1" x14ac:dyDescent="0.25">
      <c r="B33" s="739"/>
      <c r="C33" s="740"/>
      <c r="D33" s="741"/>
      <c r="E33" s="741"/>
      <c r="F33" s="741"/>
      <c r="G33" s="741"/>
      <c r="H33" s="741"/>
      <c r="I33" s="742"/>
      <c r="J33" s="742"/>
      <c r="K33" s="742"/>
      <c r="L33" s="742"/>
      <c r="M33" s="742"/>
      <c r="N33" s="742"/>
      <c r="O33" s="742"/>
      <c r="P33" s="742"/>
      <c r="Q33" s="743"/>
      <c r="R33" s="743"/>
      <c r="S33" s="743"/>
      <c r="T33" s="741"/>
      <c r="U33" s="741"/>
      <c r="V33" s="741"/>
      <c r="W33" s="741"/>
      <c r="X33" s="741"/>
      <c r="Y33" s="742"/>
      <c r="Z33" s="742"/>
      <c r="AA33" s="742"/>
      <c r="AB33" s="742"/>
      <c r="AC33" s="742"/>
      <c r="AD33" s="742"/>
      <c r="AE33" s="742"/>
      <c r="AF33" s="742"/>
      <c r="AG33" s="743"/>
      <c r="AH33" s="743"/>
      <c r="AI33" s="743"/>
      <c r="AJ33" s="741"/>
      <c r="AK33" s="741"/>
      <c r="AL33" s="741"/>
      <c r="AM33" s="741"/>
      <c r="AN33" s="741"/>
      <c r="AO33" s="742"/>
      <c r="AP33" s="742"/>
      <c r="AQ33" s="742"/>
      <c r="AR33" s="742"/>
      <c r="AS33" s="742"/>
      <c r="AT33" s="742"/>
      <c r="AU33" s="742"/>
      <c r="AV33" s="742"/>
      <c r="AW33" s="744"/>
      <c r="AX33" s="743"/>
      <c r="AY33" s="745"/>
      <c r="AZ33" s="741"/>
      <c r="BA33" s="741"/>
      <c r="BB33" s="741"/>
      <c r="BC33" s="741"/>
      <c r="BD33" s="741"/>
      <c r="BE33" s="742"/>
      <c r="BF33" s="742"/>
      <c r="BG33" s="742"/>
      <c r="BH33" s="742"/>
      <c r="BI33" s="742"/>
      <c r="BJ33" s="742"/>
      <c r="BK33" s="742"/>
      <c r="BL33" s="742"/>
      <c r="BM33" s="746"/>
      <c r="BN33" s="747"/>
      <c r="BO33" s="676"/>
      <c r="BQ33" s="695"/>
      <c r="BR33" s="703"/>
      <c r="BS33" s="703"/>
      <c r="BT33" s="704"/>
      <c r="BU33" s="704"/>
      <c r="BX33" s="682"/>
    </row>
    <row r="34" spans="2:96" ht="21" customHeight="1" thickBot="1" x14ac:dyDescent="0.25">
      <c r="B34" s="651" t="s">
        <v>761</v>
      </c>
      <c r="D34" s="707"/>
      <c r="E34" s="707"/>
      <c r="F34" s="707"/>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7"/>
      <c r="AY34" s="707"/>
      <c r="AZ34" s="707"/>
      <c r="BA34" s="696"/>
      <c r="BB34" s="707"/>
      <c r="BC34" s="696"/>
      <c r="BD34" s="696"/>
      <c r="BE34" s="707"/>
      <c r="BF34" s="696"/>
      <c r="BG34" s="707"/>
      <c r="BH34" s="707"/>
      <c r="BI34" s="707"/>
      <c r="BJ34" s="707"/>
      <c r="BK34" s="707"/>
      <c r="BL34" s="707"/>
      <c r="BM34" s="707"/>
      <c r="BN34" s="707"/>
      <c r="BO34" s="676"/>
      <c r="BQ34" s="695"/>
      <c r="BR34" s="703"/>
      <c r="BS34" s="703"/>
      <c r="BT34" s="704"/>
      <c r="BU34" s="704"/>
    </row>
    <row r="35" spans="2:96" ht="32.25" customHeight="1" thickBot="1" x14ac:dyDescent="0.25">
      <c r="B35" s="1097"/>
      <c r="C35" s="748"/>
      <c r="D35" s="1099" t="s">
        <v>216</v>
      </c>
      <c r="E35" s="1099"/>
      <c r="F35" s="1099"/>
      <c r="G35" s="1099"/>
      <c r="H35" s="1099"/>
      <c r="I35" s="1100"/>
      <c r="J35" s="1103" t="s">
        <v>762</v>
      </c>
      <c r="K35" s="1104"/>
      <c r="L35" s="1104"/>
      <c r="M35" s="1104"/>
      <c r="N35" s="1104"/>
      <c r="O35" s="1105"/>
      <c r="P35" s="1109" t="s">
        <v>217</v>
      </c>
      <c r="Q35" s="1099"/>
      <c r="R35" s="1099"/>
      <c r="S35" s="1099"/>
      <c r="T35" s="1099"/>
      <c r="U35" s="1099"/>
      <c r="V35" s="1110"/>
      <c r="W35" s="1113" t="s">
        <v>763</v>
      </c>
      <c r="X35" s="1114"/>
      <c r="Y35" s="1114"/>
      <c r="Z35" s="1114"/>
      <c r="AA35" s="1114"/>
      <c r="AB35" s="1114"/>
      <c r="AC35" s="1115"/>
      <c r="AD35" s="1113" t="s">
        <v>764</v>
      </c>
      <c r="AE35" s="1114"/>
      <c r="AF35" s="1114"/>
      <c r="AG35" s="1114"/>
      <c r="AH35" s="1114"/>
      <c r="AI35" s="1114"/>
      <c r="AJ35" s="1115"/>
      <c r="AK35" s="1113" t="s">
        <v>765</v>
      </c>
      <c r="AL35" s="1114"/>
      <c r="AM35" s="1114"/>
      <c r="AN35" s="1114"/>
      <c r="AO35" s="1114"/>
      <c r="AP35" s="1114"/>
      <c r="AQ35" s="1115"/>
      <c r="AR35" s="1097" t="s">
        <v>766</v>
      </c>
      <c r="AS35" s="1099"/>
      <c r="AT35" s="1099"/>
      <c r="AU35" s="1099"/>
      <c r="AV35" s="1099"/>
      <c r="AW35" s="1099"/>
      <c r="AX35" s="1110"/>
      <c r="AY35" s="1104" t="s">
        <v>767</v>
      </c>
      <c r="AZ35" s="1104"/>
      <c r="BA35" s="1105"/>
      <c r="BB35" s="1103" t="s">
        <v>768</v>
      </c>
      <c r="BC35" s="1104"/>
      <c r="BD35" s="1105"/>
      <c r="BE35" s="1103" t="s">
        <v>769</v>
      </c>
      <c r="BF35" s="1104"/>
      <c r="BG35" s="1104"/>
      <c r="BH35" s="1103" t="s">
        <v>770</v>
      </c>
      <c r="BI35" s="1104"/>
      <c r="BJ35" s="1104"/>
      <c r="BK35" s="1109" t="s">
        <v>771</v>
      </c>
      <c r="BL35" s="1099"/>
      <c r="BM35" s="1099"/>
      <c r="BN35" s="1110"/>
      <c r="BQ35" s="695"/>
      <c r="BR35" s="703"/>
      <c r="BS35" s="703"/>
      <c r="BT35" s="704"/>
      <c r="BU35" s="704"/>
    </row>
    <row r="36" spans="2:96" ht="32.25" customHeight="1" thickBot="1" x14ac:dyDescent="0.25">
      <c r="B36" s="1098"/>
      <c r="C36" s="749"/>
      <c r="D36" s="1101"/>
      <c r="E36" s="1101"/>
      <c r="F36" s="1101"/>
      <c r="G36" s="1101"/>
      <c r="H36" s="1101"/>
      <c r="I36" s="1102"/>
      <c r="J36" s="1106"/>
      <c r="K36" s="1107"/>
      <c r="L36" s="1107"/>
      <c r="M36" s="1107"/>
      <c r="N36" s="1107"/>
      <c r="O36" s="1108"/>
      <c r="P36" s="1245"/>
      <c r="Q36" s="1246"/>
      <c r="R36" s="1246"/>
      <c r="S36" s="1246"/>
      <c r="T36" s="1246"/>
      <c r="U36" s="1246"/>
      <c r="V36" s="1247"/>
      <c r="W36" s="750" t="s">
        <v>629</v>
      </c>
      <c r="X36" s="751" t="s">
        <v>772</v>
      </c>
      <c r="Y36" s="751" t="s">
        <v>773</v>
      </c>
      <c r="Z36" s="751" t="s">
        <v>774</v>
      </c>
      <c r="AA36" s="751" t="s">
        <v>775</v>
      </c>
      <c r="AB36" s="751" t="s">
        <v>776</v>
      </c>
      <c r="AC36" s="752" t="s">
        <v>630</v>
      </c>
      <c r="AD36" s="750" t="s">
        <v>629</v>
      </c>
      <c r="AE36" s="751" t="s">
        <v>772</v>
      </c>
      <c r="AF36" s="751" t="s">
        <v>773</v>
      </c>
      <c r="AG36" s="751" t="s">
        <v>774</v>
      </c>
      <c r="AH36" s="751" t="s">
        <v>775</v>
      </c>
      <c r="AI36" s="751" t="s">
        <v>776</v>
      </c>
      <c r="AJ36" s="752" t="s">
        <v>630</v>
      </c>
      <c r="AK36" s="750" t="s">
        <v>629</v>
      </c>
      <c r="AL36" s="751" t="s">
        <v>772</v>
      </c>
      <c r="AM36" s="751" t="s">
        <v>773</v>
      </c>
      <c r="AN36" s="751" t="s">
        <v>774</v>
      </c>
      <c r="AO36" s="751" t="s">
        <v>775</v>
      </c>
      <c r="AP36" s="751" t="s">
        <v>776</v>
      </c>
      <c r="AQ36" s="752" t="s">
        <v>630</v>
      </c>
      <c r="AR36" s="753" t="s">
        <v>629</v>
      </c>
      <c r="AS36" s="754" t="s">
        <v>772</v>
      </c>
      <c r="AT36" s="754" t="s">
        <v>773</v>
      </c>
      <c r="AU36" s="754" t="s">
        <v>774</v>
      </c>
      <c r="AV36" s="754" t="s">
        <v>775</v>
      </c>
      <c r="AW36" s="754" t="s">
        <v>776</v>
      </c>
      <c r="AX36" s="755" t="s">
        <v>630</v>
      </c>
      <c r="AY36" s="1107"/>
      <c r="AZ36" s="1107"/>
      <c r="BA36" s="1108"/>
      <c r="BB36" s="1106"/>
      <c r="BC36" s="1107"/>
      <c r="BD36" s="1108"/>
      <c r="BE36" s="1106"/>
      <c r="BF36" s="1107"/>
      <c r="BG36" s="1107"/>
      <c r="BH36" s="1106"/>
      <c r="BI36" s="1107"/>
      <c r="BJ36" s="1107"/>
      <c r="BK36" s="1111"/>
      <c r="BL36" s="1101"/>
      <c r="BM36" s="1101"/>
      <c r="BN36" s="1112"/>
      <c r="BQ36" s="695"/>
      <c r="BR36" s="703"/>
      <c r="BS36" s="703"/>
      <c r="BT36" s="704"/>
      <c r="BU36" s="704"/>
    </row>
    <row r="37" spans="2:96" ht="21" customHeight="1" thickBot="1" x14ac:dyDescent="0.25">
      <c r="B37" s="1219" t="s">
        <v>777</v>
      </c>
      <c r="C37" s="756"/>
      <c r="D37" s="1221" t="s">
        <v>786</v>
      </c>
      <c r="E37" s="1221"/>
      <c r="F37" s="1221"/>
      <c r="G37" s="1221"/>
      <c r="H37" s="1221"/>
      <c r="I37" s="1222"/>
      <c r="J37" s="1223"/>
      <c r="K37" s="1221"/>
      <c r="L37" s="1222"/>
      <c r="M37" s="1223"/>
      <c r="N37" s="1221"/>
      <c r="O37" s="1222"/>
      <c r="P37" s="1224"/>
      <c r="Q37" s="1095"/>
      <c r="R37" s="1095"/>
      <c r="S37" s="1095"/>
      <c r="T37" s="1095"/>
      <c r="U37" s="1095"/>
      <c r="V37" s="1096"/>
      <c r="W37" s="757">
        <v>4</v>
      </c>
      <c r="X37" s="758">
        <v>4</v>
      </c>
      <c r="Y37" s="758">
        <v>4</v>
      </c>
      <c r="Z37" s="758">
        <v>4</v>
      </c>
      <c r="AA37" s="758">
        <v>4</v>
      </c>
      <c r="AB37" s="758"/>
      <c r="AC37" s="759"/>
      <c r="AD37" s="757">
        <v>4</v>
      </c>
      <c r="AE37" s="758">
        <v>4</v>
      </c>
      <c r="AF37" s="758">
        <v>4</v>
      </c>
      <c r="AG37" s="758">
        <v>4</v>
      </c>
      <c r="AH37" s="758">
        <v>4</v>
      </c>
      <c r="AI37" s="758"/>
      <c r="AJ37" s="759"/>
      <c r="AK37" s="757">
        <v>4</v>
      </c>
      <c r="AL37" s="758">
        <v>4</v>
      </c>
      <c r="AM37" s="758">
        <v>4</v>
      </c>
      <c r="AN37" s="758">
        <v>4</v>
      </c>
      <c r="AO37" s="758">
        <v>4</v>
      </c>
      <c r="AP37" s="758"/>
      <c r="AQ37" s="759"/>
      <c r="AR37" s="757">
        <v>4</v>
      </c>
      <c r="AS37" s="758">
        <v>4</v>
      </c>
      <c r="AT37" s="758">
        <v>4</v>
      </c>
      <c r="AU37" s="758">
        <v>4</v>
      </c>
      <c r="AV37" s="758">
        <v>4</v>
      </c>
      <c r="AW37" s="758"/>
      <c r="AX37" s="759"/>
      <c r="AY37" s="1043">
        <f t="shared" ref="AY37:AY56" si="4">SUM(W37:AX37)</f>
        <v>80</v>
      </c>
      <c r="AZ37" s="1043"/>
      <c r="BA37" s="1122"/>
      <c r="BB37" s="1225">
        <f t="shared" ref="BB37:BB57" si="5">AY37/4</f>
        <v>20</v>
      </c>
      <c r="BC37" s="1226"/>
      <c r="BD37" s="1227"/>
      <c r="BE37" s="1228"/>
      <c r="BF37" s="1229"/>
      <c r="BG37" s="1229"/>
      <c r="BH37" s="1228"/>
      <c r="BI37" s="1229"/>
      <c r="BJ37" s="1229"/>
      <c r="BK37" s="1205"/>
      <c r="BL37" s="1206"/>
      <c r="BM37" s="1206"/>
      <c r="BN37" s="1207"/>
      <c r="BQ37" s="695"/>
      <c r="BR37" s="703"/>
      <c r="BS37" s="703"/>
      <c r="BT37" s="704"/>
      <c r="BU37" s="704"/>
    </row>
    <row r="38" spans="2:96" ht="21" customHeight="1" x14ac:dyDescent="0.2">
      <c r="B38" s="1071"/>
      <c r="C38" s="1208" t="s">
        <v>778</v>
      </c>
      <c r="D38" s="1210" t="s">
        <v>787</v>
      </c>
      <c r="E38" s="1210"/>
      <c r="F38" s="1210"/>
      <c r="G38" s="1210"/>
      <c r="H38" s="1210"/>
      <c r="I38" s="1149"/>
      <c r="J38" s="1211"/>
      <c r="K38" s="1210"/>
      <c r="L38" s="1149"/>
      <c r="M38" s="1211"/>
      <c r="N38" s="1210"/>
      <c r="O38" s="1149"/>
      <c r="P38" s="1150"/>
      <c r="Q38" s="1151"/>
      <c r="R38" s="1151"/>
      <c r="S38" s="1151"/>
      <c r="T38" s="1151"/>
      <c r="U38" s="1151"/>
      <c r="V38" s="1152"/>
      <c r="W38" s="760">
        <v>8</v>
      </c>
      <c r="X38" s="761">
        <v>8</v>
      </c>
      <c r="Y38" s="761">
        <v>8</v>
      </c>
      <c r="Z38" s="761">
        <v>8</v>
      </c>
      <c r="AA38" s="761">
        <v>8</v>
      </c>
      <c r="AB38" s="761"/>
      <c r="AC38" s="762"/>
      <c r="AD38" s="760">
        <v>8</v>
      </c>
      <c r="AE38" s="761">
        <v>8</v>
      </c>
      <c r="AF38" s="761">
        <v>8</v>
      </c>
      <c r="AG38" s="761">
        <v>8</v>
      </c>
      <c r="AH38" s="761">
        <v>8</v>
      </c>
      <c r="AI38" s="761"/>
      <c r="AJ38" s="762"/>
      <c r="AK38" s="760">
        <v>8</v>
      </c>
      <c r="AL38" s="761">
        <v>8</v>
      </c>
      <c r="AM38" s="761">
        <v>8</v>
      </c>
      <c r="AN38" s="761">
        <v>8</v>
      </c>
      <c r="AO38" s="761">
        <v>8</v>
      </c>
      <c r="AP38" s="761"/>
      <c r="AQ38" s="762"/>
      <c r="AR38" s="760">
        <v>8</v>
      </c>
      <c r="AS38" s="761">
        <v>8</v>
      </c>
      <c r="AT38" s="761">
        <v>8</v>
      </c>
      <c r="AU38" s="761">
        <v>8</v>
      </c>
      <c r="AV38" s="761">
        <v>8</v>
      </c>
      <c r="AW38" s="761"/>
      <c r="AX38" s="762"/>
      <c r="AY38" s="1212">
        <f t="shared" si="4"/>
        <v>160</v>
      </c>
      <c r="AZ38" s="1212"/>
      <c r="BA38" s="1176"/>
      <c r="BB38" s="1213">
        <f t="shared" si="5"/>
        <v>40</v>
      </c>
      <c r="BC38" s="1214"/>
      <c r="BD38" s="1215"/>
      <c r="BE38" s="1216"/>
      <c r="BF38" s="1217"/>
      <c r="BG38" s="1218"/>
      <c r="BH38" s="1216"/>
      <c r="BI38" s="1217"/>
      <c r="BJ38" s="1218"/>
      <c r="BK38" s="1194"/>
      <c r="BL38" s="1195"/>
      <c r="BM38" s="1195"/>
      <c r="BN38" s="1196"/>
      <c r="BO38" s="763"/>
    </row>
    <row r="39" spans="2:96" ht="21" customHeight="1" x14ac:dyDescent="0.2">
      <c r="B39" s="1071"/>
      <c r="C39" s="1209"/>
      <c r="D39" s="1197" t="s">
        <v>787</v>
      </c>
      <c r="E39" s="1197"/>
      <c r="F39" s="1197"/>
      <c r="G39" s="1197"/>
      <c r="H39" s="1197"/>
      <c r="I39" s="1141"/>
      <c r="J39" s="1198"/>
      <c r="K39" s="1197"/>
      <c r="L39" s="1141"/>
      <c r="M39" s="1198"/>
      <c r="N39" s="1197"/>
      <c r="O39" s="1141"/>
      <c r="P39" s="1060"/>
      <c r="Q39" s="1061"/>
      <c r="R39" s="1061"/>
      <c r="S39" s="1061"/>
      <c r="T39" s="1061"/>
      <c r="U39" s="1061"/>
      <c r="V39" s="1062"/>
      <c r="W39" s="764"/>
      <c r="X39" s="765"/>
      <c r="Y39" s="765"/>
      <c r="Z39" s="765"/>
      <c r="AA39" s="765"/>
      <c r="AB39" s="765"/>
      <c r="AC39" s="766"/>
      <c r="AD39" s="764"/>
      <c r="AE39" s="765"/>
      <c r="AF39" s="765"/>
      <c r="AG39" s="765"/>
      <c r="AH39" s="765"/>
      <c r="AI39" s="765"/>
      <c r="AJ39" s="766"/>
      <c r="AK39" s="764"/>
      <c r="AL39" s="765"/>
      <c r="AM39" s="765"/>
      <c r="AN39" s="765"/>
      <c r="AO39" s="765"/>
      <c r="AP39" s="765"/>
      <c r="AQ39" s="766"/>
      <c r="AR39" s="764"/>
      <c r="AS39" s="765"/>
      <c r="AT39" s="765"/>
      <c r="AU39" s="765"/>
      <c r="AV39" s="765"/>
      <c r="AW39" s="765"/>
      <c r="AX39" s="766"/>
      <c r="AY39" s="1199">
        <f t="shared" si="4"/>
        <v>0</v>
      </c>
      <c r="AZ39" s="1199"/>
      <c r="BA39" s="1142"/>
      <c r="BB39" s="1066">
        <f t="shared" si="5"/>
        <v>0</v>
      </c>
      <c r="BC39" s="1200"/>
      <c r="BD39" s="1201"/>
      <c r="BE39" s="1202"/>
      <c r="BF39" s="1203"/>
      <c r="BG39" s="1204"/>
      <c r="BH39" s="1202"/>
      <c r="BI39" s="1203"/>
      <c r="BJ39" s="1204"/>
      <c r="BK39" s="1168"/>
      <c r="BL39" s="1169"/>
      <c r="BM39" s="1169"/>
      <c r="BN39" s="1170"/>
      <c r="BO39" s="763"/>
    </row>
    <row r="40" spans="2:96" ht="21" customHeight="1" x14ac:dyDescent="0.2">
      <c r="B40" s="1071"/>
      <c r="C40" s="1209"/>
      <c r="D40" s="1197"/>
      <c r="E40" s="1197"/>
      <c r="F40" s="1197"/>
      <c r="G40" s="1197"/>
      <c r="H40" s="1197"/>
      <c r="I40" s="1141"/>
      <c r="J40" s="1198"/>
      <c r="K40" s="1197"/>
      <c r="L40" s="1141"/>
      <c r="M40" s="1198"/>
      <c r="N40" s="1197"/>
      <c r="O40" s="1141"/>
      <c r="P40" s="1060"/>
      <c r="Q40" s="1061"/>
      <c r="R40" s="1061"/>
      <c r="S40" s="1061"/>
      <c r="T40" s="1061"/>
      <c r="U40" s="1061"/>
      <c r="V40" s="1062"/>
      <c r="W40" s="764"/>
      <c r="X40" s="765"/>
      <c r="Y40" s="765"/>
      <c r="Z40" s="765"/>
      <c r="AA40" s="765"/>
      <c r="AB40" s="765"/>
      <c r="AC40" s="766"/>
      <c r="AD40" s="764"/>
      <c r="AE40" s="765"/>
      <c r="AF40" s="765"/>
      <c r="AG40" s="765"/>
      <c r="AH40" s="765"/>
      <c r="AI40" s="765"/>
      <c r="AJ40" s="766"/>
      <c r="AK40" s="764"/>
      <c r="AL40" s="765"/>
      <c r="AM40" s="765"/>
      <c r="AN40" s="765"/>
      <c r="AO40" s="765"/>
      <c r="AP40" s="765"/>
      <c r="AQ40" s="766"/>
      <c r="AR40" s="764"/>
      <c r="AS40" s="765"/>
      <c r="AT40" s="765"/>
      <c r="AU40" s="765"/>
      <c r="AV40" s="765"/>
      <c r="AW40" s="765"/>
      <c r="AX40" s="766"/>
      <c r="AY40" s="1199">
        <f t="shared" si="4"/>
        <v>0</v>
      </c>
      <c r="AZ40" s="1199"/>
      <c r="BA40" s="1142"/>
      <c r="BB40" s="1066">
        <f t="shared" si="5"/>
        <v>0</v>
      </c>
      <c r="BC40" s="1200"/>
      <c r="BD40" s="1201"/>
      <c r="BE40" s="1202"/>
      <c r="BF40" s="1203"/>
      <c r="BG40" s="1204"/>
      <c r="BH40" s="1202"/>
      <c r="BI40" s="1203"/>
      <c r="BJ40" s="1204"/>
      <c r="BK40" s="1168"/>
      <c r="BL40" s="1169"/>
      <c r="BM40" s="1169"/>
      <c r="BN40" s="1170"/>
      <c r="BO40" s="763"/>
    </row>
    <row r="41" spans="2:96" ht="21" customHeight="1" x14ac:dyDescent="0.2">
      <c r="B41" s="1071"/>
      <c r="C41" s="1209"/>
      <c r="D41" s="1197"/>
      <c r="E41" s="1197"/>
      <c r="F41" s="1197"/>
      <c r="G41" s="1197"/>
      <c r="H41" s="1197"/>
      <c r="I41" s="1141"/>
      <c r="J41" s="1198"/>
      <c r="K41" s="1197"/>
      <c r="L41" s="1141"/>
      <c r="M41" s="1198"/>
      <c r="N41" s="1197"/>
      <c r="O41" s="1141"/>
      <c r="P41" s="1060"/>
      <c r="Q41" s="1061"/>
      <c r="R41" s="1061"/>
      <c r="S41" s="1061"/>
      <c r="T41" s="1061"/>
      <c r="U41" s="1061"/>
      <c r="V41" s="1062"/>
      <c r="W41" s="764"/>
      <c r="X41" s="765"/>
      <c r="Y41" s="765"/>
      <c r="Z41" s="765"/>
      <c r="AA41" s="765"/>
      <c r="AB41" s="765"/>
      <c r="AC41" s="766"/>
      <c r="AD41" s="764"/>
      <c r="AE41" s="765"/>
      <c r="AF41" s="765"/>
      <c r="AG41" s="765"/>
      <c r="AH41" s="765"/>
      <c r="AI41" s="765"/>
      <c r="AJ41" s="766"/>
      <c r="AK41" s="764"/>
      <c r="AL41" s="765"/>
      <c r="AM41" s="765"/>
      <c r="AN41" s="765"/>
      <c r="AO41" s="765"/>
      <c r="AP41" s="765"/>
      <c r="AQ41" s="766"/>
      <c r="AR41" s="764"/>
      <c r="AS41" s="765"/>
      <c r="AT41" s="765"/>
      <c r="AU41" s="765"/>
      <c r="AV41" s="765"/>
      <c r="AW41" s="765"/>
      <c r="AX41" s="766"/>
      <c r="AY41" s="1199">
        <f t="shared" si="4"/>
        <v>0</v>
      </c>
      <c r="AZ41" s="1199"/>
      <c r="BA41" s="1142"/>
      <c r="BB41" s="1066">
        <f t="shared" si="5"/>
        <v>0</v>
      </c>
      <c r="BC41" s="1200"/>
      <c r="BD41" s="1201"/>
      <c r="BE41" s="1202"/>
      <c r="BF41" s="1203"/>
      <c r="BG41" s="1204"/>
      <c r="BH41" s="1202"/>
      <c r="BI41" s="1203"/>
      <c r="BJ41" s="1204"/>
      <c r="BK41" s="1168"/>
      <c r="BL41" s="1169"/>
      <c r="BM41" s="1169"/>
      <c r="BN41" s="1170"/>
      <c r="BO41" s="763"/>
      <c r="CC41" s="501"/>
      <c r="CD41" s="493"/>
      <c r="CE41" s="493"/>
      <c r="CF41" s="493"/>
      <c r="CG41" s="493"/>
      <c r="CH41" s="493"/>
      <c r="CI41" s="493"/>
      <c r="CJ41" s="493"/>
      <c r="CK41" s="493"/>
      <c r="CL41" s="493"/>
      <c r="CM41" s="493"/>
      <c r="CN41" s="493"/>
      <c r="CO41" s="493"/>
      <c r="CP41" s="493"/>
      <c r="CQ41" s="493"/>
      <c r="CR41" s="493"/>
    </row>
    <row r="42" spans="2:96" ht="21" customHeight="1" thickBot="1" x14ac:dyDescent="0.25">
      <c r="B42" s="1071"/>
      <c r="C42" s="1209"/>
      <c r="D42" s="1230"/>
      <c r="E42" s="1230"/>
      <c r="F42" s="1230"/>
      <c r="G42" s="1230"/>
      <c r="H42" s="1230"/>
      <c r="I42" s="1231"/>
      <c r="J42" s="1232"/>
      <c r="K42" s="1230"/>
      <c r="L42" s="1231"/>
      <c r="M42" s="1232"/>
      <c r="N42" s="1230"/>
      <c r="O42" s="1231"/>
      <c r="P42" s="1060"/>
      <c r="Q42" s="1061"/>
      <c r="R42" s="1061"/>
      <c r="S42" s="1061"/>
      <c r="T42" s="1061"/>
      <c r="U42" s="1061"/>
      <c r="V42" s="1062"/>
      <c r="W42" s="767"/>
      <c r="X42" s="768"/>
      <c r="Y42" s="768"/>
      <c r="Z42" s="768"/>
      <c r="AA42" s="768"/>
      <c r="AB42" s="768"/>
      <c r="AC42" s="769"/>
      <c r="AD42" s="767"/>
      <c r="AE42" s="768"/>
      <c r="AF42" s="768"/>
      <c r="AG42" s="768"/>
      <c r="AH42" s="768"/>
      <c r="AI42" s="768"/>
      <c r="AJ42" s="769"/>
      <c r="AK42" s="767"/>
      <c r="AL42" s="768"/>
      <c r="AM42" s="768"/>
      <c r="AN42" s="768"/>
      <c r="AO42" s="768"/>
      <c r="AP42" s="768"/>
      <c r="AQ42" s="769"/>
      <c r="AR42" s="767"/>
      <c r="AS42" s="768"/>
      <c r="AT42" s="768"/>
      <c r="AU42" s="768"/>
      <c r="AV42" s="768"/>
      <c r="AW42" s="768"/>
      <c r="AX42" s="769"/>
      <c r="AY42" s="1233">
        <f t="shared" si="4"/>
        <v>0</v>
      </c>
      <c r="AZ42" s="1233"/>
      <c r="BA42" s="1137"/>
      <c r="BB42" s="1055">
        <f t="shared" si="5"/>
        <v>0</v>
      </c>
      <c r="BC42" s="1234"/>
      <c r="BD42" s="1235"/>
      <c r="BE42" s="1236"/>
      <c r="BF42" s="1237"/>
      <c r="BG42" s="1238"/>
      <c r="BH42" s="1236"/>
      <c r="BI42" s="1237"/>
      <c r="BJ42" s="1238"/>
      <c r="BK42" s="1171"/>
      <c r="BL42" s="1172"/>
      <c r="BM42" s="1172"/>
      <c r="BN42" s="1173"/>
      <c r="BO42" s="763"/>
      <c r="CC42" s="493"/>
      <c r="CD42" s="493"/>
      <c r="CE42" s="1174"/>
      <c r="CF42" s="1174"/>
      <c r="CG42" s="1174"/>
      <c r="CH42" s="1174"/>
      <c r="CI42" s="1174"/>
      <c r="CJ42" s="1174"/>
      <c r="CK42" s="1175"/>
      <c r="CL42" s="1175"/>
      <c r="CM42" s="1175"/>
      <c r="CN42" s="1175"/>
      <c r="CO42" s="1175"/>
      <c r="CP42" s="704"/>
      <c r="CQ42" s="704"/>
      <c r="CR42" s="704"/>
    </row>
    <row r="43" spans="2:96" ht="21" customHeight="1" x14ac:dyDescent="0.2">
      <c r="B43" s="1071"/>
      <c r="C43" s="1072" t="s">
        <v>689</v>
      </c>
      <c r="D43" s="1073" t="s">
        <v>788</v>
      </c>
      <c r="E43" s="1074"/>
      <c r="F43" s="1074"/>
      <c r="G43" s="1074"/>
      <c r="H43" s="1074"/>
      <c r="I43" s="1074"/>
      <c r="J43" s="1074"/>
      <c r="K43" s="1074"/>
      <c r="L43" s="1074"/>
      <c r="M43" s="1074"/>
      <c r="N43" s="1074"/>
      <c r="O43" s="1074"/>
      <c r="P43" s="1150"/>
      <c r="Q43" s="1151"/>
      <c r="R43" s="1151"/>
      <c r="S43" s="1151"/>
      <c r="T43" s="1151"/>
      <c r="U43" s="1151"/>
      <c r="V43" s="1152"/>
      <c r="W43" s="760"/>
      <c r="X43" s="761">
        <v>8</v>
      </c>
      <c r="Y43" s="761"/>
      <c r="Z43" s="761">
        <v>8</v>
      </c>
      <c r="AA43" s="761">
        <v>8</v>
      </c>
      <c r="AB43" s="761"/>
      <c r="AC43" s="762"/>
      <c r="AD43" s="760"/>
      <c r="AE43" s="761">
        <v>8</v>
      </c>
      <c r="AF43" s="761"/>
      <c r="AG43" s="761">
        <v>8</v>
      </c>
      <c r="AH43" s="761">
        <v>8</v>
      </c>
      <c r="AI43" s="761"/>
      <c r="AJ43" s="762"/>
      <c r="AK43" s="760"/>
      <c r="AL43" s="761">
        <v>8</v>
      </c>
      <c r="AM43" s="761"/>
      <c r="AN43" s="761">
        <v>8</v>
      </c>
      <c r="AO43" s="761">
        <v>8</v>
      </c>
      <c r="AP43" s="761"/>
      <c r="AQ43" s="762"/>
      <c r="AR43" s="770"/>
      <c r="AS43" s="761">
        <v>8</v>
      </c>
      <c r="AT43" s="761"/>
      <c r="AU43" s="761">
        <v>8</v>
      </c>
      <c r="AV43" s="761">
        <v>8</v>
      </c>
      <c r="AW43" s="761"/>
      <c r="AX43" s="762"/>
      <c r="AY43" s="1176">
        <f t="shared" si="4"/>
        <v>96</v>
      </c>
      <c r="AZ43" s="1177"/>
      <c r="BA43" s="1177"/>
      <c r="BB43" s="1178">
        <f>AY43/4</f>
        <v>24</v>
      </c>
      <c r="BC43" s="1178"/>
      <c r="BD43" s="1178"/>
      <c r="BE43" s="1179">
        <f>ROUNDDOWN(SUM(BB43:BD50)/AY60,1)</f>
        <v>2.5</v>
      </c>
      <c r="BF43" s="1180"/>
      <c r="BG43" s="1181"/>
      <c r="BH43" s="1185">
        <f>ROUNDDOWN(SUM(BB43:BD50)/40,1)</f>
        <v>2</v>
      </c>
      <c r="BI43" s="1186"/>
      <c r="BJ43" s="1187"/>
      <c r="BK43" s="1194"/>
      <c r="BL43" s="1195"/>
      <c r="BM43" s="1195"/>
      <c r="BN43" s="1196"/>
      <c r="BO43" s="763"/>
      <c r="BP43" s="771"/>
      <c r="CC43" s="493"/>
      <c r="CD43" s="493"/>
      <c r="CE43" s="1174"/>
      <c r="CF43" s="1174"/>
      <c r="CG43" s="1174"/>
      <c r="CH43" s="1174"/>
      <c r="CI43" s="1174"/>
      <c r="CJ43" s="1174"/>
      <c r="CK43" s="1175"/>
      <c r="CL43" s="1175"/>
      <c r="CM43" s="1175"/>
      <c r="CN43" s="1175"/>
      <c r="CO43" s="1175"/>
      <c r="CP43" s="704"/>
      <c r="CQ43" s="704"/>
      <c r="CR43" s="704"/>
    </row>
    <row r="44" spans="2:96" ht="21" customHeight="1" x14ac:dyDescent="0.2">
      <c r="B44" s="1071"/>
      <c r="C44" s="1071"/>
      <c r="D44" s="1058" t="s">
        <v>789</v>
      </c>
      <c r="E44" s="1059"/>
      <c r="F44" s="1059"/>
      <c r="G44" s="1059"/>
      <c r="H44" s="1059"/>
      <c r="I44" s="1059"/>
      <c r="J44" s="1059"/>
      <c r="K44" s="1059"/>
      <c r="L44" s="1059"/>
      <c r="M44" s="1059"/>
      <c r="N44" s="1059"/>
      <c r="O44" s="1059"/>
      <c r="P44" s="1060"/>
      <c r="Q44" s="1061"/>
      <c r="R44" s="1061"/>
      <c r="S44" s="1061"/>
      <c r="T44" s="1061"/>
      <c r="U44" s="1061"/>
      <c r="V44" s="1062"/>
      <c r="W44" s="764">
        <v>4</v>
      </c>
      <c r="X44" s="765"/>
      <c r="Y44" s="765">
        <v>7</v>
      </c>
      <c r="Z44" s="765"/>
      <c r="AA44" s="765"/>
      <c r="AB44" s="765">
        <v>1</v>
      </c>
      <c r="AC44" s="766">
        <v>4</v>
      </c>
      <c r="AD44" s="764">
        <v>4</v>
      </c>
      <c r="AE44" s="765"/>
      <c r="AF44" s="765">
        <v>7</v>
      </c>
      <c r="AG44" s="765"/>
      <c r="AH44" s="765"/>
      <c r="AI44" s="765">
        <v>1</v>
      </c>
      <c r="AJ44" s="766">
        <v>4</v>
      </c>
      <c r="AK44" s="764">
        <v>4</v>
      </c>
      <c r="AL44" s="765"/>
      <c r="AM44" s="765">
        <v>7</v>
      </c>
      <c r="AN44" s="765">
        <v>2</v>
      </c>
      <c r="AO44" s="765"/>
      <c r="AP44" s="765">
        <v>1</v>
      </c>
      <c r="AQ44" s="766">
        <v>4</v>
      </c>
      <c r="AR44" s="772">
        <v>4</v>
      </c>
      <c r="AS44" s="765"/>
      <c r="AT44" s="765"/>
      <c r="AU44" s="765"/>
      <c r="AV44" s="765"/>
      <c r="AW44" s="765"/>
      <c r="AX44" s="766">
        <v>7</v>
      </c>
      <c r="AY44" s="1142">
        <f t="shared" si="4"/>
        <v>61</v>
      </c>
      <c r="AZ44" s="1064"/>
      <c r="BA44" s="1064"/>
      <c r="BB44" s="1065">
        <f>AY44/4</f>
        <v>15.25</v>
      </c>
      <c r="BC44" s="1065"/>
      <c r="BD44" s="1065"/>
      <c r="BE44" s="1154"/>
      <c r="BF44" s="1155"/>
      <c r="BG44" s="1156"/>
      <c r="BH44" s="1188"/>
      <c r="BI44" s="1189"/>
      <c r="BJ44" s="1190"/>
      <c r="BK44" s="1168"/>
      <c r="BL44" s="1169"/>
      <c r="BM44" s="1169"/>
      <c r="BN44" s="1170"/>
      <c r="BO44" s="763"/>
      <c r="CC44" s="493"/>
      <c r="CD44" s="493"/>
      <c r="CE44" s="1174"/>
      <c r="CF44" s="1174"/>
      <c r="CG44" s="1174"/>
      <c r="CH44" s="1174"/>
      <c r="CI44" s="1174"/>
      <c r="CJ44" s="1174"/>
      <c r="CK44" s="1175"/>
      <c r="CL44" s="1175"/>
      <c r="CM44" s="1175"/>
      <c r="CN44" s="1175"/>
      <c r="CO44" s="1175"/>
      <c r="CP44" s="704"/>
      <c r="CQ44" s="704"/>
      <c r="CR44" s="704"/>
    </row>
    <row r="45" spans="2:96" ht="21" customHeight="1" x14ac:dyDescent="0.2">
      <c r="B45" s="1071"/>
      <c r="C45" s="1071"/>
      <c r="D45" s="1058" t="s">
        <v>790</v>
      </c>
      <c r="E45" s="1059"/>
      <c r="F45" s="1059"/>
      <c r="G45" s="1059"/>
      <c r="H45" s="1059"/>
      <c r="I45" s="1059"/>
      <c r="J45" s="1059"/>
      <c r="K45" s="1059"/>
      <c r="L45" s="1059"/>
      <c r="M45" s="1059"/>
      <c r="N45" s="1059"/>
      <c r="O45" s="1059"/>
      <c r="P45" s="1060"/>
      <c r="Q45" s="1061"/>
      <c r="R45" s="1061"/>
      <c r="S45" s="1061"/>
      <c r="T45" s="1061"/>
      <c r="U45" s="1061"/>
      <c r="V45" s="1062"/>
      <c r="W45" s="764">
        <v>4</v>
      </c>
      <c r="X45" s="765"/>
      <c r="Y45" s="765">
        <v>7</v>
      </c>
      <c r="Z45" s="765"/>
      <c r="AA45" s="765"/>
      <c r="AB45" s="765">
        <v>1</v>
      </c>
      <c r="AC45" s="766">
        <v>4</v>
      </c>
      <c r="AD45" s="764">
        <v>4</v>
      </c>
      <c r="AE45" s="765"/>
      <c r="AF45" s="765">
        <v>7</v>
      </c>
      <c r="AG45" s="765"/>
      <c r="AH45" s="765"/>
      <c r="AI45" s="765">
        <v>1</v>
      </c>
      <c r="AJ45" s="766">
        <v>4</v>
      </c>
      <c r="AK45" s="764">
        <v>4</v>
      </c>
      <c r="AL45" s="765"/>
      <c r="AM45" s="765">
        <v>7</v>
      </c>
      <c r="AN45" s="765">
        <v>2</v>
      </c>
      <c r="AO45" s="765"/>
      <c r="AP45" s="765">
        <v>1</v>
      </c>
      <c r="AQ45" s="766">
        <v>4</v>
      </c>
      <c r="AR45" s="772">
        <v>4</v>
      </c>
      <c r="AS45" s="765"/>
      <c r="AT45" s="765"/>
      <c r="AU45" s="765"/>
      <c r="AV45" s="765"/>
      <c r="AW45" s="765"/>
      <c r="AX45" s="766">
        <v>7</v>
      </c>
      <c r="AY45" s="1142">
        <f t="shared" si="4"/>
        <v>61</v>
      </c>
      <c r="AZ45" s="1064"/>
      <c r="BA45" s="1064"/>
      <c r="BB45" s="1065">
        <f t="shared" si="5"/>
        <v>15.25</v>
      </c>
      <c r="BC45" s="1065"/>
      <c r="BD45" s="1065"/>
      <c r="BE45" s="1154"/>
      <c r="BF45" s="1155"/>
      <c r="BG45" s="1156"/>
      <c r="BH45" s="1188"/>
      <c r="BI45" s="1189"/>
      <c r="BJ45" s="1190"/>
      <c r="BK45" s="1168"/>
      <c r="BL45" s="1169"/>
      <c r="BM45" s="1169"/>
      <c r="BN45" s="1170"/>
      <c r="BO45" s="763"/>
      <c r="CC45" s="505"/>
      <c r="CD45" s="493"/>
      <c r="CE45" s="1174"/>
      <c r="CF45" s="1174"/>
      <c r="CG45" s="1174"/>
      <c r="CH45" s="1174"/>
      <c r="CI45" s="1174"/>
      <c r="CJ45" s="1174"/>
      <c r="CK45" s="1175"/>
      <c r="CL45" s="1175"/>
      <c r="CM45" s="1175"/>
      <c r="CN45" s="1175"/>
      <c r="CO45" s="1175"/>
      <c r="CP45" s="704"/>
      <c r="CQ45" s="704"/>
      <c r="CR45" s="704"/>
    </row>
    <row r="46" spans="2:96" ht="21" customHeight="1" x14ac:dyDescent="0.2">
      <c r="B46" s="1071"/>
      <c r="C46" s="1071"/>
      <c r="D46" s="1058" t="s">
        <v>791</v>
      </c>
      <c r="E46" s="1059"/>
      <c r="F46" s="1059"/>
      <c r="G46" s="1059"/>
      <c r="H46" s="1059"/>
      <c r="I46" s="1059"/>
      <c r="J46" s="1059"/>
      <c r="K46" s="1059"/>
      <c r="L46" s="1059"/>
      <c r="M46" s="1059"/>
      <c r="N46" s="1059"/>
      <c r="O46" s="1059"/>
      <c r="P46" s="1060"/>
      <c r="Q46" s="1061"/>
      <c r="R46" s="1061"/>
      <c r="S46" s="1061"/>
      <c r="T46" s="1061"/>
      <c r="U46" s="1061"/>
      <c r="V46" s="1062"/>
      <c r="W46" s="764"/>
      <c r="X46" s="765"/>
      <c r="Y46" s="765"/>
      <c r="Z46" s="765"/>
      <c r="AA46" s="765">
        <v>7</v>
      </c>
      <c r="AB46" s="765"/>
      <c r="AC46" s="766"/>
      <c r="AD46" s="764">
        <v>1</v>
      </c>
      <c r="AE46" s="765">
        <v>4</v>
      </c>
      <c r="AF46" s="765">
        <v>4</v>
      </c>
      <c r="AG46" s="765"/>
      <c r="AH46" s="765">
        <v>7</v>
      </c>
      <c r="AI46" s="765"/>
      <c r="AJ46" s="766"/>
      <c r="AK46" s="764">
        <v>1</v>
      </c>
      <c r="AL46" s="765">
        <v>4</v>
      </c>
      <c r="AM46" s="765">
        <v>4</v>
      </c>
      <c r="AN46" s="765"/>
      <c r="AO46" s="765">
        <v>7</v>
      </c>
      <c r="AP46" s="765">
        <v>2</v>
      </c>
      <c r="AQ46" s="766"/>
      <c r="AR46" s="772">
        <v>1</v>
      </c>
      <c r="AS46" s="765">
        <v>4</v>
      </c>
      <c r="AT46" s="765"/>
      <c r="AU46" s="765"/>
      <c r="AV46" s="765">
        <v>7</v>
      </c>
      <c r="AW46" s="765"/>
      <c r="AX46" s="766">
        <v>4</v>
      </c>
      <c r="AY46" s="1142">
        <f t="shared" si="4"/>
        <v>57</v>
      </c>
      <c r="AZ46" s="1064"/>
      <c r="BA46" s="1064"/>
      <c r="BB46" s="1065">
        <f t="shared" si="5"/>
        <v>14.25</v>
      </c>
      <c r="BC46" s="1065"/>
      <c r="BD46" s="1065"/>
      <c r="BE46" s="1154"/>
      <c r="BF46" s="1155"/>
      <c r="BG46" s="1156"/>
      <c r="BH46" s="1188"/>
      <c r="BI46" s="1189"/>
      <c r="BJ46" s="1190"/>
      <c r="BK46" s="1171"/>
      <c r="BL46" s="1172"/>
      <c r="BM46" s="1172"/>
      <c r="BN46" s="1173"/>
      <c r="BO46" s="763"/>
    </row>
    <row r="47" spans="2:96" ht="21" customHeight="1" x14ac:dyDescent="0.2">
      <c r="B47" s="1071"/>
      <c r="C47" s="1071"/>
      <c r="D47" s="1058" t="s">
        <v>792</v>
      </c>
      <c r="E47" s="1059"/>
      <c r="F47" s="1059"/>
      <c r="G47" s="1059"/>
      <c r="H47" s="1059"/>
      <c r="I47" s="1059"/>
      <c r="J47" s="1059"/>
      <c r="K47" s="1059"/>
      <c r="L47" s="1059"/>
      <c r="M47" s="1059"/>
      <c r="N47" s="1059"/>
      <c r="O47" s="1059"/>
      <c r="P47" s="1060"/>
      <c r="Q47" s="1061"/>
      <c r="R47" s="1061"/>
      <c r="S47" s="1061"/>
      <c r="T47" s="1061"/>
      <c r="U47" s="1061"/>
      <c r="V47" s="1062"/>
      <c r="W47" s="764"/>
      <c r="X47" s="765"/>
      <c r="Y47" s="765"/>
      <c r="Z47" s="765"/>
      <c r="AA47" s="765">
        <v>7</v>
      </c>
      <c r="AB47" s="765"/>
      <c r="AC47" s="766"/>
      <c r="AD47" s="764">
        <v>1</v>
      </c>
      <c r="AE47" s="765">
        <v>4</v>
      </c>
      <c r="AF47" s="765">
        <v>4</v>
      </c>
      <c r="AG47" s="765"/>
      <c r="AH47" s="765">
        <v>7</v>
      </c>
      <c r="AI47" s="765"/>
      <c r="AJ47" s="766"/>
      <c r="AK47" s="764">
        <v>1</v>
      </c>
      <c r="AL47" s="765">
        <v>4</v>
      </c>
      <c r="AM47" s="765">
        <v>4</v>
      </c>
      <c r="AN47" s="765"/>
      <c r="AO47" s="765">
        <v>7</v>
      </c>
      <c r="AP47" s="765">
        <v>2</v>
      </c>
      <c r="AQ47" s="766"/>
      <c r="AR47" s="772">
        <v>1</v>
      </c>
      <c r="AS47" s="765">
        <v>4</v>
      </c>
      <c r="AT47" s="765"/>
      <c r="AU47" s="765"/>
      <c r="AV47" s="765">
        <v>7</v>
      </c>
      <c r="AW47" s="765"/>
      <c r="AX47" s="766">
        <v>4</v>
      </c>
      <c r="AY47" s="1142">
        <f t="shared" si="4"/>
        <v>57</v>
      </c>
      <c r="AZ47" s="1064"/>
      <c r="BA47" s="1064"/>
      <c r="BB47" s="1065">
        <f t="shared" si="5"/>
        <v>14.25</v>
      </c>
      <c r="BC47" s="1065"/>
      <c r="BD47" s="1065"/>
      <c r="BE47" s="1154"/>
      <c r="BF47" s="1155"/>
      <c r="BG47" s="1156"/>
      <c r="BH47" s="1188"/>
      <c r="BI47" s="1189"/>
      <c r="BJ47" s="1190"/>
      <c r="BK47" s="1168"/>
      <c r="BL47" s="1169"/>
      <c r="BM47" s="1169"/>
      <c r="BN47" s="1170"/>
      <c r="BO47" s="763"/>
    </row>
    <row r="48" spans="2:96" ht="21" customHeight="1" x14ac:dyDescent="0.2">
      <c r="B48" s="1071"/>
      <c r="C48" s="1071"/>
      <c r="D48" s="1058"/>
      <c r="E48" s="1059"/>
      <c r="F48" s="1059"/>
      <c r="G48" s="1059"/>
      <c r="H48" s="1059"/>
      <c r="I48" s="1059"/>
      <c r="J48" s="1059"/>
      <c r="K48" s="1059"/>
      <c r="L48" s="1059"/>
      <c r="M48" s="1059"/>
      <c r="N48" s="1059"/>
      <c r="O48" s="1059"/>
      <c r="P48" s="1060"/>
      <c r="Q48" s="1061"/>
      <c r="R48" s="1061"/>
      <c r="S48" s="1061"/>
      <c r="T48" s="1061"/>
      <c r="U48" s="1061"/>
      <c r="V48" s="1062"/>
      <c r="W48" s="764"/>
      <c r="X48" s="765"/>
      <c r="Y48" s="765"/>
      <c r="Z48" s="765"/>
      <c r="AA48" s="765"/>
      <c r="AB48" s="765"/>
      <c r="AC48" s="766"/>
      <c r="AD48" s="764"/>
      <c r="AE48" s="765"/>
      <c r="AF48" s="765"/>
      <c r="AG48" s="765"/>
      <c r="AH48" s="765"/>
      <c r="AI48" s="765"/>
      <c r="AJ48" s="766"/>
      <c r="AK48" s="764"/>
      <c r="AL48" s="765"/>
      <c r="AM48" s="765"/>
      <c r="AN48" s="765"/>
      <c r="AO48" s="765"/>
      <c r="AP48" s="765"/>
      <c r="AQ48" s="766"/>
      <c r="AR48" s="772"/>
      <c r="AS48" s="765"/>
      <c r="AT48" s="765"/>
      <c r="AU48" s="765"/>
      <c r="AV48" s="765"/>
      <c r="AW48" s="765"/>
      <c r="AX48" s="766"/>
      <c r="AY48" s="1142">
        <f t="shared" si="4"/>
        <v>0</v>
      </c>
      <c r="AZ48" s="1064"/>
      <c r="BA48" s="1064"/>
      <c r="BB48" s="1065">
        <f t="shared" si="5"/>
        <v>0</v>
      </c>
      <c r="BC48" s="1065"/>
      <c r="BD48" s="1065"/>
      <c r="BE48" s="1154"/>
      <c r="BF48" s="1155"/>
      <c r="BG48" s="1156"/>
      <c r="BH48" s="1188"/>
      <c r="BI48" s="1189"/>
      <c r="BJ48" s="1190"/>
      <c r="BK48" s="1168"/>
      <c r="BL48" s="1169"/>
      <c r="BM48" s="1169"/>
      <c r="BN48" s="1170"/>
      <c r="BO48" s="763"/>
    </row>
    <row r="49" spans="2:85" ht="21" customHeight="1" x14ac:dyDescent="0.2">
      <c r="B49" s="1071"/>
      <c r="C49" s="1071"/>
      <c r="D49" s="1058"/>
      <c r="E49" s="1059"/>
      <c r="F49" s="1059"/>
      <c r="G49" s="1059"/>
      <c r="H49" s="1059"/>
      <c r="I49" s="1059"/>
      <c r="J49" s="1059"/>
      <c r="K49" s="1059"/>
      <c r="L49" s="1059"/>
      <c r="M49" s="1059"/>
      <c r="N49" s="1059"/>
      <c r="O49" s="1059"/>
      <c r="P49" s="1060"/>
      <c r="Q49" s="1061"/>
      <c r="R49" s="1061"/>
      <c r="S49" s="1061"/>
      <c r="T49" s="1061"/>
      <c r="U49" s="1061"/>
      <c r="V49" s="1062"/>
      <c r="W49" s="764"/>
      <c r="X49" s="765"/>
      <c r="Y49" s="765"/>
      <c r="Z49" s="765"/>
      <c r="AA49" s="765"/>
      <c r="AB49" s="765"/>
      <c r="AC49" s="766"/>
      <c r="AD49" s="764"/>
      <c r="AE49" s="765"/>
      <c r="AF49" s="765"/>
      <c r="AG49" s="765"/>
      <c r="AH49" s="765"/>
      <c r="AI49" s="765"/>
      <c r="AJ49" s="766"/>
      <c r="AK49" s="764"/>
      <c r="AL49" s="765"/>
      <c r="AM49" s="765"/>
      <c r="AN49" s="765"/>
      <c r="AO49" s="765"/>
      <c r="AP49" s="765"/>
      <c r="AQ49" s="766"/>
      <c r="AR49" s="772"/>
      <c r="AS49" s="765"/>
      <c r="AT49" s="765"/>
      <c r="AU49" s="765"/>
      <c r="AV49" s="765"/>
      <c r="AW49" s="765"/>
      <c r="AX49" s="766"/>
      <c r="AY49" s="1142">
        <f t="shared" si="4"/>
        <v>0</v>
      </c>
      <c r="AZ49" s="1064"/>
      <c r="BA49" s="1064"/>
      <c r="BB49" s="1065">
        <f t="shared" si="5"/>
        <v>0</v>
      </c>
      <c r="BC49" s="1065"/>
      <c r="BD49" s="1065"/>
      <c r="BE49" s="1154"/>
      <c r="BF49" s="1155"/>
      <c r="BG49" s="1156"/>
      <c r="BH49" s="1188"/>
      <c r="BI49" s="1189"/>
      <c r="BJ49" s="1190"/>
      <c r="BK49" s="1168"/>
      <c r="BL49" s="1169"/>
      <c r="BM49" s="1169"/>
      <c r="BN49" s="1170"/>
      <c r="BO49" s="763"/>
    </row>
    <row r="50" spans="2:85" ht="21" customHeight="1" thickBot="1" x14ac:dyDescent="0.25">
      <c r="B50" s="1071"/>
      <c r="C50" s="1071"/>
      <c r="D50" s="1160"/>
      <c r="E50" s="1161"/>
      <c r="F50" s="1161"/>
      <c r="G50" s="1161"/>
      <c r="H50" s="1161"/>
      <c r="I50" s="1161"/>
      <c r="J50" s="1161"/>
      <c r="K50" s="1161"/>
      <c r="L50" s="1161"/>
      <c r="M50" s="1161"/>
      <c r="N50" s="1161"/>
      <c r="O50" s="1161"/>
      <c r="P50" s="1162"/>
      <c r="Q50" s="1163"/>
      <c r="R50" s="1163"/>
      <c r="S50" s="1163"/>
      <c r="T50" s="1163"/>
      <c r="U50" s="1163"/>
      <c r="V50" s="1164"/>
      <c r="W50" s="773"/>
      <c r="X50" s="774"/>
      <c r="Y50" s="774"/>
      <c r="Z50" s="774"/>
      <c r="AA50" s="774"/>
      <c r="AB50" s="774"/>
      <c r="AC50" s="775"/>
      <c r="AD50" s="773"/>
      <c r="AE50" s="774"/>
      <c r="AF50" s="774"/>
      <c r="AG50" s="774"/>
      <c r="AH50" s="774"/>
      <c r="AI50" s="774"/>
      <c r="AJ50" s="775"/>
      <c r="AK50" s="773"/>
      <c r="AL50" s="774"/>
      <c r="AM50" s="774"/>
      <c r="AN50" s="774"/>
      <c r="AO50" s="774"/>
      <c r="AP50" s="774"/>
      <c r="AQ50" s="775"/>
      <c r="AR50" s="776"/>
      <c r="AS50" s="774"/>
      <c r="AT50" s="774"/>
      <c r="AU50" s="774"/>
      <c r="AV50" s="774"/>
      <c r="AW50" s="774"/>
      <c r="AX50" s="775"/>
      <c r="AY50" s="1165">
        <f t="shared" si="4"/>
        <v>0</v>
      </c>
      <c r="AZ50" s="1166"/>
      <c r="BA50" s="1166"/>
      <c r="BB50" s="1167">
        <f t="shared" si="5"/>
        <v>0</v>
      </c>
      <c r="BC50" s="1167"/>
      <c r="BD50" s="1167"/>
      <c r="BE50" s="1182"/>
      <c r="BF50" s="1183"/>
      <c r="BG50" s="1184"/>
      <c r="BH50" s="1191"/>
      <c r="BI50" s="1192"/>
      <c r="BJ50" s="1193"/>
      <c r="BK50" s="1146"/>
      <c r="BL50" s="1147"/>
      <c r="BM50" s="1147"/>
      <c r="BN50" s="1148"/>
      <c r="BO50" s="763"/>
    </row>
    <row r="51" spans="2:85" ht="21" customHeight="1" x14ac:dyDescent="0.2">
      <c r="B51" s="1071"/>
      <c r="C51" s="1138" t="s">
        <v>690</v>
      </c>
      <c r="D51" s="1149" t="s">
        <v>793</v>
      </c>
      <c r="E51" s="1074"/>
      <c r="F51" s="1074"/>
      <c r="G51" s="1074"/>
      <c r="H51" s="1074"/>
      <c r="I51" s="1074"/>
      <c r="J51" s="1074"/>
      <c r="K51" s="1074"/>
      <c r="L51" s="1074"/>
      <c r="M51" s="1074"/>
      <c r="N51" s="1074"/>
      <c r="O51" s="1074"/>
      <c r="P51" s="1150"/>
      <c r="Q51" s="1151"/>
      <c r="R51" s="1151"/>
      <c r="S51" s="1151"/>
      <c r="T51" s="1151"/>
      <c r="U51" s="1151"/>
      <c r="V51" s="1152"/>
      <c r="W51" s="777"/>
      <c r="X51" s="778">
        <v>7</v>
      </c>
      <c r="Y51" s="778">
        <v>7</v>
      </c>
      <c r="Z51" s="778"/>
      <c r="AA51" s="778">
        <v>7</v>
      </c>
      <c r="AB51" s="778"/>
      <c r="AC51" s="779">
        <v>7</v>
      </c>
      <c r="AD51" s="777"/>
      <c r="AE51" s="778">
        <v>7</v>
      </c>
      <c r="AF51" s="778">
        <v>7</v>
      </c>
      <c r="AG51" s="778"/>
      <c r="AH51" s="778">
        <v>7</v>
      </c>
      <c r="AI51" s="778"/>
      <c r="AJ51" s="779">
        <v>7</v>
      </c>
      <c r="AK51" s="777"/>
      <c r="AL51" s="778">
        <v>7</v>
      </c>
      <c r="AM51" s="778">
        <v>7</v>
      </c>
      <c r="AN51" s="778"/>
      <c r="AO51" s="778">
        <v>7</v>
      </c>
      <c r="AP51" s="778"/>
      <c r="AQ51" s="779">
        <v>7</v>
      </c>
      <c r="AR51" s="777"/>
      <c r="AS51" s="778">
        <v>7</v>
      </c>
      <c r="AT51" s="778">
        <v>7</v>
      </c>
      <c r="AU51" s="778"/>
      <c r="AV51" s="778"/>
      <c r="AW51" s="778"/>
      <c r="AX51" s="779">
        <v>7</v>
      </c>
      <c r="AY51" s="1153">
        <f t="shared" si="4"/>
        <v>105</v>
      </c>
      <c r="AZ51" s="1078"/>
      <c r="BA51" s="1078"/>
      <c r="BB51" s="1079">
        <f t="shared" si="5"/>
        <v>26.25</v>
      </c>
      <c r="BC51" s="1079"/>
      <c r="BD51" s="1079"/>
      <c r="BE51" s="1154">
        <f>ROUNDDOWN(SUM(BB51:BD57)/AY60,1)</f>
        <v>4.2</v>
      </c>
      <c r="BF51" s="1155"/>
      <c r="BG51" s="1156"/>
      <c r="BH51" s="1157">
        <f>ROUNDDOWN(SUM(BB51:BD57)/40,1)</f>
        <v>3.3</v>
      </c>
      <c r="BI51" s="1158"/>
      <c r="BJ51" s="1159"/>
      <c r="BK51" s="1143"/>
      <c r="BL51" s="1144"/>
      <c r="BM51" s="1144"/>
      <c r="BN51" s="1145"/>
      <c r="BO51" s="763"/>
    </row>
    <row r="52" spans="2:85" ht="21" customHeight="1" x14ac:dyDescent="0.2">
      <c r="B52" s="1071"/>
      <c r="C52" s="1139"/>
      <c r="D52" s="1141" t="s">
        <v>794</v>
      </c>
      <c r="E52" s="1059"/>
      <c r="F52" s="1059"/>
      <c r="G52" s="1059"/>
      <c r="H52" s="1059"/>
      <c r="I52" s="1059"/>
      <c r="J52" s="1059"/>
      <c r="K52" s="1059"/>
      <c r="L52" s="1059"/>
      <c r="M52" s="1059"/>
      <c r="N52" s="1059"/>
      <c r="O52" s="1059"/>
      <c r="P52" s="1060"/>
      <c r="Q52" s="1061"/>
      <c r="R52" s="1061"/>
      <c r="S52" s="1061"/>
      <c r="T52" s="1061"/>
      <c r="U52" s="1061"/>
      <c r="V52" s="1062"/>
      <c r="W52" s="764"/>
      <c r="X52" s="765">
        <v>7</v>
      </c>
      <c r="Y52" s="765">
        <v>7</v>
      </c>
      <c r="Z52" s="765"/>
      <c r="AA52" s="765">
        <v>7</v>
      </c>
      <c r="AB52" s="765"/>
      <c r="AC52" s="766">
        <v>7</v>
      </c>
      <c r="AD52" s="764"/>
      <c r="AE52" s="765">
        <v>7</v>
      </c>
      <c r="AF52" s="765">
        <v>7</v>
      </c>
      <c r="AG52" s="765"/>
      <c r="AH52" s="765">
        <v>7</v>
      </c>
      <c r="AI52" s="765"/>
      <c r="AJ52" s="766">
        <v>7</v>
      </c>
      <c r="AK52" s="764"/>
      <c r="AL52" s="765">
        <v>7</v>
      </c>
      <c r="AM52" s="765">
        <v>7</v>
      </c>
      <c r="AN52" s="765"/>
      <c r="AO52" s="765"/>
      <c r="AP52" s="765"/>
      <c r="AQ52" s="766">
        <v>7</v>
      </c>
      <c r="AR52" s="764"/>
      <c r="AS52" s="765"/>
      <c r="AT52" s="765">
        <v>7</v>
      </c>
      <c r="AU52" s="765"/>
      <c r="AV52" s="765"/>
      <c r="AW52" s="765"/>
      <c r="AX52" s="766">
        <v>7</v>
      </c>
      <c r="AY52" s="1142">
        <f t="shared" si="4"/>
        <v>91</v>
      </c>
      <c r="AZ52" s="1064"/>
      <c r="BA52" s="1064"/>
      <c r="BB52" s="1065">
        <f t="shared" si="5"/>
        <v>22.75</v>
      </c>
      <c r="BC52" s="1065"/>
      <c r="BD52" s="1065"/>
      <c r="BE52" s="1154"/>
      <c r="BF52" s="1155"/>
      <c r="BG52" s="1156"/>
      <c r="BH52" s="1157"/>
      <c r="BI52" s="1158"/>
      <c r="BJ52" s="1159"/>
      <c r="BK52" s="1045"/>
      <c r="BL52" s="1045"/>
      <c r="BM52" s="1045"/>
      <c r="BN52" s="1046"/>
      <c r="BO52" s="763"/>
    </row>
    <row r="53" spans="2:85" ht="21" customHeight="1" x14ac:dyDescent="0.2">
      <c r="B53" s="1071"/>
      <c r="C53" s="1139"/>
      <c r="D53" s="1141" t="s">
        <v>795</v>
      </c>
      <c r="E53" s="1059"/>
      <c r="F53" s="1059"/>
      <c r="G53" s="1059"/>
      <c r="H53" s="1059"/>
      <c r="I53" s="1059"/>
      <c r="J53" s="1059"/>
      <c r="K53" s="1059"/>
      <c r="L53" s="1059"/>
      <c r="M53" s="1059"/>
      <c r="N53" s="1059"/>
      <c r="O53" s="1059"/>
      <c r="P53" s="1060"/>
      <c r="Q53" s="1061"/>
      <c r="R53" s="1061"/>
      <c r="S53" s="1061"/>
      <c r="T53" s="1061"/>
      <c r="U53" s="1061"/>
      <c r="V53" s="1062"/>
      <c r="W53" s="764">
        <v>7</v>
      </c>
      <c r="X53" s="765"/>
      <c r="Y53" s="765">
        <v>7</v>
      </c>
      <c r="Z53" s="765">
        <v>7</v>
      </c>
      <c r="AA53" s="765">
        <v>7</v>
      </c>
      <c r="AB53" s="765">
        <v>7</v>
      </c>
      <c r="AC53" s="766"/>
      <c r="AD53" s="764">
        <v>7</v>
      </c>
      <c r="AE53" s="765"/>
      <c r="AF53" s="765">
        <v>7</v>
      </c>
      <c r="AG53" s="765">
        <v>7</v>
      </c>
      <c r="AH53" s="765">
        <v>7</v>
      </c>
      <c r="AI53" s="765">
        <v>7</v>
      </c>
      <c r="AJ53" s="766"/>
      <c r="AK53" s="764">
        <v>7</v>
      </c>
      <c r="AL53" s="765"/>
      <c r="AM53" s="765">
        <v>7</v>
      </c>
      <c r="AN53" s="765">
        <v>7</v>
      </c>
      <c r="AO53" s="765"/>
      <c r="AP53" s="765">
        <v>7</v>
      </c>
      <c r="AQ53" s="766"/>
      <c r="AR53" s="764">
        <v>7</v>
      </c>
      <c r="AS53" s="765"/>
      <c r="AT53" s="765">
        <v>7</v>
      </c>
      <c r="AU53" s="765"/>
      <c r="AV53" s="765">
        <v>7</v>
      </c>
      <c r="AW53" s="765"/>
      <c r="AX53" s="766"/>
      <c r="AY53" s="1142">
        <f t="shared" si="4"/>
        <v>119</v>
      </c>
      <c r="AZ53" s="1064"/>
      <c r="BA53" s="1064"/>
      <c r="BB53" s="1065">
        <f t="shared" si="5"/>
        <v>29.75</v>
      </c>
      <c r="BC53" s="1065"/>
      <c r="BD53" s="1065"/>
      <c r="BE53" s="1154"/>
      <c r="BF53" s="1155"/>
      <c r="BG53" s="1156"/>
      <c r="BH53" s="1157"/>
      <c r="BI53" s="1158"/>
      <c r="BJ53" s="1159"/>
      <c r="BK53" s="1045"/>
      <c r="BL53" s="1045"/>
      <c r="BM53" s="1045"/>
      <c r="BN53" s="1046"/>
      <c r="BO53" s="763"/>
    </row>
    <row r="54" spans="2:85" ht="21" customHeight="1" x14ac:dyDescent="0.2">
      <c r="B54" s="1071"/>
      <c r="C54" s="1139"/>
      <c r="D54" s="1141" t="s">
        <v>796</v>
      </c>
      <c r="E54" s="1059"/>
      <c r="F54" s="1059"/>
      <c r="G54" s="1059"/>
      <c r="H54" s="1059"/>
      <c r="I54" s="1059"/>
      <c r="J54" s="1059"/>
      <c r="K54" s="1059"/>
      <c r="L54" s="1059"/>
      <c r="M54" s="1059"/>
      <c r="N54" s="1059"/>
      <c r="O54" s="1059"/>
      <c r="P54" s="1060"/>
      <c r="Q54" s="1061"/>
      <c r="R54" s="1061"/>
      <c r="S54" s="1061"/>
      <c r="T54" s="1061"/>
      <c r="U54" s="1061"/>
      <c r="V54" s="1062"/>
      <c r="W54" s="764">
        <v>7</v>
      </c>
      <c r="X54" s="765"/>
      <c r="Y54" s="765"/>
      <c r="Z54" s="765">
        <v>7</v>
      </c>
      <c r="AA54" s="765">
        <v>7</v>
      </c>
      <c r="AB54" s="765">
        <v>7</v>
      </c>
      <c r="AC54" s="766"/>
      <c r="AD54" s="764">
        <v>7</v>
      </c>
      <c r="AE54" s="765"/>
      <c r="AF54" s="765"/>
      <c r="AG54" s="765">
        <v>7</v>
      </c>
      <c r="AH54" s="765">
        <v>7</v>
      </c>
      <c r="AI54" s="765">
        <v>7</v>
      </c>
      <c r="AJ54" s="766"/>
      <c r="AK54" s="764">
        <v>7</v>
      </c>
      <c r="AL54" s="765"/>
      <c r="AM54" s="765">
        <v>7</v>
      </c>
      <c r="AN54" s="765">
        <v>7</v>
      </c>
      <c r="AO54" s="765">
        <v>7</v>
      </c>
      <c r="AP54" s="765">
        <v>7</v>
      </c>
      <c r="AQ54" s="766"/>
      <c r="AR54" s="764">
        <v>7</v>
      </c>
      <c r="AS54" s="765"/>
      <c r="AT54" s="765">
        <v>7</v>
      </c>
      <c r="AU54" s="765"/>
      <c r="AV54" s="765">
        <v>7</v>
      </c>
      <c r="AW54" s="765"/>
      <c r="AX54" s="766"/>
      <c r="AY54" s="1142">
        <f t="shared" si="4"/>
        <v>112</v>
      </c>
      <c r="AZ54" s="1064"/>
      <c r="BA54" s="1064"/>
      <c r="BB54" s="1065">
        <f t="shared" si="5"/>
        <v>28</v>
      </c>
      <c r="BC54" s="1065"/>
      <c r="BD54" s="1065"/>
      <c r="BE54" s="1154"/>
      <c r="BF54" s="1155"/>
      <c r="BG54" s="1156"/>
      <c r="BH54" s="1157"/>
      <c r="BI54" s="1158"/>
      <c r="BJ54" s="1159"/>
      <c r="BK54" s="1045"/>
      <c r="BL54" s="1045"/>
      <c r="BM54" s="1045"/>
      <c r="BN54" s="1046"/>
    </row>
    <row r="55" spans="2:85" ht="21" customHeight="1" x14ac:dyDescent="0.2">
      <c r="B55" s="1071"/>
      <c r="C55" s="1139"/>
      <c r="D55" s="1141" t="s">
        <v>797</v>
      </c>
      <c r="E55" s="1059"/>
      <c r="F55" s="1059"/>
      <c r="G55" s="1059"/>
      <c r="H55" s="1059"/>
      <c r="I55" s="1059"/>
      <c r="J55" s="1059"/>
      <c r="K55" s="1059"/>
      <c r="L55" s="1059"/>
      <c r="M55" s="1059"/>
      <c r="N55" s="1059"/>
      <c r="O55" s="1059"/>
      <c r="P55" s="1060"/>
      <c r="Q55" s="1061"/>
      <c r="R55" s="1061"/>
      <c r="S55" s="1061"/>
      <c r="T55" s="1061"/>
      <c r="U55" s="1061"/>
      <c r="V55" s="1062"/>
      <c r="W55" s="764">
        <v>7</v>
      </c>
      <c r="X55" s="765"/>
      <c r="Y55" s="765"/>
      <c r="Z55" s="765">
        <v>7</v>
      </c>
      <c r="AA55" s="765">
        <v>7</v>
      </c>
      <c r="AB55" s="765">
        <v>7</v>
      </c>
      <c r="AC55" s="766"/>
      <c r="AD55" s="764">
        <v>7</v>
      </c>
      <c r="AE55" s="765"/>
      <c r="AF55" s="765"/>
      <c r="AG55" s="765">
        <v>7</v>
      </c>
      <c r="AH55" s="765">
        <v>7</v>
      </c>
      <c r="AI55" s="765">
        <v>7</v>
      </c>
      <c r="AJ55" s="766"/>
      <c r="AK55" s="764">
        <v>7</v>
      </c>
      <c r="AL55" s="765"/>
      <c r="AM55" s="765">
        <v>7</v>
      </c>
      <c r="AN55" s="765">
        <v>7</v>
      </c>
      <c r="AO55" s="765">
        <v>7</v>
      </c>
      <c r="AP55" s="765">
        <v>7</v>
      </c>
      <c r="AQ55" s="766"/>
      <c r="AR55" s="764">
        <v>7</v>
      </c>
      <c r="AS55" s="765"/>
      <c r="AT55" s="765">
        <v>7</v>
      </c>
      <c r="AU55" s="765"/>
      <c r="AV55" s="765">
        <v>7</v>
      </c>
      <c r="AW55" s="765"/>
      <c r="AX55" s="766"/>
      <c r="AY55" s="1142">
        <f t="shared" si="4"/>
        <v>112</v>
      </c>
      <c r="AZ55" s="1064"/>
      <c r="BA55" s="1064"/>
      <c r="BB55" s="1065">
        <f t="shared" si="5"/>
        <v>28</v>
      </c>
      <c r="BC55" s="1065"/>
      <c r="BD55" s="1065"/>
      <c r="BE55" s="1154"/>
      <c r="BF55" s="1155"/>
      <c r="BG55" s="1156"/>
      <c r="BH55" s="1157"/>
      <c r="BI55" s="1158"/>
      <c r="BJ55" s="1159"/>
      <c r="BK55" s="1045"/>
      <c r="BL55" s="1045"/>
      <c r="BM55" s="1045"/>
      <c r="BN55" s="1046"/>
      <c r="CE55" s="634"/>
      <c r="CF55" s="634"/>
      <c r="CG55" s="634"/>
    </row>
    <row r="56" spans="2:85" ht="21" customHeight="1" x14ac:dyDescent="0.2">
      <c r="B56" s="1071"/>
      <c r="C56" s="1139"/>
      <c r="D56" s="1141"/>
      <c r="E56" s="1059"/>
      <c r="F56" s="1059"/>
      <c r="G56" s="1059"/>
      <c r="H56" s="1059"/>
      <c r="I56" s="1059"/>
      <c r="J56" s="1059"/>
      <c r="K56" s="1059"/>
      <c r="L56" s="1059"/>
      <c r="M56" s="1059"/>
      <c r="N56" s="1059"/>
      <c r="O56" s="1059"/>
      <c r="P56" s="1060"/>
      <c r="Q56" s="1061"/>
      <c r="R56" s="1061"/>
      <c r="S56" s="1061"/>
      <c r="T56" s="1061"/>
      <c r="U56" s="1061"/>
      <c r="V56" s="1062"/>
      <c r="W56" s="764"/>
      <c r="X56" s="765"/>
      <c r="Y56" s="765"/>
      <c r="Z56" s="765"/>
      <c r="AA56" s="765"/>
      <c r="AB56" s="765"/>
      <c r="AC56" s="766"/>
      <c r="AD56" s="764"/>
      <c r="AE56" s="765"/>
      <c r="AF56" s="765"/>
      <c r="AG56" s="765"/>
      <c r="AH56" s="765"/>
      <c r="AI56" s="765"/>
      <c r="AJ56" s="766"/>
      <c r="AK56" s="764"/>
      <c r="AL56" s="765"/>
      <c r="AM56" s="765"/>
      <c r="AN56" s="765"/>
      <c r="AO56" s="765"/>
      <c r="AP56" s="765"/>
      <c r="AQ56" s="766"/>
      <c r="AR56" s="764"/>
      <c r="AS56" s="765"/>
      <c r="AT56" s="765"/>
      <c r="AU56" s="765"/>
      <c r="AV56" s="765"/>
      <c r="AW56" s="765"/>
      <c r="AX56" s="766"/>
      <c r="AY56" s="1142">
        <f t="shared" si="4"/>
        <v>0</v>
      </c>
      <c r="AZ56" s="1064"/>
      <c r="BA56" s="1064"/>
      <c r="BB56" s="1065">
        <f t="shared" si="5"/>
        <v>0</v>
      </c>
      <c r="BC56" s="1065"/>
      <c r="BD56" s="1065"/>
      <c r="BE56" s="1154"/>
      <c r="BF56" s="1155"/>
      <c r="BG56" s="1156"/>
      <c r="BH56" s="1157"/>
      <c r="BI56" s="1158"/>
      <c r="BJ56" s="1159"/>
      <c r="BK56" s="1045"/>
      <c r="BL56" s="1045"/>
      <c r="BM56" s="1045"/>
      <c r="BN56" s="1046"/>
      <c r="CE56" s="634"/>
      <c r="CF56" s="634"/>
      <c r="CG56" s="634"/>
    </row>
    <row r="57" spans="2:85" ht="21" customHeight="1" thickBot="1" x14ac:dyDescent="0.25">
      <c r="B57" s="1071"/>
      <c r="C57" s="1140"/>
      <c r="D57" s="1135"/>
      <c r="E57" s="1136"/>
      <c r="F57" s="1136"/>
      <c r="G57" s="1136"/>
      <c r="H57" s="1136"/>
      <c r="I57" s="1136"/>
      <c r="J57" s="1048"/>
      <c r="K57" s="1048"/>
      <c r="L57" s="1048"/>
      <c r="M57" s="1048"/>
      <c r="N57" s="1048"/>
      <c r="O57" s="1048"/>
      <c r="P57" s="1049"/>
      <c r="Q57" s="1050"/>
      <c r="R57" s="1050"/>
      <c r="S57" s="1050"/>
      <c r="T57" s="1050"/>
      <c r="U57" s="1050"/>
      <c r="V57" s="1051"/>
      <c r="W57" s="773"/>
      <c r="X57" s="774"/>
      <c r="Y57" s="774"/>
      <c r="Z57" s="774"/>
      <c r="AA57" s="774"/>
      <c r="AB57" s="774"/>
      <c r="AC57" s="775"/>
      <c r="AD57" s="773"/>
      <c r="AE57" s="774"/>
      <c r="AF57" s="774"/>
      <c r="AG57" s="774"/>
      <c r="AH57" s="774"/>
      <c r="AI57" s="774"/>
      <c r="AJ57" s="775"/>
      <c r="AK57" s="773"/>
      <c r="AL57" s="774"/>
      <c r="AM57" s="774"/>
      <c r="AN57" s="774"/>
      <c r="AO57" s="774"/>
      <c r="AP57" s="774"/>
      <c r="AQ57" s="775"/>
      <c r="AR57" s="773"/>
      <c r="AS57" s="774"/>
      <c r="AT57" s="774"/>
      <c r="AU57" s="774"/>
      <c r="AV57" s="774"/>
      <c r="AW57" s="774"/>
      <c r="AX57" s="775"/>
      <c r="AY57" s="1137">
        <f>SUM(W57:AX57)</f>
        <v>0</v>
      </c>
      <c r="AZ57" s="1053"/>
      <c r="BA57" s="1053"/>
      <c r="BB57" s="1054">
        <f t="shared" si="5"/>
        <v>0</v>
      </c>
      <c r="BC57" s="1054"/>
      <c r="BD57" s="1054"/>
      <c r="BE57" s="1154"/>
      <c r="BF57" s="1155"/>
      <c r="BG57" s="1156"/>
      <c r="BH57" s="1157"/>
      <c r="BI57" s="1158"/>
      <c r="BJ57" s="1159"/>
      <c r="BK57" s="1056"/>
      <c r="BL57" s="1056"/>
      <c r="BM57" s="1056"/>
      <c r="BN57" s="1057"/>
    </row>
    <row r="58" spans="2:85" ht="21" customHeight="1" thickBot="1" x14ac:dyDescent="0.25">
      <c r="B58" s="1071"/>
      <c r="C58" s="1084" t="s">
        <v>779</v>
      </c>
      <c r="D58" s="1085"/>
      <c r="E58" s="1085"/>
      <c r="F58" s="1085"/>
      <c r="G58" s="1085"/>
      <c r="H58" s="1085"/>
      <c r="I58" s="1085"/>
      <c r="J58" s="1085"/>
      <c r="K58" s="1085"/>
      <c r="L58" s="1085"/>
      <c r="M58" s="1085"/>
      <c r="N58" s="1085"/>
      <c r="O58" s="1085"/>
      <c r="P58" s="1085"/>
      <c r="Q58" s="1085"/>
      <c r="R58" s="1085"/>
      <c r="S58" s="1085"/>
      <c r="T58" s="1085"/>
      <c r="U58" s="1085"/>
      <c r="V58" s="1086"/>
      <c r="W58" s="780">
        <f t="shared" ref="W58:AX58" si="6">SUM(W43:W57)</f>
        <v>29</v>
      </c>
      <c r="X58" s="781">
        <f t="shared" si="6"/>
        <v>22</v>
      </c>
      <c r="Y58" s="781">
        <f t="shared" si="6"/>
        <v>35</v>
      </c>
      <c r="Z58" s="781">
        <f t="shared" si="6"/>
        <v>29</v>
      </c>
      <c r="AA58" s="781">
        <f t="shared" si="6"/>
        <v>57</v>
      </c>
      <c r="AB58" s="781">
        <f t="shared" si="6"/>
        <v>23</v>
      </c>
      <c r="AC58" s="782">
        <f t="shared" si="6"/>
        <v>22</v>
      </c>
      <c r="AD58" s="780">
        <f t="shared" si="6"/>
        <v>31</v>
      </c>
      <c r="AE58" s="781">
        <f t="shared" si="6"/>
        <v>30</v>
      </c>
      <c r="AF58" s="781">
        <f t="shared" si="6"/>
        <v>43</v>
      </c>
      <c r="AG58" s="781">
        <f t="shared" si="6"/>
        <v>29</v>
      </c>
      <c r="AH58" s="781">
        <f t="shared" si="6"/>
        <v>57</v>
      </c>
      <c r="AI58" s="781">
        <f t="shared" si="6"/>
        <v>23</v>
      </c>
      <c r="AJ58" s="782">
        <f t="shared" si="6"/>
        <v>22</v>
      </c>
      <c r="AK58" s="780">
        <f t="shared" si="6"/>
        <v>31</v>
      </c>
      <c r="AL58" s="781">
        <f t="shared" si="6"/>
        <v>30</v>
      </c>
      <c r="AM58" s="781">
        <f t="shared" si="6"/>
        <v>57</v>
      </c>
      <c r="AN58" s="781">
        <f t="shared" si="6"/>
        <v>33</v>
      </c>
      <c r="AO58" s="781">
        <f t="shared" si="6"/>
        <v>43</v>
      </c>
      <c r="AP58" s="781">
        <f t="shared" si="6"/>
        <v>27</v>
      </c>
      <c r="AQ58" s="782">
        <f t="shared" si="6"/>
        <v>22</v>
      </c>
      <c r="AR58" s="780">
        <f t="shared" si="6"/>
        <v>31</v>
      </c>
      <c r="AS58" s="781">
        <f t="shared" si="6"/>
        <v>23</v>
      </c>
      <c r="AT58" s="781">
        <f t="shared" si="6"/>
        <v>35</v>
      </c>
      <c r="AU58" s="781">
        <f t="shared" si="6"/>
        <v>8</v>
      </c>
      <c r="AV58" s="781">
        <f t="shared" si="6"/>
        <v>43</v>
      </c>
      <c r="AW58" s="781">
        <f t="shared" si="6"/>
        <v>0</v>
      </c>
      <c r="AX58" s="782">
        <f t="shared" si="6"/>
        <v>36</v>
      </c>
      <c r="AY58" s="1122">
        <f>SUM(AY37:BA53)</f>
        <v>887</v>
      </c>
      <c r="AZ58" s="1123"/>
      <c r="BA58" s="1123"/>
      <c r="BB58" s="1124">
        <f>SUM($BB$43:$BD$57)</f>
        <v>217.75</v>
      </c>
      <c r="BC58" s="1124"/>
      <c r="BD58" s="1124"/>
      <c r="BE58" s="1132">
        <f>SUM(BE43:BG57)</f>
        <v>6.7</v>
      </c>
      <c r="BF58" s="1132"/>
      <c r="BG58" s="1132"/>
      <c r="BH58" s="1133">
        <f>SUM(BH43:BJ57)</f>
        <v>5.3</v>
      </c>
      <c r="BI58" s="1134"/>
      <c r="BJ58" s="1134"/>
      <c r="BK58" s="1130"/>
      <c r="BL58" s="1130"/>
      <c r="BM58" s="1130"/>
      <c r="BN58" s="1131"/>
    </row>
    <row r="59" spans="2:85" ht="21" customHeight="1" thickBot="1" x14ac:dyDescent="0.25">
      <c r="B59" s="1220"/>
      <c r="C59" s="1084" t="s">
        <v>780</v>
      </c>
      <c r="D59" s="1085"/>
      <c r="E59" s="1085"/>
      <c r="F59" s="1085"/>
      <c r="G59" s="1085"/>
      <c r="H59" s="1085"/>
      <c r="I59" s="1085"/>
      <c r="J59" s="1085"/>
      <c r="K59" s="1085"/>
      <c r="L59" s="1085"/>
      <c r="M59" s="1085"/>
      <c r="N59" s="1085"/>
      <c r="O59" s="1085"/>
      <c r="P59" s="1085"/>
      <c r="Q59" s="1085"/>
      <c r="R59" s="1085"/>
      <c r="S59" s="1085"/>
      <c r="T59" s="1085"/>
      <c r="U59" s="1085"/>
      <c r="V59" s="1086"/>
      <c r="W59" s="783">
        <f t="shared" ref="W59:AM59" si="7">SUM(W37:W54)</f>
        <v>34</v>
      </c>
      <c r="X59" s="784">
        <f t="shared" si="7"/>
        <v>34</v>
      </c>
      <c r="Y59" s="784">
        <f t="shared" si="7"/>
        <v>47</v>
      </c>
      <c r="Z59" s="784">
        <f t="shared" si="7"/>
        <v>34</v>
      </c>
      <c r="AA59" s="784">
        <f t="shared" si="7"/>
        <v>62</v>
      </c>
      <c r="AB59" s="784">
        <f t="shared" si="7"/>
        <v>16</v>
      </c>
      <c r="AC59" s="785">
        <f t="shared" si="7"/>
        <v>22</v>
      </c>
      <c r="AD59" s="783">
        <f t="shared" si="7"/>
        <v>36</v>
      </c>
      <c r="AE59" s="784">
        <f t="shared" si="7"/>
        <v>42</v>
      </c>
      <c r="AF59" s="784">
        <f t="shared" si="7"/>
        <v>55</v>
      </c>
      <c r="AG59" s="784">
        <f t="shared" si="7"/>
        <v>34</v>
      </c>
      <c r="AH59" s="784">
        <f t="shared" si="7"/>
        <v>62</v>
      </c>
      <c r="AI59" s="784">
        <f t="shared" si="7"/>
        <v>16</v>
      </c>
      <c r="AJ59" s="785">
        <f t="shared" si="7"/>
        <v>22</v>
      </c>
      <c r="AK59" s="783">
        <f t="shared" si="7"/>
        <v>36</v>
      </c>
      <c r="AL59" s="784">
        <f t="shared" si="7"/>
        <v>42</v>
      </c>
      <c r="AM59" s="784">
        <f t="shared" si="7"/>
        <v>62</v>
      </c>
      <c r="AN59" s="784">
        <f>SUM(AN37:AN55)</f>
        <v>45</v>
      </c>
      <c r="AO59" s="784">
        <f t="shared" ref="AO59:AX59" si="8">SUM(AO37:AO54)</f>
        <v>48</v>
      </c>
      <c r="AP59" s="784">
        <f t="shared" si="8"/>
        <v>20</v>
      </c>
      <c r="AQ59" s="785">
        <f t="shared" si="8"/>
        <v>22</v>
      </c>
      <c r="AR59" s="783">
        <f t="shared" si="8"/>
        <v>36</v>
      </c>
      <c r="AS59" s="784">
        <f t="shared" si="8"/>
        <v>35</v>
      </c>
      <c r="AT59" s="784">
        <f t="shared" si="8"/>
        <v>40</v>
      </c>
      <c r="AU59" s="784">
        <f t="shared" si="8"/>
        <v>20</v>
      </c>
      <c r="AV59" s="784">
        <f t="shared" si="8"/>
        <v>48</v>
      </c>
      <c r="AW59" s="784">
        <f t="shared" si="8"/>
        <v>0</v>
      </c>
      <c r="AX59" s="785">
        <f t="shared" si="8"/>
        <v>36</v>
      </c>
      <c r="AY59" s="1122">
        <f>SUM(AY38:BA54)</f>
        <v>919</v>
      </c>
      <c r="AZ59" s="1123"/>
      <c r="BA59" s="1123"/>
      <c r="BB59" s="1124">
        <f>SUM($BB$37:$BD$57)</f>
        <v>277.75</v>
      </c>
      <c r="BC59" s="1124"/>
      <c r="BD59" s="1124"/>
      <c r="BE59" s="1125"/>
      <c r="BF59" s="1126"/>
      <c r="BG59" s="1127"/>
      <c r="BH59" s="1128"/>
      <c r="BI59" s="1129"/>
      <c r="BJ59" s="1129"/>
      <c r="BK59" s="1130"/>
      <c r="BL59" s="1130"/>
      <c r="BM59" s="1130"/>
      <c r="BN59" s="1131"/>
    </row>
    <row r="60" spans="2:85" ht="21" customHeight="1" thickBot="1" x14ac:dyDescent="0.25">
      <c r="B60" s="786" t="s">
        <v>781</v>
      </c>
      <c r="C60" s="787"/>
      <c r="D60" s="788"/>
      <c r="E60" s="789"/>
      <c r="F60" s="789"/>
      <c r="G60" s="789"/>
      <c r="H60" s="789"/>
      <c r="I60" s="789"/>
      <c r="J60" s="789"/>
      <c r="K60" s="789"/>
      <c r="L60" s="789"/>
      <c r="M60" s="789"/>
      <c r="N60" s="789"/>
      <c r="O60" s="789"/>
      <c r="P60" s="789"/>
      <c r="Q60" s="789"/>
      <c r="R60" s="789"/>
      <c r="S60" s="789"/>
      <c r="T60" s="789"/>
      <c r="U60" s="789"/>
      <c r="V60" s="789"/>
      <c r="W60" s="743"/>
      <c r="X60" s="743"/>
      <c r="Y60" s="743"/>
      <c r="Z60" s="743"/>
      <c r="AA60" s="743"/>
      <c r="AB60" s="743"/>
      <c r="AC60" s="743"/>
      <c r="AD60" s="743"/>
      <c r="AE60" s="743"/>
      <c r="AF60" s="743"/>
      <c r="AG60" s="743"/>
      <c r="AH60" s="743"/>
      <c r="AI60" s="743"/>
      <c r="AJ60" s="743"/>
      <c r="AK60" s="743"/>
      <c r="AL60" s="743"/>
      <c r="AM60" s="743"/>
      <c r="AN60" s="743"/>
      <c r="AO60" s="743"/>
      <c r="AP60" s="743"/>
      <c r="AQ60" s="743"/>
      <c r="AR60" s="743"/>
      <c r="AS60" s="743"/>
      <c r="AT60" s="743"/>
      <c r="AU60" s="743"/>
      <c r="AV60" s="743"/>
      <c r="AW60" s="743"/>
      <c r="AX60" s="790"/>
      <c r="AY60" s="1094">
        <v>32</v>
      </c>
      <c r="AZ60" s="1095"/>
      <c r="BA60" s="1095"/>
      <c r="BB60" s="1095"/>
      <c r="BC60" s="1095"/>
      <c r="BD60" s="1095"/>
      <c r="BE60" s="1095"/>
      <c r="BF60" s="1095"/>
      <c r="BG60" s="1095"/>
      <c r="BH60" s="1095"/>
      <c r="BI60" s="1095"/>
      <c r="BJ60" s="1095"/>
      <c r="BK60" s="1095"/>
      <c r="BL60" s="1095"/>
      <c r="BM60" s="1095"/>
      <c r="BN60" s="1096"/>
    </row>
    <row r="61" spans="2:85" ht="21" customHeight="1" x14ac:dyDescent="0.2">
      <c r="G61" s="1"/>
    </row>
    <row r="62" spans="2:85" ht="21" customHeight="1" thickBot="1" x14ac:dyDescent="0.25">
      <c r="B62" s="651" t="s">
        <v>782</v>
      </c>
      <c r="D62" s="707"/>
      <c r="E62" s="707"/>
      <c r="F62" s="707"/>
      <c r="G62" s="707"/>
      <c r="H62" s="707"/>
      <c r="I62" s="707"/>
      <c r="J62" s="707"/>
      <c r="K62" s="707"/>
      <c r="L62" s="707"/>
      <c r="M62" s="707"/>
      <c r="N62" s="707"/>
      <c r="O62" s="707"/>
      <c r="P62" s="707"/>
      <c r="Q62" s="707"/>
      <c r="R62" s="707"/>
      <c r="S62" s="707"/>
      <c r="T62" s="707"/>
      <c r="U62" s="707"/>
      <c r="V62" s="707"/>
      <c r="W62" s="707"/>
      <c r="X62" s="707"/>
      <c r="Y62" s="707"/>
      <c r="Z62" s="707"/>
      <c r="AA62" s="707"/>
      <c r="AB62" s="707"/>
      <c r="AC62" s="707"/>
      <c r="AD62" s="707"/>
      <c r="AE62" s="707"/>
      <c r="AF62" s="707"/>
      <c r="AG62" s="707"/>
      <c r="AH62" s="707"/>
      <c r="AI62" s="707"/>
      <c r="AJ62" s="707"/>
      <c r="AK62" s="707"/>
      <c r="AL62" s="707"/>
      <c r="AM62" s="707"/>
      <c r="AN62" s="707"/>
      <c r="AO62" s="707"/>
      <c r="AP62" s="707"/>
      <c r="AQ62" s="707"/>
      <c r="AR62" s="707"/>
      <c r="AS62" s="707"/>
      <c r="AT62" s="707"/>
      <c r="AU62" s="707"/>
      <c r="AV62" s="707"/>
      <c r="AW62" s="707"/>
      <c r="AX62" s="707"/>
      <c r="AY62" s="707"/>
      <c r="AZ62" s="707"/>
      <c r="BA62" s="696"/>
      <c r="BB62" s="707"/>
      <c r="BC62" s="696"/>
      <c r="BD62" s="696"/>
      <c r="BE62" s="707"/>
      <c r="BF62" s="696"/>
      <c r="BG62" s="707"/>
      <c r="BH62" s="707"/>
      <c r="BI62" s="707"/>
      <c r="BJ62" s="707"/>
      <c r="BK62" s="707"/>
      <c r="BL62" s="707"/>
      <c r="BM62" s="707"/>
      <c r="BN62" s="707"/>
    </row>
    <row r="63" spans="2:85" ht="21" customHeight="1" thickBot="1" x14ac:dyDescent="0.25">
      <c r="B63" s="1097"/>
      <c r="C63" s="748"/>
      <c r="D63" s="1099" t="s">
        <v>216</v>
      </c>
      <c r="E63" s="1099"/>
      <c r="F63" s="1099"/>
      <c r="G63" s="1099"/>
      <c r="H63" s="1099"/>
      <c r="I63" s="1100"/>
      <c r="J63" s="1103" t="s">
        <v>762</v>
      </c>
      <c r="K63" s="1104"/>
      <c r="L63" s="1104"/>
      <c r="M63" s="1104"/>
      <c r="N63" s="1104"/>
      <c r="O63" s="1105"/>
      <c r="P63" s="1109" t="s">
        <v>217</v>
      </c>
      <c r="Q63" s="1099"/>
      <c r="R63" s="1099"/>
      <c r="S63" s="1099"/>
      <c r="T63" s="1099"/>
      <c r="U63" s="1099"/>
      <c r="V63" s="1110"/>
      <c r="W63" s="1113" t="s">
        <v>763</v>
      </c>
      <c r="X63" s="1114"/>
      <c r="Y63" s="1114"/>
      <c r="Z63" s="1114"/>
      <c r="AA63" s="1114"/>
      <c r="AB63" s="1114"/>
      <c r="AC63" s="1115"/>
      <c r="AD63" s="1113" t="s">
        <v>764</v>
      </c>
      <c r="AE63" s="1114"/>
      <c r="AF63" s="1114"/>
      <c r="AG63" s="1114"/>
      <c r="AH63" s="1114"/>
      <c r="AI63" s="1114"/>
      <c r="AJ63" s="1115"/>
      <c r="AK63" s="1113" t="s">
        <v>765</v>
      </c>
      <c r="AL63" s="1114"/>
      <c r="AM63" s="1114"/>
      <c r="AN63" s="1114"/>
      <c r="AO63" s="1114"/>
      <c r="AP63" s="1114"/>
      <c r="AQ63" s="1115"/>
      <c r="AR63" s="1097" t="s">
        <v>766</v>
      </c>
      <c r="AS63" s="1099"/>
      <c r="AT63" s="1099"/>
      <c r="AU63" s="1099"/>
      <c r="AV63" s="1099"/>
      <c r="AW63" s="1099"/>
      <c r="AX63" s="1099"/>
      <c r="AY63" s="1116" t="s">
        <v>767</v>
      </c>
      <c r="AZ63" s="1117"/>
      <c r="BA63" s="1117"/>
      <c r="BB63" s="1117" t="s">
        <v>768</v>
      </c>
      <c r="BC63" s="1117"/>
      <c r="BD63" s="1117"/>
      <c r="BE63" s="1117" t="s">
        <v>770</v>
      </c>
      <c r="BF63" s="1117"/>
      <c r="BG63" s="1117"/>
      <c r="BH63" s="1117"/>
      <c r="BI63" s="1117"/>
      <c r="BJ63" s="1117"/>
      <c r="BK63" s="1114" t="s">
        <v>771</v>
      </c>
      <c r="BL63" s="1114"/>
      <c r="BM63" s="1114"/>
      <c r="BN63" s="1115"/>
    </row>
    <row r="64" spans="2:85" ht="21" customHeight="1" thickBot="1" x14ac:dyDescent="0.25">
      <c r="B64" s="1098"/>
      <c r="C64" s="749"/>
      <c r="D64" s="1101"/>
      <c r="E64" s="1101"/>
      <c r="F64" s="1101"/>
      <c r="G64" s="1101"/>
      <c r="H64" s="1101"/>
      <c r="I64" s="1102"/>
      <c r="J64" s="1106"/>
      <c r="K64" s="1107"/>
      <c r="L64" s="1107"/>
      <c r="M64" s="1107"/>
      <c r="N64" s="1107"/>
      <c r="O64" s="1108"/>
      <c r="P64" s="1111"/>
      <c r="Q64" s="1101"/>
      <c r="R64" s="1101"/>
      <c r="S64" s="1101"/>
      <c r="T64" s="1101"/>
      <c r="U64" s="1101"/>
      <c r="V64" s="1112"/>
      <c r="W64" s="750" t="s">
        <v>629</v>
      </c>
      <c r="X64" s="751" t="s">
        <v>772</v>
      </c>
      <c r="Y64" s="751" t="s">
        <v>773</v>
      </c>
      <c r="Z64" s="751" t="s">
        <v>774</v>
      </c>
      <c r="AA64" s="751" t="s">
        <v>775</v>
      </c>
      <c r="AB64" s="751" t="s">
        <v>776</v>
      </c>
      <c r="AC64" s="752" t="s">
        <v>630</v>
      </c>
      <c r="AD64" s="750" t="s">
        <v>629</v>
      </c>
      <c r="AE64" s="751" t="s">
        <v>772</v>
      </c>
      <c r="AF64" s="751" t="s">
        <v>773</v>
      </c>
      <c r="AG64" s="751" t="s">
        <v>774</v>
      </c>
      <c r="AH64" s="751" t="s">
        <v>775</v>
      </c>
      <c r="AI64" s="751" t="s">
        <v>776</v>
      </c>
      <c r="AJ64" s="752" t="s">
        <v>630</v>
      </c>
      <c r="AK64" s="750" t="s">
        <v>629</v>
      </c>
      <c r="AL64" s="751" t="s">
        <v>772</v>
      </c>
      <c r="AM64" s="751" t="s">
        <v>773</v>
      </c>
      <c r="AN64" s="751" t="s">
        <v>774</v>
      </c>
      <c r="AO64" s="751" t="s">
        <v>775</v>
      </c>
      <c r="AP64" s="751" t="s">
        <v>776</v>
      </c>
      <c r="AQ64" s="752" t="s">
        <v>630</v>
      </c>
      <c r="AR64" s="753" t="s">
        <v>629</v>
      </c>
      <c r="AS64" s="754" t="s">
        <v>772</v>
      </c>
      <c r="AT64" s="754" t="s">
        <v>773</v>
      </c>
      <c r="AU64" s="754" t="s">
        <v>774</v>
      </c>
      <c r="AV64" s="754" t="s">
        <v>775</v>
      </c>
      <c r="AW64" s="754" t="s">
        <v>776</v>
      </c>
      <c r="AX64" s="791" t="s">
        <v>630</v>
      </c>
      <c r="AY64" s="1118"/>
      <c r="AZ64" s="1119"/>
      <c r="BA64" s="1119"/>
      <c r="BB64" s="1119"/>
      <c r="BC64" s="1119"/>
      <c r="BD64" s="1119"/>
      <c r="BE64" s="1119"/>
      <c r="BF64" s="1119"/>
      <c r="BG64" s="1119"/>
      <c r="BH64" s="1119"/>
      <c r="BI64" s="1119"/>
      <c r="BJ64" s="1119"/>
      <c r="BK64" s="1120"/>
      <c r="BL64" s="1120"/>
      <c r="BM64" s="1120"/>
      <c r="BN64" s="1121"/>
    </row>
    <row r="65" spans="2:66" ht="21" customHeight="1" x14ac:dyDescent="0.2">
      <c r="B65" s="1071"/>
      <c r="C65" s="1072" t="s">
        <v>699</v>
      </c>
      <c r="D65" s="1073" t="s">
        <v>798</v>
      </c>
      <c r="E65" s="1074"/>
      <c r="F65" s="1074"/>
      <c r="G65" s="1074"/>
      <c r="H65" s="1074"/>
      <c r="I65" s="1074"/>
      <c r="J65" s="1074"/>
      <c r="K65" s="1074"/>
      <c r="L65" s="1074"/>
      <c r="M65" s="1074"/>
      <c r="N65" s="1074"/>
      <c r="O65" s="1074"/>
      <c r="P65" s="1075"/>
      <c r="Q65" s="1075"/>
      <c r="R65" s="1075"/>
      <c r="S65" s="1075"/>
      <c r="T65" s="1075"/>
      <c r="U65" s="1075"/>
      <c r="V65" s="1076"/>
      <c r="W65" s="770"/>
      <c r="X65" s="761">
        <v>7</v>
      </c>
      <c r="Y65" s="761">
        <v>7</v>
      </c>
      <c r="Z65" s="761"/>
      <c r="AA65" s="761">
        <v>7</v>
      </c>
      <c r="AB65" s="761">
        <v>7</v>
      </c>
      <c r="AC65" s="762"/>
      <c r="AD65" s="760"/>
      <c r="AE65" s="761">
        <v>7</v>
      </c>
      <c r="AF65" s="761">
        <v>7</v>
      </c>
      <c r="AG65" s="761"/>
      <c r="AH65" s="761">
        <v>7</v>
      </c>
      <c r="AI65" s="761">
        <v>7</v>
      </c>
      <c r="AJ65" s="762"/>
      <c r="AK65" s="760"/>
      <c r="AL65" s="761">
        <v>7</v>
      </c>
      <c r="AM65" s="761">
        <v>7</v>
      </c>
      <c r="AN65" s="761"/>
      <c r="AO65" s="761">
        <v>7</v>
      </c>
      <c r="AP65" s="761">
        <v>7</v>
      </c>
      <c r="AQ65" s="762"/>
      <c r="AR65" s="760"/>
      <c r="AS65" s="761">
        <v>7</v>
      </c>
      <c r="AT65" s="761">
        <v>7</v>
      </c>
      <c r="AU65" s="761"/>
      <c r="AV65" s="761">
        <v>7</v>
      </c>
      <c r="AW65" s="761"/>
      <c r="AX65" s="762"/>
      <c r="AY65" s="1077">
        <f t="shared" ref="AY65:AY72" si="9">SUM(W65:AX65)</f>
        <v>105</v>
      </c>
      <c r="AZ65" s="1078"/>
      <c r="BA65" s="1078"/>
      <c r="BB65" s="1079">
        <f>AY65/4</f>
        <v>26.25</v>
      </c>
      <c r="BC65" s="1079"/>
      <c r="BD65" s="1080"/>
      <c r="BE65" s="1081">
        <f>ROUNDDOWN(SUM($BB$65:$BD$72)/40,1)</f>
        <v>2.5</v>
      </c>
      <c r="BF65" s="1081"/>
      <c r="BG65" s="1081"/>
      <c r="BH65" s="1081"/>
      <c r="BI65" s="1081"/>
      <c r="BJ65" s="1081"/>
      <c r="BK65" s="1069"/>
      <c r="BL65" s="1069"/>
      <c r="BM65" s="1069"/>
      <c r="BN65" s="1070"/>
    </row>
    <row r="66" spans="2:66" ht="21" customHeight="1" x14ac:dyDescent="0.2">
      <c r="B66" s="1071"/>
      <c r="C66" s="1071"/>
      <c r="D66" s="1058" t="s">
        <v>789</v>
      </c>
      <c r="E66" s="1059"/>
      <c r="F66" s="1059"/>
      <c r="G66" s="1059"/>
      <c r="H66" s="1059"/>
      <c r="I66" s="1059"/>
      <c r="J66" s="1059"/>
      <c r="K66" s="1059"/>
      <c r="L66" s="1059"/>
      <c r="M66" s="1059"/>
      <c r="N66" s="1059"/>
      <c r="O66" s="1059"/>
      <c r="P66" s="1067"/>
      <c r="Q66" s="1067"/>
      <c r="R66" s="1067"/>
      <c r="S66" s="1067"/>
      <c r="T66" s="1067"/>
      <c r="U66" s="1067"/>
      <c r="V66" s="1068"/>
      <c r="W66" s="772">
        <v>4</v>
      </c>
      <c r="X66" s="765"/>
      <c r="Y66" s="765">
        <v>7</v>
      </c>
      <c r="Z66" s="765"/>
      <c r="AA66" s="765"/>
      <c r="AB66" s="765">
        <v>1</v>
      </c>
      <c r="AC66" s="766">
        <v>4</v>
      </c>
      <c r="AD66" s="764">
        <v>4</v>
      </c>
      <c r="AE66" s="765"/>
      <c r="AF66" s="765">
        <v>7</v>
      </c>
      <c r="AG66" s="765"/>
      <c r="AH66" s="765"/>
      <c r="AI66" s="765">
        <v>1</v>
      </c>
      <c r="AJ66" s="766">
        <v>4</v>
      </c>
      <c r="AK66" s="764">
        <v>4</v>
      </c>
      <c r="AL66" s="765"/>
      <c r="AM66" s="765">
        <v>7</v>
      </c>
      <c r="AN66" s="765">
        <v>2</v>
      </c>
      <c r="AO66" s="765"/>
      <c r="AP66" s="765">
        <v>1</v>
      </c>
      <c r="AQ66" s="766">
        <v>4</v>
      </c>
      <c r="AR66" s="772">
        <v>4</v>
      </c>
      <c r="AS66" s="765"/>
      <c r="AT66" s="765">
        <v>7</v>
      </c>
      <c r="AU66" s="765"/>
      <c r="AV66" s="765"/>
      <c r="AW66" s="765"/>
      <c r="AX66" s="766"/>
      <c r="AY66" s="1063">
        <f t="shared" si="9"/>
        <v>61</v>
      </c>
      <c r="AZ66" s="1064"/>
      <c r="BA66" s="1064"/>
      <c r="BB66" s="1065">
        <f>AY66/4</f>
        <v>15.25</v>
      </c>
      <c r="BC66" s="1065"/>
      <c r="BD66" s="1066"/>
      <c r="BE66" s="1082"/>
      <c r="BF66" s="1082"/>
      <c r="BG66" s="1082"/>
      <c r="BH66" s="1082"/>
      <c r="BI66" s="1082"/>
      <c r="BJ66" s="1082"/>
      <c r="BK66" s="1045"/>
      <c r="BL66" s="1045"/>
      <c r="BM66" s="1045"/>
      <c r="BN66" s="1046"/>
    </row>
    <row r="67" spans="2:66" ht="21" customHeight="1" x14ac:dyDescent="0.2">
      <c r="B67" s="1071"/>
      <c r="C67" s="1071"/>
      <c r="D67" s="1058" t="s">
        <v>793</v>
      </c>
      <c r="E67" s="1059"/>
      <c r="F67" s="1059"/>
      <c r="G67" s="1059"/>
      <c r="H67" s="1059"/>
      <c r="I67" s="1059"/>
      <c r="J67" s="1059"/>
      <c r="K67" s="1059"/>
      <c r="L67" s="1059"/>
      <c r="M67" s="1059"/>
      <c r="N67" s="1059"/>
      <c r="O67" s="1059"/>
      <c r="P67" s="1067"/>
      <c r="Q67" s="1067"/>
      <c r="R67" s="1067"/>
      <c r="S67" s="1067"/>
      <c r="T67" s="1067"/>
      <c r="U67" s="1067"/>
      <c r="V67" s="1068"/>
      <c r="W67" s="792"/>
      <c r="X67" s="778">
        <v>7</v>
      </c>
      <c r="Y67" s="778">
        <v>7</v>
      </c>
      <c r="Z67" s="778"/>
      <c r="AA67" s="778">
        <v>7</v>
      </c>
      <c r="AB67" s="778">
        <v>7</v>
      </c>
      <c r="AC67" s="779"/>
      <c r="AD67" s="777"/>
      <c r="AE67" s="778">
        <v>7</v>
      </c>
      <c r="AF67" s="778">
        <v>7</v>
      </c>
      <c r="AG67" s="778"/>
      <c r="AH67" s="778">
        <v>7</v>
      </c>
      <c r="AI67" s="778">
        <v>7</v>
      </c>
      <c r="AJ67" s="779"/>
      <c r="AK67" s="777"/>
      <c r="AL67" s="778">
        <v>7</v>
      </c>
      <c r="AM67" s="778">
        <v>7</v>
      </c>
      <c r="AN67" s="778"/>
      <c r="AO67" s="778">
        <v>7</v>
      </c>
      <c r="AP67" s="778">
        <v>7</v>
      </c>
      <c r="AQ67" s="779"/>
      <c r="AR67" s="777"/>
      <c r="AS67" s="778">
        <v>7</v>
      </c>
      <c r="AT67" s="778"/>
      <c r="AU67" s="778"/>
      <c r="AV67" s="778">
        <v>7</v>
      </c>
      <c r="AW67" s="778"/>
      <c r="AX67" s="779">
        <v>7</v>
      </c>
      <c r="AY67" s="1063">
        <f t="shared" si="9"/>
        <v>105</v>
      </c>
      <c r="AZ67" s="1064"/>
      <c r="BA67" s="1064"/>
      <c r="BB67" s="1065">
        <f t="shared" ref="BB67:BB72" si="10">AY67/4</f>
        <v>26.25</v>
      </c>
      <c r="BC67" s="1065"/>
      <c r="BD67" s="1066"/>
      <c r="BE67" s="1082"/>
      <c r="BF67" s="1082"/>
      <c r="BG67" s="1082"/>
      <c r="BH67" s="1082"/>
      <c r="BI67" s="1082"/>
      <c r="BJ67" s="1082"/>
      <c r="BK67" s="1045"/>
      <c r="BL67" s="1045"/>
      <c r="BM67" s="1045"/>
      <c r="BN67" s="1046"/>
    </row>
    <row r="68" spans="2:66" ht="21" customHeight="1" x14ac:dyDescent="0.2">
      <c r="B68" s="1071"/>
      <c r="C68" s="1071"/>
      <c r="D68" s="1058" t="s">
        <v>794</v>
      </c>
      <c r="E68" s="1059"/>
      <c r="F68" s="1059"/>
      <c r="G68" s="1059"/>
      <c r="H68" s="1059"/>
      <c r="I68" s="1059"/>
      <c r="J68" s="1059"/>
      <c r="K68" s="1059"/>
      <c r="L68" s="1059"/>
      <c r="M68" s="1059"/>
      <c r="N68" s="1059"/>
      <c r="O68" s="1059"/>
      <c r="P68" s="1060"/>
      <c r="Q68" s="1061"/>
      <c r="R68" s="1061"/>
      <c r="S68" s="1061"/>
      <c r="T68" s="1061"/>
      <c r="U68" s="1061"/>
      <c r="V68" s="1062"/>
      <c r="W68" s="772"/>
      <c r="X68" s="765"/>
      <c r="Y68" s="765"/>
      <c r="Z68" s="778">
        <v>7</v>
      </c>
      <c r="AA68" s="778">
        <v>7</v>
      </c>
      <c r="AB68" s="765"/>
      <c r="AC68" s="766"/>
      <c r="AD68" s="764"/>
      <c r="AE68" s="765"/>
      <c r="AF68" s="765"/>
      <c r="AG68" s="778">
        <v>7</v>
      </c>
      <c r="AH68" s="778">
        <v>7</v>
      </c>
      <c r="AI68" s="765"/>
      <c r="AJ68" s="766"/>
      <c r="AK68" s="764"/>
      <c r="AL68" s="765"/>
      <c r="AM68" s="765"/>
      <c r="AN68" s="778">
        <v>7</v>
      </c>
      <c r="AO68" s="778">
        <v>7</v>
      </c>
      <c r="AP68" s="765"/>
      <c r="AQ68" s="766"/>
      <c r="AR68" s="772"/>
      <c r="AS68" s="765"/>
      <c r="AT68" s="765"/>
      <c r="AU68" s="778">
        <v>7</v>
      </c>
      <c r="AV68" s="765"/>
      <c r="AW68" s="765"/>
      <c r="AX68" s="766">
        <v>7</v>
      </c>
      <c r="AY68" s="1063">
        <f t="shared" si="9"/>
        <v>56</v>
      </c>
      <c r="AZ68" s="1064"/>
      <c r="BA68" s="1064"/>
      <c r="BB68" s="1065">
        <f t="shared" si="10"/>
        <v>14</v>
      </c>
      <c r="BC68" s="1065"/>
      <c r="BD68" s="1066"/>
      <c r="BE68" s="1082"/>
      <c r="BF68" s="1082"/>
      <c r="BG68" s="1082"/>
      <c r="BH68" s="1082"/>
      <c r="BI68" s="1082"/>
      <c r="BJ68" s="1082"/>
      <c r="BK68" s="1045"/>
      <c r="BL68" s="1045"/>
      <c r="BM68" s="1045"/>
      <c r="BN68" s="1046"/>
    </row>
    <row r="69" spans="2:66" ht="21" customHeight="1" x14ac:dyDescent="0.2">
      <c r="B69" s="1071"/>
      <c r="C69" s="1071"/>
      <c r="D69" s="1058" t="s">
        <v>795</v>
      </c>
      <c r="E69" s="1059"/>
      <c r="F69" s="1059"/>
      <c r="G69" s="1059"/>
      <c r="H69" s="1059"/>
      <c r="I69" s="1059"/>
      <c r="J69" s="1059"/>
      <c r="K69" s="1059"/>
      <c r="L69" s="1059"/>
      <c r="M69" s="1059"/>
      <c r="N69" s="1059"/>
      <c r="O69" s="1059"/>
      <c r="P69" s="1067"/>
      <c r="Q69" s="1067"/>
      <c r="R69" s="1067"/>
      <c r="S69" s="1067"/>
      <c r="T69" s="1067"/>
      <c r="U69" s="1067"/>
      <c r="V69" s="1068"/>
      <c r="W69" s="792">
        <v>4</v>
      </c>
      <c r="X69" s="778">
        <v>7</v>
      </c>
      <c r="Y69" s="778">
        <v>7</v>
      </c>
      <c r="Z69" s="778"/>
      <c r="AA69" s="778">
        <v>7</v>
      </c>
      <c r="AB69" s="778">
        <v>7</v>
      </c>
      <c r="AC69" s="779"/>
      <c r="AD69" s="777"/>
      <c r="AE69" s="778">
        <v>7</v>
      </c>
      <c r="AF69" s="778"/>
      <c r="AG69" s="778"/>
      <c r="AH69" s="778">
        <v>7</v>
      </c>
      <c r="AI69" s="778">
        <v>7</v>
      </c>
      <c r="AJ69" s="779"/>
      <c r="AK69" s="777"/>
      <c r="AL69" s="778"/>
      <c r="AM69" s="778"/>
      <c r="AN69" s="778"/>
      <c r="AO69" s="778"/>
      <c r="AP69" s="778"/>
      <c r="AQ69" s="779"/>
      <c r="AR69" s="777"/>
      <c r="AS69" s="778">
        <v>7</v>
      </c>
      <c r="AT69" s="778"/>
      <c r="AU69" s="778"/>
      <c r="AV69" s="778">
        <v>7</v>
      </c>
      <c r="AW69" s="778"/>
      <c r="AX69" s="779">
        <v>7</v>
      </c>
      <c r="AY69" s="1063">
        <f t="shared" si="9"/>
        <v>74</v>
      </c>
      <c r="AZ69" s="1064"/>
      <c r="BA69" s="1064"/>
      <c r="BB69" s="1065">
        <f t="shared" si="10"/>
        <v>18.5</v>
      </c>
      <c r="BC69" s="1065"/>
      <c r="BD69" s="1066"/>
      <c r="BE69" s="1082"/>
      <c r="BF69" s="1082"/>
      <c r="BG69" s="1082"/>
      <c r="BH69" s="1082"/>
      <c r="BI69" s="1082"/>
      <c r="BJ69" s="1082"/>
      <c r="BK69" s="1045"/>
      <c r="BL69" s="1045"/>
      <c r="BM69" s="1045"/>
      <c r="BN69" s="1046"/>
    </row>
    <row r="70" spans="2:66" ht="21" customHeight="1" x14ac:dyDescent="0.2">
      <c r="B70" s="1071"/>
      <c r="C70" s="1071"/>
      <c r="D70" s="1058"/>
      <c r="E70" s="1059"/>
      <c r="F70" s="1059"/>
      <c r="G70" s="1059"/>
      <c r="H70" s="1059"/>
      <c r="I70" s="1059"/>
      <c r="J70" s="1059"/>
      <c r="K70" s="1059"/>
      <c r="L70" s="1059"/>
      <c r="M70" s="1059"/>
      <c r="N70" s="1059"/>
      <c r="O70" s="1059"/>
      <c r="P70" s="1060"/>
      <c r="Q70" s="1061"/>
      <c r="R70" s="1061"/>
      <c r="S70" s="1061"/>
      <c r="T70" s="1061"/>
      <c r="U70" s="1061"/>
      <c r="V70" s="1062"/>
      <c r="W70" s="772"/>
      <c r="X70" s="765"/>
      <c r="Y70" s="765"/>
      <c r="Z70" s="765"/>
      <c r="AA70" s="765"/>
      <c r="AB70" s="765"/>
      <c r="AC70" s="793"/>
      <c r="AD70" s="764"/>
      <c r="AE70" s="765"/>
      <c r="AF70" s="765"/>
      <c r="AG70" s="765"/>
      <c r="AH70" s="765"/>
      <c r="AI70" s="765"/>
      <c r="AJ70" s="793"/>
      <c r="AK70" s="764"/>
      <c r="AL70" s="765"/>
      <c r="AM70" s="765"/>
      <c r="AN70" s="765"/>
      <c r="AO70" s="765"/>
      <c r="AP70" s="765"/>
      <c r="AQ70" s="793"/>
      <c r="AR70" s="764"/>
      <c r="AS70" s="765"/>
      <c r="AT70" s="765"/>
      <c r="AU70" s="765"/>
      <c r="AV70" s="765"/>
      <c r="AW70" s="765"/>
      <c r="AX70" s="793"/>
      <c r="AY70" s="1063">
        <f t="shared" si="9"/>
        <v>0</v>
      </c>
      <c r="AZ70" s="1064"/>
      <c r="BA70" s="1064"/>
      <c r="BB70" s="1065">
        <f t="shared" si="10"/>
        <v>0</v>
      </c>
      <c r="BC70" s="1065"/>
      <c r="BD70" s="1066"/>
      <c r="BE70" s="1082"/>
      <c r="BF70" s="1082"/>
      <c r="BG70" s="1082"/>
      <c r="BH70" s="1082"/>
      <c r="BI70" s="1082"/>
      <c r="BJ70" s="1082"/>
      <c r="BK70" s="1045"/>
      <c r="BL70" s="1045"/>
      <c r="BM70" s="1045"/>
      <c r="BN70" s="1046"/>
    </row>
    <row r="71" spans="2:66" ht="21" customHeight="1" x14ac:dyDescent="0.2">
      <c r="B71" s="1071"/>
      <c r="C71" s="1071"/>
      <c r="D71" s="1058"/>
      <c r="E71" s="1059"/>
      <c r="F71" s="1059"/>
      <c r="G71" s="1059"/>
      <c r="H71" s="1059"/>
      <c r="I71" s="1059"/>
      <c r="J71" s="1059"/>
      <c r="K71" s="1059"/>
      <c r="L71" s="1059"/>
      <c r="M71" s="1059"/>
      <c r="N71" s="1059"/>
      <c r="O71" s="1059"/>
      <c r="P71" s="1060"/>
      <c r="Q71" s="1061"/>
      <c r="R71" s="1061"/>
      <c r="S71" s="1061"/>
      <c r="T71" s="1061"/>
      <c r="U71" s="1061"/>
      <c r="V71" s="1062"/>
      <c r="W71" s="772"/>
      <c r="X71" s="765"/>
      <c r="Y71" s="765"/>
      <c r="Z71" s="765"/>
      <c r="AA71" s="765"/>
      <c r="AB71" s="765"/>
      <c r="AC71" s="766"/>
      <c r="AD71" s="764"/>
      <c r="AE71" s="765"/>
      <c r="AF71" s="765"/>
      <c r="AG71" s="765"/>
      <c r="AH71" s="765"/>
      <c r="AI71" s="765"/>
      <c r="AJ71" s="766"/>
      <c r="AK71" s="764"/>
      <c r="AL71" s="765"/>
      <c r="AM71" s="765"/>
      <c r="AN71" s="765"/>
      <c r="AO71" s="765"/>
      <c r="AP71" s="765"/>
      <c r="AQ71" s="766"/>
      <c r="AR71" s="772"/>
      <c r="AS71" s="765"/>
      <c r="AT71" s="765"/>
      <c r="AU71" s="765"/>
      <c r="AV71" s="765"/>
      <c r="AW71" s="765"/>
      <c r="AX71" s="766"/>
      <c r="AY71" s="1063">
        <f t="shared" si="9"/>
        <v>0</v>
      </c>
      <c r="AZ71" s="1064"/>
      <c r="BA71" s="1064"/>
      <c r="BB71" s="1065">
        <f t="shared" si="10"/>
        <v>0</v>
      </c>
      <c r="BC71" s="1065"/>
      <c r="BD71" s="1066"/>
      <c r="BE71" s="1082"/>
      <c r="BF71" s="1082"/>
      <c r="BG71" s="1082"/>
      <c r="BH71" s="1082"/>
      <c r="BI71" s="1082"/>
      <c r="BJ71" s="1082"/>
      <c r="BK71" s="1045"/>
      <c r="BL71" s="1045"/>
      <c r="BM71" s="1045"/>
      <c r="BN71" s="1046"/>
    </row>
    <row r="72" spans="2:66" ht="21" customHeight="1" thickBot="1" x14ac:dyDescent="0.25">
      <c r="B72" s="1071"/>
      <c r="C72" s="1071"/>
      <c r="D72" s="1047"/>
      <c r="E72" s="1048"/>
      <c r="F72" s="1048"/>
      <c r="G72" s="1048"/>
      <c r="H72" s="1048"/>
      <c r="I72" s="1048"/>
      <c r="J72" s="1048"/>
      <c r="K72" s="1048"/>
      <c r="L72" s="1048"/>
      <c r="M72" s="1048"/>
      <c r="N72" s="1048"/>
      <c r="O72" s="1048"/>
      <c r="P72" s="1049"/>
      <c r="Q72" s="1050"/>
      <c r="R72" s="1050"/>
      <c r="S72" s="1050"/>
      <c r="T72" s="1050"/>
      <c r="U72" s="1050"/>
      <c r="V72" s="1051"/>
      <c r="W72" s="776"/>
      <c r="X72" s="774"/>
      <c r="Y72" s="774"/>
      <c r="Z72" s="774"/>
      <c r="AA72" s="774"/>
      <c r="AB72" s="774"/>
      <c r="AC72" s="775"/>
      <c r="AD72" s="773"/>
      <c r="AE72" s="774"/>
      <c r="AF72" s="774"/>
      <c r="AG72" s="774"/>
      <c r="AH72" s="774"/>
      <c r="AI72" s="774"/>
      <c r="AJ72" s="775"/>
      <c r="AK72" s="773"/>
      <c r="AL72" s="774"/>
      <c r="AM72" s="774"/>
      <c r="AN72" s="774"/>
      <c r="AO72" s="774"/>
      <c r="AP72" s="774"/>
      <c r="AQ72" s="775"/>
      <c r="AR72" s="776"/>
      <c r="AS72" s="774"/>
      <c r="AT72" s="774"/>
      <c r="AU72" s="774"/>
      <c r="AV72" s="774"/>
      <c r="AW72" s="774"/>
      <c r="AX72" s="775"/>
      <c r="AY72" s="1052">
        <f t="shared" si="9"/>
        <v>0</v>
      </c>
      <c r="AZ72" s="1053"/>
      <c r="BA72" s="1053"/>
      <c r="BB72" s="1054">
        <f t="shared" si="10"/>
        <v>0</v>
      </c>
      <c r="BC72" s="1054"/>
      <c r="BD72" s="1055"/>
      <c r="BE72" s="1083"/>
      <c r="BF72" s="1083"/>
      <c r="BG72" s="1083"/>
      <c r="BH72" s="1083"/>
      <c r="BI72" s="1083"/>
      <c r="BJ72" s="1083"/>
      <c r="BK72" s="1056"/>
      <c r="BL72" s="1056"/>
      <c r="BM72" s="1056"/>
      <c r="BN72" s="1057"/>
    </row>
    <row r="73" spans="2:66" ht="21" customHeight="1" thickBot="1" x14ac:dyDescent="0.25">
      <c r="B73" s="1071"/>
      <c r="C73" s="1084" t="s">
        <v>779</v>
      </c>
      <c r="D73" s="1085"/>
      <c r="E73" s="1085"/>
      <c r="F73" s="1085"/>
      <c r="G73" s="1085"/>
      <c r="H73" s="1085"/>
      <c r="I73" s="1085"/>
      <c r="J73" s="1085"/>
      <c r="K73" s="1085"/>
      <c r="L73" s="1085"/>
      <c r="M73" s="1085"/>
      <c r="N73" s="1085"/>
      <c r="O73" s="1085"/>
      <c r="P73" s="1085"/>
      <c r="Q73" s="1085"/>
      <c r="R73" s="1085"/>
      <c r="S73" s="1085"/>
      <c r="T73" s="1085"/>
      <c r="U73" s="1085"/>
      <c r="V73" s="1086"/>
      <c r="W73" s="780">
        <f t="shared" ref="W73:AX73" si="11">SUM(W65:W72)</f>
        <v>8</v>
      </c>
      <c r="X73" s="781">
        <f t="shared" si="11"/>
        <v>21</v>
      </c>
      <c r="Y73" s="781">
        <f t="shared" si="11"/>
        <v>28</v>
      </c>
      <c r="Z73" s="781">
        <f t="shared" si="11"/>
        <v>7</v>
      </c>
      <c r="AA73" s="781">
        <f t="shared" si="11"/>
        <v>28</v>
      </c>
      <c r="AB73" s="781">
        <f t="shared" si="11"/>
        <v>22</v>
      </c>
      <c r="AC73" s="782">
        <f t="shared" si="11"/>
        <v>4</v>
      </c>
      <c r="AD73" s="780">
        <f t="shared" si="11"/>
        <v>4</v>
      </c>
      <c r="AE73" s="781">
        <f t="shared" si="11"/>
        <v>21</v>
      </c>
      <c r="AF73" s="781">
        <f t="shared" si="11"/>
        <v>21</v>
      </c>
      <c r="AG73" s="781">
        <f t="shared" si="11"/>
        <v>7</v>
      </c>
      <c r="AH73" s="781">
        <f t="shared" si="11"/>
        <v>28</v>
      </c>
      <c r="AI73" s="781">
        <f t="shared" si="11"/>
        <v>22</v>
      </c>
      <c r="AJ73" s="782">
        <f t="shared" si="11"/>
        <v>4</v>
      </c>
      <c r="AK73" s="780">
        <f t="shared" si="11"/>
        <v>4</v>
      </c>
      <c r="AL73" s="781">
        <f t="shared" si="11"/>
        <v>14</v>
      </c>
      <c r="AM73" s="781">
        <f t="shared" si="11"/>
        <v>21</v>
      </c>
      <c r="AN73" s="781">
        <f t="shared" si="11"/>
        <v>9</v>
      </c>
      <c r="AO73" s="781">
        <f t="shared" si="11"/>
        <v>21</v>
      </c>
      <c r="AP73" s="781">
        <f t="shared" si="11"/>
        <v>15</v>
      </c>
      <c r="AQ73" s="782">
        <f t="shared" si="11"/>
        <v>4</v>
      </c>
      <c r="AR73" s="780">
        <f t="shared" si="11"/>
        <v>4</v>
      </c>
      <c r="AS73" s="781">
        <f t="shared" si="11"/>
        <v>21</v>
      </c>
      <c r="AT73" s="781">
        <f t="shared" si="11"/>
        <v>14</v>
      </c>
      <c r="AU73" s="781">
        <f t="shared" si="11"/>
        <v>7</v>
      </c>
      <c r="AV73" s="781">
        <f t="shared" si="11"/>
        <v>21</v>
      </c>
      <c r="AW73" s="781">
        <f t="shared" si="11"/>
        <v>0</v>
      </c>
      <c r="AX73" s="782">
        <f t="shared" si="11"/>
        <v>21</v>
      </c>
      <c r="AY73" s="1087">
        <f>SUM(AY65:BA72)</f>
        <v>401</v>
      </c>
      <c r="AZ73" s="1088"/>
      <c r="BA73" s="1088"/>
      <c r="BB73" s="1089">
        <f>SUM($BB$65:$BD$72)</f>
        <v>100.25</v>
      </c>
      <c r="BC73" s="1089"/>
      <c r="BD73" s="1090"/>
      <c r="BE73" s="1091">
        <f>SUM(BE65)</f>
        <v>2.5</v>
      </c>
      <c r="BF73" s="1092"/>
      <c r="BG73" s="1092"/>
      <c r="BH73" s="1092"/>
      <c r="BI73" s="1092"/>
      <c r="BJ73" s="1093"/>
      <c r="BK73" s="1040"/>
      <c r="BL73" s="1040"/>
      <c r="BM73" s="1040"/>
      <c r="BN73" s="1041"/>
    </row>
    <row r="74" spans="2:66" ht="21" customHeight="1" thickBot="1" x14ac:dyDescent="0.25">
      <c r="B74" s="786" t="s">
        <v>781</v>
      </c>
      <c r="C74" s="787"/>
      <c r="D74" s="788"/>
      <c r="E74" s="789"/>
      <c r="F74" s="789"/>
      <c r="G74" s="789"/>
      <c r="H74" s="789"/>
      <c r="I74" s="789"/>
      <c r="J74" s="789"/>
      <c r="K74" s="789"/>
      <c r="L74" s="789"/>
      <c r="M74" s="789"/>
      <c r="N74" s="789"/>
      <c r="O74" s="789"/>
      <c r="P74" s="789"/>
      <c r="Q74" s="789"/>
      <c r="R74" s="789"/>
      <c r="S74" s="789"/>
      <c r="T74" s="789"/>
      <c r="U74" s="789"/>
      <c r="V74" s="789"/>
      <c r="W74" s="743"/>
      <c r="X74" s="743"/>
      <c r="Y74" s="743"/>
      <c r="Z74" s="743"/>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790"/>
      <c r="AY74" s="1042">
        <v>40</v>
      </c>
      <c r="AZ74" s="1043"/>
      <c r="BA74" s="1043"/>
      <c r="BB74" s="1043"/>
      <c r="BC74" s="1043"/>
      <c r="BD74" s="1043"/>
      <c r="BE74" s="1043"/>
      <c r="BF74" s="1043"/>
      <c r="BG74" s="1043"/>
      <c r="BH74" s="1043"/>
      <c r="BI74" s="1043"/>
      <c r="BJ74" s="1043"/>
      <c r="BK74" s="1043"/>
      <c r="BL74" s="1043"/>
      <c r="BM74" s="1043"/>
      <c r="BN74" s="1044"/>
    </row>
    <row r="75" spans="2:66" ht="21" customHeight="1" x14ac:dyDescent="0.2">
      <c r="B75" s="1" t="s">
        <v>783</v>
      </c>
    </row>
    <row r="76" spans="2:66" ht="21" customHeight="1" x14ac:dyDescent="0.2">
      <c r="B76" s="1" t="s">
        <v>784</v>
      </c>
      <c r="G76" s="1"/>
    </row>
    <row r="77" spans="2:66" ht="21" customHeight="1" x14ac:dyDescent="0.2">
      <c r="G77" s="1"/>
    </row>
  </sheetData>
  <mergeCells count="508">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 ref="AO2:AV2"/>
    <mergeCell ref="AW2:BR2"/>
    <mergeCell ref="AO3:AV3"/>
    <mergeCell ref="AW3:BJ3"/>
    <mergeCell ref="BK3:BN3"/>
    <mergeCell ref="BO3:BR3"/>
    <mergeCell ref="CP5:CS5"/>
    <mergeCell ref="CT5:CW5"/>
    <mergeCell ref="CX5:DA5"/>
    <mergeCell ref="CH5:CK5"/>
    <mergeCell ref="CL5:CO5"/>
    <mergeCell ref="CX4:DA4"/>
    <mergeCell ref="D6:F6"/>
    <mergeCell ref="G6:T6"/>
    <mergeCell ref="Z6:AF6"/>
    <mergeCell ref="AG6:AJ6"/>
    <mergeCell ref="AK6:AN6"/>
    <mergeCell ref="AW5:AZ5"/>
    <mergeCell ref="BA5:BD5"/>
    <mergeCell ref="BE5:BG5"/>
    <mergeCell ref="CA5:CG5"/>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D14:E14"/>
    <mergeCell ref="F14:V14"/>
    <mergeCell ref="Z14:AD14"/>
    <mergeCell ref="AE14:AH14"/>
    <mergeCell ref="AI14:AK14"/>
    <mergeCell ref="AL14:AN14"/>
    <mergeCell ref="AQ14:AU14"/>
    <mergeCell ref="AV14:AY14"/>
    <mergeCell ref="AZ14:BB14"/>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Z16:AD16"/>
    <mergeCell ref="AE16:AH16"/>
    <mergeCell ref="AI16:AK16"/>
    <mergeCell ref="AL16:AN16"/>
    <mergeCell ref="AQ16:AU16"/>
    <mergeCell ref="AV16:AY16"/>
    <mergeCell ref="AZ16:BB16"/>
    <mergeCell ref="BC16:BE16"/>
    <mergeCell ref="AZ17:BB17"/>
    <mergeCell ref="BC17:BE17"/>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AJ26:AN26"/>
    <mergeCell ref="AO26:AR26"/>
    <mergeCell ref="AS26:AV26"/>
    <mergeCell ref="AZ26:BD26"/>
    <mergeCell ref="BE26:BH26"/>
    <mergeCell ref="BI26:BL26"/>
    <mergeCell ref="D26:H26"/>
    <mergeCell ref="I26:L26"/>
    <mergeCell ref="M26:P26"/>
    <mergeCell ref="T26:X26"/>
    <mergeCell ref="Y26:AB26"/>
    <mergeCell ref="AC26:AF26"/>
    <mergeCell ref="AJ27:AN27"/>
    <mergeCell ref="AO27:AR27"/>
    <mergeCell ref="AS27:AV27"/>
    <mergeCell ref="AZ27:BD27"/>
    <mergeCell ref="BE27:BH27"/>
    <mergeCell ref="BI27:BL27"/>
    <mergeCell ref="D27:H27"/>
    <mergeCell ref="I27:L27"/>
    <mergeCell ref="M27:P27"/>
    <mergeCell ref="T27:X27"/>
    <mergeCell ref="Y27:AB27"/>
    <mergeCell ref="AC27:AF27"/>
    <mergeCell ref="AJ28:AN28"/>
    <mergeCell ref="AO28:AR28"/>
    <mergeCell ref="AS28:AV28"/>
    <mergeCell ref="AZ28:BD28"/>
    <mergeCell ref="BE28:BH28"/>
    <mergeCell ref="BI28:BL28"/>
    <mergeCell ref="D28:H28"/>
    <mergeCell ref="I28:L28"/>
    <mergeCell ref="M28:P28"/>
    <mergeCell ref="T28:X28"/>
    <mergeCell ref="Y28:AB28"/>
    <mergeCell ref="AC28:AF28"/>
    <mergeCell ref="AJ29:AN29"/>
    <mergeCell ref="AO29:AR29"/>
    <mergeCell ref="AS29:AV29"/>
    <mergeCell ref="AZ29:BD29"/>
    <mergeCell ref="BE29:BH29"/>
    <mergeCell ref="BI29:BL29"/>
    <mergeCell ref="D29:H29"/>
    <mergeCell ref="I29:L29"/>
    <mergeCell ref="M29:P29"/>
    <mergeCell ref="T29:X29"/>
    <mergeCell ref="Y29:AB29"/>
    <mergeCell ref="AC29:AF29"/>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K40:BN40"/>
    <mergeCell ref="D41:I41"/>
    <mergeCell ref="J41:L41"/>
    <mergeCell ref="M41:O41"/>
    <mergeCell ref="P41:V41"/>
    <mergeCell ref="AY41:BA41"/>
    <mergeCell ref="BB41:BD41"/>
    <mergeCell ref="BE41:BG41"/>
    <mergeCell ref="BH41:BJ41"/>
    <mergeCell ref="BK41:BN41"/>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P56:V56"/>
    <mergeCell ref="AY56:BA56"/>
    <mergeCell ref="BB56:BD56"/>
    <mergeCell ref="BK56:BN56"/>
    <mergeCell ref="D55:I55"/>
    <mergeCell ref="J55:L55"/>
    <mergeCell ref="M55:O55"/>
    <mergeCell ref="P55:V55"/>
    <mergeCell ref="AY55:BA55"/>
    <mergeCell ref="BB55:BD55"/>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BK65:BN65"/>
    <mergeCell ref="D66:I66"/>
    <mergeCell ref="J66:L66"/>
    <mergeCell ref="M66:O66"/>
    <mergeCell ref="P66:V66"/>
    <mergeCell ref="AY66:BA66"/>
    <mergeCell ref="BB66:BD66"/>
    <mergeCell ref="BK66:BN66"/>
    <mergeCell ref="BK67:BN67"/>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s>
  <phoneticPr fontId="45"/>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xr:uid="{BF73E2AE-2B13-4B33-8FC2-47AFC312E3FD}">
      <formula1>$W$1:$W$2</formula1>
    </dataValidation>
    <dataValidation type="list" allowBlank="1" showInputMessage="1" showErrorMessage="1" sqref="E16:E17 D10" xr:uid="{43B8AF84-8FEB-49B6-99CB-3C6840E70A06}">
      <formula1>$X$1:$X$2</formula1>
    </dataValidation>
  </dataValidations>
  <printOptions verticalCentered="1"/>
  <pageMargins left="0.39370078740157483" right="0.19685039370078741" top="0.39370078740157483" bottom="0.39370078740157483" header="0.51181102362204722" footer="0.51181102362204722"/>
  <pageSetup paperSize="9" scale="3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59FC2-27F4-49C5-B482-6C1A7CDC440B}">
  <sheetPr>
    <pageSetUpPr fitToPage="1"/>
  </sheetPr>
  <dimension ref="A1:CY45"/>
  <sheetViews>
    <sheetView view="pageBreakPreview" topLeftCell="C1" zoomScaleNormal="115" zoomScaleSheetLayoutView="100" workbookViewId="0">
      <selection activeCell="I6" sqref="G6:N7"/>
    </sheetView>
  </sheetViews>
  <sheetFormatPr defaultColWidth="8.90625" defaultRowHeight="12" x14ac:dyDescent="0.2"/>
  <cols>
    <col min="1" max="2" width="1.7265625" style="493" hidden="1" customWidth="1"/>
    <col min="3" max="18" width="1.7265625" style="493" customWidth="1"/>
    <col min="19" max="72" width="2.26953125" style="493" customWidth="1"/>
    <col min="73" max="83" width="1.7265625" style="493" customWidth="1"/>
    <col min="84" max="107" width="1.90625" style="493" customWidth="1"/>
    <col min="108" max="16384" width="8.90625" style="493"/>
  </cols>
  <sheetData>
    <row r="1" spans="1:103" ht="54" customHeight="1" x14ac:dyDescent="0.2">
      <c r="A1" s="492"/>
      <c r="C1" s="492" t="s">
        <v>799</v>
      </c>
    </row>
    <row r="2" spans="1:103" ht="13.9" customHeight="1" x14ac:dyDescent="0.2">
      <c r="BE2" s="795"/>
      <c r="BF2" s="795"/>
      <c r="BG2" s="795"/>
      <c r="BH2" s="795"/>
      <c r="BI2" s="795"/>
      <c r="BJ2" s="795"/>
      <c r="BK2" s="795"/>
      <c r="BL2" s="492"/>
      <c r="BM2" s="492"/>
      <c r="BN2" s="492"/>
      <c r="BO2" s="1174" t="s">
        <v>570</v>
      </c>
      <c r="BP2" s="1174"/>
      <c r="BQ2" s="1174"/>
      <c r="BR2" s="1439"/>
      <c r="BS2" s="1439"/>
      <c r="BT2" s="1174" t="s">
        <v>571</v>
      </c>
      <c r="BU2" s="1174"/>
      <c r="BV2" s="1439"/>
      <c r="BW2" s="1439"/>
      <c r="BX2" s="1174" t="s">
        <v>572</v>
      </c>
      <c r="BY2" s="1174"/>
      <c r="BZ2" s="1439"/>
      <c r="CA2" s="1439"/>
      <c r="CB2" s="1174" t="s">
        <v>573</v>
      </c>
      <c r="CC2" s="1174"/>
    </row>
    <row r="3" spans="1:103" ht="13.9" customHeight="1" x14ac:dyDescent="0.2">
      <c r="CJ3" s="704"/>
    </row>
    <row r="4" spans="1:103" ht="13.9" customHeight="1" x14ac:dyDescent="0.2">
      <c r="T4" s="493" t="s">
        <v>574</v>
      </c>
    </row>
    <row r="5" spans="1:103" ht="13.9" customHeight="1" x14ac:dyDescent="0.2">
      <c r="BY5" s="496" t="str">
        <f>IF(COUNTIF(BY1:CA3,"○")&gt;1,"いずれか１つを選択してください。","")</f>
        <v/>
      </c>
    </row>
    <row r="6" spans="1:103" ht="13.9" customHeight="1" x14ac:dyDescent="0.2">
      <c r="E6" s="493" t="s">
        <v>575</v>
      </c>
      <c r="AX6" s="493" t="s">
        <v>576</v>
      </c>
      <c r="CH6" s="497"/>
      <c r="CJ6" s="704"/>
    </row>
    <row r="7" spans="1:103" ht="13.9" customHeight="1" x14ac:dyDescent="0.2">
      <c r="G7" s="1380" t="s">
        <v>577</v>
      </c>
      <c r="H7" s="1380"/>
      <c r="I7" s="1380"/>
      <c r="J7" s="1380"/>
      <c r="K7" s="1380"/>
      <c r="L7" s="1380"/>
      <c r="M7" s="1380"/>
      <c r="N7" s="1380"/>
      <c r="O7" s="1436"/>
      <c r="P7" s="1437"/>
      <c r="Q7" s="1437"/>
      <c r="R7" s="1437"/>
      <c r="S7" s="1437"/>
      <c r="T7" s="1437"/>
      <c r="U7" s="1437"/>
      <c r="V7" s="1437"/>
      <c r="W7" s="1437"/>
      <c r="X7" s="1437"/>
      <c r="Y7" s="1437"/>
      <c r="Z7" s="1437"/>
      <c r="AA7" s="1437"/>
      <c r="AB7" s="1437"/>
      <c r="AC7" s="1437"/>
      <c r="AD7" s="1437"/>
      <c r="AE7" s="1437"/>
      <c r="AF7" s="1437"/>
      <c r="AG7" s="1437"/>
      <c r="AH7" s="1437"/>
      <c r="AI7" s="1437"/>
      <c r="AJ7" s="1438"/>
      <c r="AK7" s="494"/>
      <c r="AL7" s="494"/>
      <c r="AM7" s="494"/>
      <c r="AN7" s="494"/>
      <c r="AO7" s="494"/>
      <c r="AP7" s="494"/>
      <c r="AQ7" s="494"/>
      <c r="AR7" s="494"/>
      <c r="AS7" s="494"/>
      <c r="AZ7" s="1435"/>
      <c r="BA7" s="1435"/>
      <c r="BB7" s="1435"/>
      <c r="BC7" s="1380" t="s">
        <v>578</v>
      </c>
      <c r="BD7" s="1380"/>
      <c r="BE7" s="1380"/>
      <c r="BF7" s="1380"/>
      <c r="BG7" s="1380"/>
      <c r="BH7" s="1380"/>
      <c r="BI7" s="1380"/>
      <c r="BJ7" s="1380"/>
      <c r="BK7" s="1380"/>
      <c r="BL7" s="1380"/>
      <c r="BM7" s="1380"/>
      <c r="BN7" s="1380"/>
      <c r="CH7" s="497"/>
      <c r="CJ7" s="492"/>
    </row>
    <row r="8" spans="1:103" ht="13.9" customHeight="1" x14ac:dyDescent="0.2">
      <c r="G8" s="1380" t="s">
        <v>579</v>
      </c>
      <c r="H8" s="1380"/>
      <c r="I8" s="1380"/>
      <c r="J8" s="1380"/>
      <c r="K8" s="1380"/>
      <c r="L8" s="1380"/>
      <c r="M8" s="1380"/>
      <c r="N8" s="1380"/>
      <c r="O8" s="1436"/>
      <c r="P8" s="1437"/>
      <c r="Q8" s="1437"/>
      <c r="R8" s="1437"/>
      <c r="S8" s="1437"/>
      <c r="T8" s="1437"/>
      <c r="U8" s="1437"/>
      <c r="V8" s="1437"/>
      <c r="W8" s="1437"/>
      <c r="X8" s="1437"/>
      <c r="Y8" s="1437"/>
      <c r="Z8" s="1437"/>
      <c r="AA8" s="1437"/>
      <c r="AB8" s="1437"/>
      <c r="AC8" s="1437"/>
      <c r="AD8" s="1437"/>
      <c r="AE8" s="1437"/>
      <c r="AF8" s="1437"/>
      <c r="AG8" s="1437"/>
      <c r="AH8" s="1437"/>
      <c r="AI8" s="1437"/>
      <c r="AJ8" s="1438"/>
      <c r="AK8" s="494"/>
      <c r="AL8" s="494"/>
      <c r="AM8" s="494"/>
      <c r="AN8" s="494"/>
      <c r="AO8" s="494"/>
      <c r="AP8" s="494"/>
      <c r="AQ8" s="494"/>
      <c r="AR8" s="494"/>
      <c r="AS8" s="494"/>
      <c r="AZ8" s="1435"/>
      <c r="BA8" s="1435"/>
      <c r="BB8" s="1435"/>
      <c r="BC8" s="1380" t="s">
        <v>580</v>
      </c>
      <c r="BD8" s="1380"/>
      <c r="BE8" s="1380"/>
      <c r="BF8" s="1380"/>
      <c r="BG8" s="1380"/>
      <c r="BH8" s="1380"/>
      <c r="BI8" s="1380"/>
      <c r="BJ8" s="1380"/>
      <c r="BK8" s="1380"/>
      <c r="BL8" s="1380"/>
      <c r="BM8" s="1380"/>
      <c r="BN8" s="1380"/>
      <c r="BO8" s="795"/>
      <c r="BP8" s="795"/>
      <c r="BQ8" s="795"/>
      <c r="BR8" s="492"/>
      <c r="BS8" s="492"/>
      <c r="BT8" s="492"/>
      <c r="BU8" s="492"/>
      <c r="BV8" s="492"/>
      <c r="BW8" s="492"/>
      <c r="BX8" s="492"/>
      <c r="BY8" s="492"/>
      <c r="BZ8" s="492"/>
      <c r="CA8" s="492"/>
      <c r="CB8" s="492"/>
      <c r="CC8" s="492"/>
      <c r="CH8" s="497"/>
      <c r="CJ8" s="492"/>
    </row>
    <row r="9" spans="1:103" ht="13.9" customHeight="1" x14ac:dyDescent="0.2">
      <c r="G9" s="1380" t="s">
        <v>581</v>
      </c>
      <c r="H9" s="1380"/>
      <c r="I9" s="1380"/>
      <c r="J9" s="1380"/>
      <c r="K9" s="1380"/>
      <c r="L9" s="1380"/>
      <c r="M9" s="1380"/>
      <c r="N9" s="1380"/>
      <c r="O9" s="1429"/>
      <c r="P9" s="1429"/>
      <c r="Q9" s="1429"/>
      <c r="R9" s="1429"/>
      <c r="S9" s="1429"/>
      <c r="T9" s="1429"/>
      <c r="U9" s="1429"/>
      <c r="V9" s="1429"/>
      <c r="W9" s="1429"/>
      <c r="X9" s="1429"/>
      <c r="Y9" s="1429"/>
      <c r="Z9" s="1429"/>
      <c r="AA9" s="1429"/>
      <c r="AB9" s="1429"/>
      <c r="AC9" s="1430" t="s">
        <v>582</v>
      </c>
      <c r="AD9" s="1363"/>
      <c r="AE9" s="1363"/>
      <c r="AF9" s="1431"/>
      <c r="AG9" s="1432"/>
      <c r="AH9" s="1433"/>
      <c r="AI9" s="1433"/>
      <c r="AJ9" s="1434"/>
      <c r="AK9" s="494"/>
      <c r="AL9" s="494"/>
      <c r="AM9" s="494"/>
      <c r="AN9" s="494"/>
      <c r="AO9" s="494"/>
      <c r="AP9" s="494"/>
      <c r="AQ9" s="494"/>
      <c r="AR9" s="494"/>
      <c r="AS9" s="494"/>
      <c r="AZ9" s="1435"/>
      <c r="BA9" s="1435"/>
      <c r="BB9" s="1435"/>
      <c r="BC9" s="1380" t="s">
        <v>800</v>
      </c>
      <c r="BD9" s="1380"/>
      <c r="BE9" s="1380"/>
      <c r="BF9" s="1380"/>
      <c r="BG9" s="1380"/>
      <c r="BH9" s="1380"/>
      <c r="BI9" s="1380"/>
      <c r="BJ9" s="1380"/>
      <c r="BK9" s="1380"/>
      <c r="BL9" s="1380"/>
      <c r="BM9" s="1380"/>
      <c r="BN9" s="1380"/>
      <c r="BO9" s="795"/>
      <c r="BP9" s="795"/>
      <c r="BQ9" s="795"/>
      <c r="BR9" s="492"/>
      <c r="BS9" s="492"/>
      <c r="BT9" s="492"/>
      <c r="BU9" s="492"/>
      <c r="BV9" s="492"/>
      <c r="BW9" s="492"/>
      <c r="BX9" s="492"/>
      <c r="BY9" s="492"/>
      <c r="BZ9" s="492"/>
      <c r="CA9" s="492"/>
      <c r="CB9" s="492"/>
      <c r="CC9" s="492"/>
      <c r="CJ9" s="492"/>
      <c r="CK9" s="492"/>
      <c r="CL9" s="492"/>
      <c r="CM9" s="492"/>
      <c r="CN9" s="499"/>
      <c r="CO9" s="499"/>
      <c r="CP9" s="499"/>
      <c r="CQ9" s="492"/>
      <c r="CR9" s="492"/>
      <c r="CS9" s="492"/>
      <c r="CT9" s="492"/>
      <c r="CU9" s="492"/>
      <c r="CV9" s="492"/>
      <c r="CW9" s="796"/>
      <c r="CX9" s="796"/>
      <c r="CY9" s="796"/>
    </row>
    <row r="10" spans="1:103" ht="13.9" customHeight="1" x14ac:dyDescent="0.2">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c r="AS10" s="494"/>
      <c r="AY10" s="494"/>
      <c r="AZ10" s="797" t="s">
        <v>584</v>
      </c>
      <c r="BA10" s="494"/>
      <c r="BB10" s="494"/>
      <c r="BC10" s="494"/>
      <c r="BD10" s="494"/>
      <c r="BE10" s="494"/>
      <c r="BF10" s="494"/>
      <c r="BG10" s="494"/>
      <c r="BH10" s="494"/>
      <c r="BI10" s="494"/>
      <c r="BJ10" s="494"/>
      <c r="BO10" s="795"/>
      <c r="BP10" s="795"/>
      <c r="BQ10" s="795"/>
      <c r="BR10" s="492"/>
      <c r="BS10" s="492"/>
      <c r="BT10" s="492"/>
      <c r="BU10" s="492"/>
      <c r="BV10" s="492"/>
      <c r="BW10" s="492"/>
      <c r="BX10" s="492"/>
      <c r="BY10" s="492"/>
      <c r="BZ10" s="492"/>
      <c r="CA10" s="492"/>
      <c r="CB10" s="492"/>
      <c r="CC10" s="492"/>
      <c r="CG10" s="494"/>
    </row>
    <row r="11" spans="1:103" ht="13.9" customHeight="1" thickBot="1" x14ac:dyDescent="0.25">
      <c r="G11" s="496"/>
      <c r="AT11" s="497"/>
      <c r="BU11" s="494"/>
      <c r="BV11" s="494"/>
      <c r="BW11" s="494"/>
      <c r="BX11" s="494"/>
      <c r="BY11" s="494"/>
      <c r="BZ11" s="494"/>
      <c r="CA11" s="494"/>
    </row>
    <row r="12" spans="1:103" ht="13.9" customHeight="1" thickBot="1" x14ac:dyDescent="0.25">
      <c r="E12" s="493" t="s">
        <v>801</v>
      </c>
      <c r="S12" s="1417" t="s">
        <v>802</v>
      </c>
      <c r="T12" s="1418"/>
      <c r="U12" s="1418"/>
      <c r="V12" s="1418"/>
      <c r="W12" s="1418"/>
      <c r="X12" s="1418"/>
      <c r="Y12" s="1418"/>
      <c r="Z12" s="1418"/>
      <c r="AA12" s="1418"/>
      <c r="AB12" s="1418"/>
      <c r="AC12" s="1418"/>
      <c r="AD12" s="1418"/>
      <c r="AE12" s="1418"/>
      <c r="AF12" s="1418"/>
      <c r="AG12" s="1418"/>
      <c r="AH12" s="1418"/>
      <c r="AI12" s="1418"/>
      <c r="AJ12" s="1418"/>
      <c r="AK12" s="1418"/>
      <c r="AL12" s="1418"/>
      <c r="AM12" s="1418"/>
      <c r="AN12" s="1418"/>
      <c r="AO12" s="1418"/>
      <c r="AP12" s="1418"/>
      <c r="AQ12" s="1418"/>
      <c r="AR12" s="1418"/>
      <c r="AS12" s="1418"/>
      <c r="AT12" s="1418"/>
      <c r="AU12" s="1418"/>
      <c r="AV12" s="1418"/>
      <c r="AW12" s="1418"/>
      <c r="AX12" s="1418"/>
      <c r="AY12" s="1418"/>
      <c r="AZ12" s="1418"/>
      <c r="BA12" s="1418"/>
      <c r="BB12" s="1418"/>
      <c r="BC12" s="1418"/>
      <c r="BD12" s="1418"/>
      <c r="BE12" s="1418"/>
      <c r="BF12" s="1418"/>
      <c r="BG12" s="1418"/>
      <c r="BH12" s="1418"/>
      <c r="BI12" s="1418"/>
      <c r="BJ12" s="1418"/>
      <c r="BK12" s="1418"/>
      <c r="BL12" s="1418"/>
      <c r="BM12" s="1418"/>
      <c r="BN12" s="1418"/>
      <c r="BO12" s="1418"/>
      <c r="BP12" s="1418"/>
      <c r="BQ12" s="1418"/>
      <c r="BR12" s="1418"/>
      <c r="BS12" s="1418"/>
      <c r="BT12" s="1418"/>
      <c r="BU12" s="1418"/>
      <c r="BV12" s="1418"/>
      <c r="BW12" s="1418"/>
      <c r="BX12" s="1418"/>
      <c r="BY12" s="1419"/>
    </row>
    <row r="13" spans="1:103" ht="13.9" customHeight="1" thickBot="1" x14ac:dyDescent="0.25">
      <c r="S13" s="1420" t="s">
        <v>710</v>
      </c>
      <c r="T13" s="1421"/>
      <c r="U13" s="1421"/>
      <c r="V13" s="1421"/>
      <c r="W13" s="1421"/>
      <c r="X13" s="1421"/>
      <c r="Y13" s="1421"/>
      <c r="Z13" s="1421"/>
      <c r="AA13" s="1422"/>
      <c r="AB13" s="1420" t="s">
        <v>711</v>
      </c>
      <c r="AC13" s="1421"/>
      <c r="AD13" s="1421"/>
      <c r="AE13" s="1421"/>
      <c r="AF13" s="1421"/>
      <c r="AG13" s="1421"/>
      <c r="AH13" s="1421"/>
      <c r="AI13" s="1421"/>
      <c r="AJ13" s="1422"/>
      <c r="AK13" s="1420" t="s">
        <v>712</v>
      </c>
      <c r="AL13" s="1421"/>
      <c r="AM13" s="1421"/>
      <c r="AN13" s="1421"/>
      <c r="AO13" s="1421"/>
      <c r="AP13" s="1421"/>
      <c r="AQ13" s="1421"/>
      <c r="AR13" s="1421"/>
      <c r="AS13" s="1422"/>
      <c r="AT13" s="1421" t="s">
        <v>713</v>
      </c>
      <c r="AU13" s="1421"/>
      <c r="AV13" s="1421"/>
      <c r="AW13" s="1421"/>
      <c r="AX13" s="1421"/>
      <c r="AY13" s="1421"/>
      <c r="AZ13" s="1421"/>
      <c r="BA13" s="1421"/>
      <c r="BB13" s="1421"/>
      <c r="BC13" s="1420" t="s">
        <v>714</v>
      </c>
      <c r="BD13" s="1421"/>
      <c r="BE13" s="1421"/>
      <c r="BF13" s="1421"/>
      <c r="BG13" s="1421"/>
      <c r="BH13" s="1421"/>
      <c r="BI13" s="1421"/>
      <c r="BJ13" s="1421"/>
      <c r="BK13" s="1422"/>
      <c r="BL13" s="1420" t="s">
        <v>715</v>
      </c>
      <c r="BM13" s="1421"/>
      <c r="BN13" s="1421"/>
      <c r="BO13" s="1421"/>
      <c r="BP13" s="1421"/>
      <c r="BQ13" s="1421"/>
      <c r="BR13" s="1421"/>
      <c r="BS13" s="1421"/>
      <c r="BT13" s="1422"/>
      <c r="BU13" s="1423" t="s">
        <v>602</v>
      </c>
      <c r="BV13" s="1424"/>
      <c r="BW13" s="1424"/>
      <c r="BX13" s="1424"/>
      <c r="BY13" s="1425"/>
    </row>
    <row r="14" spans="1:103" ht="21.75" customHeight="1" x14ac:dyDescent="0.2">
      <c r="G14" s="1401"/>
      <c r="H14" s="1402"/>
      <c r="I14" s="1402"/>
      <c r="J14" s="1402"/>
      <c r="K14" s="1402"/>
      <c r="L14" s="1402"/>
      <c r="M14" s="1402" t="s">
        <v>600</v>
      </c>
      <c r="N14" s="1402"/>
      <c r="O14" s="1402"/>
      <c r="P14" s="1402"/>
      <c r="Q14" s="1402"/>
      <c r="R14" s="1403"/>
      <c r="S14" s="1405" t="s">
        <v>803</v>
      </c>
      <c r="T14" s="1405"/>
      <c r="U14" s="1405"/>
      <c r="V14" s="1405"/>
      <c r="W14" s="1405"/>
      <c r="X14" s="1406"/>
      <c r="Y14" s="1407" t="s">
        <v>804</v>
      </c>
      <c r="Z14" s="1408"/>
      <c r="AA14" s="1409"/>
      <c r="AB14" s="1413" t="s">
        <v>803</v>
      </c>
      <c r="AC14" s="1405"/>
      <c r="AD14" s="1405"/>
      <c r="AE14" s="1405"/>
      <c r="AF14" s="1405"/>
      <c r="AG14" s="1406"/>
      <c r="AH14" s="1414" t="s">
        <v>805</v>
      </c>
      <c r="AI14" s="1405"/>
      <c r="AJ14" s="1415"/>
      <c r="AK14" s="1413" t="s">
        <v>803</v>
      </c>
      <c r="AL14" s="1405"/>
      <c r="AM14" s="1405"/>
      <c r="AN14" s="1405"/>
      <c r="AO14" s="1405"/>
      <c r="AP14" s="1406"/>
      <c r="AQ14" s="1414" t="s">
        <v>805</v>
      </c>
      <c r="AR14" s="1405"/>
      <c r="AS14" s="1415"/>
      <c r="AT14" s="1413" t="s">
        <v>803</v>
      </c>
      <c r="AU14" s="1405"/>
      <c r="AV14" s="1405"/>
      <c r="AW14" s="1405"/>
      <c r="AX14" s="1405"/>
      <c r="AY14" s="1406"/>
      <c r="AZ14" s="1414" t="s">
        <v>805</v>
      </c>
      <c r="BA14" s="1405"/>
      <c r="BB14" s="1405"/>
      <c r="BC14" s="1413" t="s">
        <v>803</v>
      </c>
      <c r="BD14" s="1405"/>
      <c r="BE14" s="1405"/>
      <c r="BF14" s="1405"/>
      <c r="BG14" s="1405"/>
      <c r="BH14" s="1406"/>
      <c r="BI14" s="1414" t="s">
        <v>805</v>
      </c>
      <c r="BJ14" s="1405"/>
      <c r="BK14" s="1415"/>
      <c r="BL14" s="1413" t="s">
        <v>803</v>
      </c>
      <c r="BM14" s="1405"/>
      <c r="BN14" s="1405"/>
      <c r="BO14" s="1405"/>
      <c r="BP14" s="1405"/>
      <c r="BQ14" s="1406"/>
      <c r="BR14" s="1414" t="s">
        <v>805</v>
      </c>
      <c r="BS14" s="1405"/>
      <c r="BT14" s="1415"/>
      <c r="BU14" s="1426"/>
      <c r="BV14" s="1174"/>
      <c r="BW14" s="1174"/>
      <c r="BX14" s="1174"/>
      <c r="BY14" s="1427"/>
    </row>
    <row r="15" spans="1:103" ht="21.75" customHeight="1" x14ac:dyDescent="0.2">
      <c r="G15" s="1379"/>
      <c r="H15" s="1380"/>
      <c r="I15" s="1380"/>
      <c r="J15" s="1380"/>
      <c r="K15" s="1380"/>
      <c r="L15" s="1380"/>
      <c r="M15" s="1380"/>
      <c r="N15" s="1380"/>
      <c r="O15" s="1380"/>
      <c r="P15" s="1380"/>
      <c r="Q15" s="1380"/>
      <c r="R15" s="1404"/>
      <c r="S15" s="1396"/>
      <c r="T15" s="1396"/>
      <c r="U15" s="1397"/>
      <c r="V15" s="1398" t="s">
        <v>806</v>
      </c>
      <c r="W15" s="1399"/>
      <c r="X15" s="1400"/>
      <c r="Y15" s="1410"/>
      <c r="Z15" s="1411"/>
      <c r="AA15" s="1412"/>
      <c r="AB15" s="1395"/>
      <c r="AC15" s="1396"/>
      <c r="AD15" s="1397"/>
      <c r="AE15" s="1398" t="s">
        <v>806</v>
      </c>
      <c r="AF15" s="1399"/>
      <c r="AG15" s="1400"/>
      <c r="AH15" s="1396"/>
      <c r="AI15" s="1396"/>
      <c r="AJ15" s="1416"/>
      <c r="AK15" s="1395"/>
      <c r="AL15" s="1396"/>
      <c r="AM15" s="1397"/>
      <c r="AN15" s="1398" t="s">
        <v>806</v>
      </c>
      <c r="AO15" s="1399"/>
      <c r="AP15" s="1400"/>
      <c r="AQ15" s="1396"/>
      <c r="AR15" s="1396"/>
      <c r="AS15" s="1416"/>
      <c r="AT15" s="1395"/>
      <c r="AU15" s="1396"/>
      <c r="AV15" s="1397"/>
      <c r="AW15" s="1398" t="s">
        <v>806</v>
      </c>
      <c r="AX15" s="1399"/>
      <c r="AY15" s="1400"/>
      <c r="AZ15" s="1396"/>
      <c r="BA15" s="1396"/>
      <c r="BB15" s="1396"/>
      <c r="BC15" s="1395"/>
      <c r="BD15" s="1396"/>
      <c r="BE15" s="1397"/>
      <c r="BF15" s="1398" t="s">
        <v>806</v>
      </c>
      <c r="BG15" s="1399"/>
      <c r="BH15" s="1400"/>
      <c r="BI15" s="1396"/>
      <c r="BJ15" s="1396"/>
      <c r="BK15" s="1416"/>
      <c r="BL15" s="1395"/>
      <c r="BM15" s="1396"/>
      <c r="BN15" s="1397"/>
      <c r="BO15" s="1398" t="s">
        <v>806</v>
      </c>
      <c r="BP15" s="1399"/>
      <c r="BQ15" s="1400"/>
      <c r="BR15" s="1396"/>
      <c r="BS15" s="1396"/>
      <c r="BT15" s="1416"/>
      <c r="BU15" s="1428"/>
      <c r="BV15" s="1383"/>
      <c r="BW15" s="1383"/>
      <c r="BX15" s="1383"/>
      <c r="BY15" s="1384"/>
    </row>
    <row r="16" spans="1:103" ht="13.9" customHeight="1" x14ac:dyDescent="0.2">
      <c r="G16" s="1379" t="s">
        <v>603</v>
      </c>
      <c r="H16" s="1380"/>
      <c r="I16" s="1380"/>
      <c r="J16" s="1380"/>
      <c r="K16" s="1380"/>
      <c r="L16" s="1380"/>
      <c r="M16" s="1392">
        <v>30</v>
      </c>
      <c r="N16" s="1393"/>
      <c r="O16" s="1393"/>
      <c r="P16" s="1393"/>
      <c r="Q16" s="1383" t="s">
        <v>573</v>
      </c>
      <c r="R16" s="1384"/>
      <c r="S16" s="1394">
        <v>0</v>
      </c>
      <c r="T16" s="1394"/>
      <c r="U16" s="1394"/>
      <c r="V16" s="1389"/>
      <c r="W16" s="1390"/>
      <c r="X16" s="1391"/>
      <c r="Y16" s="1385">
        <v>0</v>
      </c>
      <c r="Z16" s="1386"/>
      <c r="AA16" s="1387"/>
      <c r="AB16" s="1388">
        <v>0</v>
      </c>
      <c r="AC16" s="1386"/>
      <c r="AD16" s="1386"/>
      <c r="AE16" s="1389"/>
      <c r="AF16" s="1390"/>
      <c r="AG16" s="1391"/>
      <c r="AH16" s="1385">
        <v>0</v>
      </c>
      <c r="AI16" s="1386"/>
      <c r="AJ16" s="1387"/>
      <c r="AK16" s="1388">
        <v>0</v>
      </c>
      <c r="AL16" s="1386"/>
      <c r="AM16" s="1386"/>
      <c r="AN16" s="1389"/>
      <c r="AO16" s="1390"/>
      <c r="AP16" s="1391"/>
      <c r="AQ16" s="1385">
        <v>0</v>
      </c>
      <c r="AR16" s="1386"/>
      <c r="AS16" s="1387"/>
      <c r="AT16" s="1388">
        <v>0</v>
      </c>
      <c r="AU16" s="1386"/>
      <c r="AV16" s="1386"/>
      <c r="AW16" s="1385">
        <v>0</v>
      </c>
      <c r="AX16" s="1386"/>
      <c r="AY16" s="1386"/>
      <c r="AZ16" s="1385">
        <v>0</v>
      </c>
      <c r="BA16" s="1386"/>
      <c r="BB16" s="1387"/>
      <c r="BC16" s="1388">
        <v>0</v>
      </c>
      <c r="BD16" s="1386"/>
      <c r="BE16" s="1386"/>
      <c r="BF16" s="1385">
        <v>0</v>
      </c>
      <c r="BG16" s="1386"/>
      <c r="BH16" s="1386"/>
      <c r="BI16" s="1385">
        <v>0</v>
      </c>
      <c r="BJ16" s="1386"/>
      <c r="BK16" s="1387"/>
      <c r="BL16" s="1388">
        <v>0</v>
      </c>
      <c r="BM16" s="1386"/>
      <c r="BN16" s="1386"/>
      <c r="BO16" s="1385">
        <v>0</v>
      </c>
      <c r="BP16" s="1386"/>
      <c r="BQ16" s="1386"/>
      <c r="BR16" s="1385">
        <v>0</v>
      </c>
      <c r="BS16" s="1386"/>
      <c r="BT16" s="1387"/>
      <c r="BU16" s="1371">
        <f t="shared" ref="BU16:BU27" si="0">S16+Y16+AH16+AB16+AK16+AQ16+AT16+AZ16+BC16+BI16+BL16+BR16</f>
        <v>0</v>
      </c>
      <c r="BV16" s="1371"/>
      <c r="BW16" s="1371"/>
      <c r="BX16" s="1363" t="s">
        <v>583</v>
      </c>
      <c r="BY16" s="1364"/>
    </row>
    <row r="17" spans="7:80" ht="13.9" customHeight="1" x14ac:dyDescent="0.2">
      <c r="G17" s="1379" t="s">
        <v>604</v>
      </c>
      <c r="H17" s="1380"/>
      <c r="I17" s="1380"/>
      <c r="J17" s="1380"/>
      <c r="K17" s="1380"/>
      <c r="L17" s="1380"/>
      <c r="M17" s="1392">
        <v>31</v>
      </c>
      <c r="N17" s="1393"/>
      <c r="O17" s="1393"/>
      <c r="P17" s="1393"/>
      <c r="Q17" s="1383" t="s">
        <v>573</v>
      </c>
      <c r="R17" s="1384"/>
      <c r="S17" s="1394">
        <v>0</v>
      </c>
      <c r="T17" s="1394"/>
      <c r="U17" s="1394"/>
      <c r="V17" s="1389"/>
      <c r="W17" s="1390"/>
      <c r="X17" s="1391"/>
      <c r="Y17" s="1385">
        <v>0</v>
      </c>
      <c r="Z17" s="1386"/>
      <c r="AA17" s="1387"/>
      <c r="AB17" s="1388">
        <v>0</v>
      </c>
      <c r="AC17" s="1386"/>
      <c r="AD17" s="1386"/>
      <c r="AE17" s="1389"/>
      <c r="AF17" s="1390"/>
      <c r="AG17" s="1391"/>
      <c r="AH17" s="1385">
        <v>0</v>
      </c>
      <c r="AI17" s="1386"/>
      <c r="AJ17" s="1387"/>
      <c r="AK17" s="1388">
        <v>0</v>
      </c>
      <c r="AL17" s="1386"/>
      <c r="AM17" s="1386"/>
      <c r="AN17" s="1389"/>
      <c r="AO17" s="1390"/>
      <c r="AP17" s="1391"/>
      <c r="AQ17" s="1385">
        <v>0</v>
      </c>
      <c r="AR17" s="1386"/>
      <c r="AS17" s="1387"/>
      <c r="AT17" s="1388">
        <v>0</v>
      </c>
      <c r="AU17" s="1386"/>
      <c r="AV17" s="1386"/>
      <c r="AW17" s="1385">
        <v>0</v>
      </c>
      <c r="AX17" s="1386"/>
      <c r="AY17" s="1386"/>
      <c r="AZ17" s="1385">
        <v>0</v>
      </c>
      <c r="BA17" s="1386"/>
      <c r="BB17" s="1387"/>
      <c r="BC17" s="1388">
        <v>0</v>
      </c>
      <c r="BD17" s="1386"/>
      <c r="BE17" s="1386"/>
      <c r="BF17" s="1385">
        <v>0</v>
      </c>
      <c r="BG17" s="1386"/>
      <c r="BH17" s="1386"/>
      <c r="BI17" s="1385">
        <v>0</v>
      </c>
      <c r="BJ17" s="1386"/>
      <c r="BK17" s="1387"/>
      <c r="BL17" s="1388">
        <v>0</v>
      </c>
      <c r="BM17" s="1386"/>
      <c r="BN17" s="1386"/>
      <c r="BO17" s="1385">
        <v>0</v>
      </c>
      <c r="BP17" s="1386"/>
      <c r="BQ17" s="1386"/>
      <c r="BR17" s="1385">
        <v>0</v>
      </c>
      <c r="BS17" s="1386"/>
      <c r="BT17" s="1387"/>
      <c r="BU17" s="1371">
        <f t="shared" si="0"/>
        <v>0</v>
      </c>
      <c r="BV17" s="1371"/>
      <c r="BW17" s="1371"/>
      <c r="BX17" s="1363" t="s">
        <v>583</v>
      </c>
      <c r="BY17" s="1364"/>
    </row>
    <row r="18" spans="7:80" ht="13.9" customHeight="1" x14ac:dyDescent="0.2">
      <c r="G18" s="1379" t="s">
        <v>605</v>
      </c>
      <c r="H18" s="1380"/>
      <c r="I18" s="1380"/>
      <c r="J18" s="1380"/>
      <c r="K18" s="1380"/>
      <c r="L18" s="1380"/>
      <c r="M18" s="1392">
        <v>30</v>
      </c>
      <c r="N18" s="1393"/>
      <c r="O18" s="1393"/>
      <c r="P18" s="1393"/>
      <c r="Q18" s="1383" t="s">
        <v>573</v>
      </c>
      <c r="R18" s="1384"/>
      <c r="S18" s="1394">
        <v>0</v>
      </c>
      <c r="T18" s="1394"/>
      <c r="U18" s="1394"/>
      <c r="V18" s="1389"/>
      <c r="W18" s="1390"/>
      <c r="X18" s="1391"/>
      <c r="Y18" s="1385">
        <v>0</v>
      </c>
      <c r="Z18" s="1386"/>
      <c r="AA18" s="1387"/>
      <c r="AB18" s="1388">
        <v>0</v>
      </c>
      <c r="AC18" s="1386"/>
      <c r="AD18" s="1386"/>
      <c r="AE18" s="1389"/>
      <c r="AF18" s="1390"/>
      <c r="AG18" s="1391"/>
      <c r="AH18" s="1385">
        <v>0</v>
      </c>
      <c r="AI18" s="1386"/>
      <c r="AJ18" s="1387"/>
      <c r="AK18" s="1388">
        <v>0</v>
      </c>
      <c r="AL18" s="1386"/>
      <c r="AM18" s="1386"/>
      <c r="AN18" s="1389"/>
      <c r="AO18" s="1390"/>
      <c r="AP18" s="1391"/>
      <c r="AQ18" s="1385">
        <v>0</v>
      </c>
      <c r="AR18" s="1386"/>
      <c r="AS18" s="1387"/>
      <c r="AT18" s="1388">
        <v>0</v>
      </c>
      <c r="AU18" s="1386"/>
      <c r="AV18" s="1386"/>
      <c r="AW18" s="1385">
        <v>0</v>
      </c>
      <c r="AX18" s="1386"/>
      <c r="AY18" s="1386"/>
      <c r="AZ18" s="1385">
        <v>0</v>
      </c>
      <c r="BA18" s="1386"/>
      <c r="BB18" s="1387"/>
      <c r="BC18" s="1388">
        <v>0</v>
      </c>
      <c r="BD18" s="1386"/>
      <c r="BE18" s="1386"/>
      <c r="BF18" s="1385">
        <v>0</v>
      </c>
      <c r="BG18" s="1386"/>
      <c r="BH18" s="1386"/>
      <c r="BI18" s="1385">
        <v>0</v>
      </c>
      <c r="BJ18" s="1386"/>
      <c r="BK18" s="1387"/>
      <c r="BL18" s="1388">
        <v>0</v>
      </c>
      <c r="BM18" s="1386"/>
      <c r="BN18" s="1386"/>
      <c r="BO18" s="1385">
        <v>0</v>
      </c>
      <c r="BP18" s="1386"/>
      <c r="BQ18" s="1386"/>
      <c r="BR18" s="1385">
        <v>0</v>
      </c>
      <c r="BS18" s="1386"/>
      <c r="BT18" s="1387"/>
      <c r="BU18" s="1371">
        <f t="shared" si="0"/>
        <v>0</v>
      </c>
      <c r="BV18" s="1371"/>
      <c r="BW18" s="1371"/>
      <c r="BX18" s="1363" t="s">
        <v>583</v>
      </c>
      <c r="BY18" s="1364"/>
    </row>
    <row r="19" spans="7:80" ht="13.9" customHeight="1" x14ac:dyDescent="0.2">
      <c r="G19" s="1379" t="s">
        <v>606</v>
      </c>
      <c r="H19" s="1380"/>
      <c r="I19" s="1380"/>
      <c r="J19" s="1380"/>
      <c r="K19" s="1380"/>
      <c r="L19" s="1380"/>
      <c r="M19" s="1392">
        <v>31</v>
      </c>
      <c r="N19" s="1393"/>
      <c r="O19" s="1393"/>
      <c r="P19" s="1393"/>
      <c r="Q19" s="1383" t="s">
        <v>573</v>
      </c>
      <c r="R19" s="1384"/>
      <c r="S19" s="1394">
        <v>0</v>
      </c>
      <c r="T19" s="1394"/>
      <c r="U19" s="1394"/>
      <c r="V19" s="1389"/>
      <c r="W19" s="1390"/>
      <c r="X19" s="1391"/>
      <c r="Y19" s="1385">
        <v>0</v>
      </c>
      <c r="Z19" s="1386"/>
      <c r="AA19" s="1387"/>
      <c r="AB19" s="1388">
        <v>0</v>
      </c>
      <c r="AC19" s="1386"/>
      <c r="AD19" s="1386"/>
      <c r="AE19" s="1389"/>
      <c r="AF19" s="1390"/>
      <c r="AG19" s="1391"/>
      <c r="AH19" s="1385">
        <v>0</v>
      </c>
      <c r="AI19" s="1386"/>
      <c r="AJ19" s="1387"/>
      <c r="AK19" s="1388">
        <v>0</v>
      </c>
      <c r="AL19" s="1386"/>
      <c r="AM19" s="1386"/>
      <c r="AN19" s="1389"/>
      <c r="AO19" s="1390"/>
      <c r="AP19" s="1391"/>
      <c r="AQ19" s="1385">
        <v>0</v>
      </c>
      <c r="AR19" s="1386"/>
      <c r="AS19" s="1387"/>
      <c r="AT19" s="1388">
        <v>0</v>
      </c>
      <c r="AU19" s="1386"/>
      <c r="AV19" s="1386"/>
      <c r="AW19" s="1385">
        <v>0</v>
      </c>
      <c r="AX19" s="1386"/>
      <c r="AY19" s="1386"/>
      <c r="AZ19" s="1385">
        <v>0</v>
      </c>
      <c r="BA19" s="1386"/>
      <c r="BB19" s="1387"/>
      <c r="BC19" s="1388">
        <v>0</v>
      </c>
      <c r="BD19" s="1386"/>
      <c r="BE19" s="1386"/>
      <c r="BF19" s="1385">
        <v>0</v>
      </c>
      <c r="BG19" s="1386"/>
      <c r="BH19" s="1386"/>
      <c r="BI19" s="1385">
        <v>0</v>
      </c>
      <c r="BJ19" s="1386"/>
      <c r="BK19" s="1387"/>
      <c r="BL19" s="1388">
        <v>0</v>
      </c>
      <c r="BM19" s="1386"/>
      <c r="BN19" s="1386"/>
      <c r="BO19" s="1385">
        <v>0</v>
      </c>
      <c r="BP19" s="1386"/>
      <c r="BQ19" s="1386"/>
      <c r="BR19" s="1385">
        <v>0</v>
      </c>
      <c r="BS19" s="1386"/>
      <c r="BT19" s="1387"/>
      <c r="BU19" s="1371">
        <f t="shared" si="0"/>
        <v>0</v>
      </c>
      <c r="BV19" s="1371"/>
      <c r="BW19" s="1371"/>
      <c r="BX19" s="1363" t="s">
        <v>583</v>
      </c>
      <c r="BY19" s="1364"/>
    </row>
    <row r="20" spans="7:80" ht="13.9" customHeight="1" x14ac:dyDescent="0.2">
      <c r="G20" s="1379" t="s">
        <v>607</v>
      </c>
      <c r="H20" s="1380"/>
      <c r="I20" s="1380"/>
      <c r="J20" s="1380"/>
      <c r="K20" s="1380"/>
      <c r="L20" s="1380"/>
      <c r="M20" s="1392">
        <v>30</v>
      </c>
      <c r="N20" s="1393"/>
      <c r="O20" s="1393"/>
      <c r="P20" s="1393"/>
      <c r="Q20" s="1383" t="s">
        <v>573</v>
      </c>
      <c r="R20" s="1384"/>
      <c r="S20" s="1394">
        <v>0</v>
      </c>
      <c r="T20" s="1394"/>
      <c r="U20" s="1394"/>
      <c r="V20" s="1389"/>
      <c r="W20" s="1390"/>
      <c r="X20" s="1391"/>
      <c r="Y20" s="1385">
        <v>0</v>
      </c>
      <c r="Z20" s="1386"/>
      <c r="AA20" s="1387"/>
      <c r="AB20" s="1388">
        <v>0</v>
      </c>
      <c r="AC20" s="1386"/>
      <c r="AD20" s="1386"/>
      <c r="AE20" s="1389"/>
      <c r="AF20" s="1390"/>
      <c r="AG20" s="1391"/>
      <c r="AH20" s="1385">
        <v>0</v>
      </c>
      <c r="AI20" s="1386"/>
      <c r="AJ20" s="1387"/>
      <c r="AK20" s="1388">
        <v>0</v>
      </c>
      <c r="AL20" s="1386"/>
      <c r="AM20" s="1386"/>
      <c r="AN20" s="1389"/>
      <c r="AO20" s="1390"/>
      <c r="AP20" s="1391"/>
      <c r="AQ20" s="1385">
        <v>0</v>
      </c>
      <c r="AR20" s="1386"/>
      <c r="AS20" s="1387"/>
      <c r="AT20" s="1388">
        <v>0</v>
      </c>
      <c r="AU20" s="1386"/>
      <c r="AV20" s="1386"/>
      <c r="AW20" s="1385">
        <v>0</v>
      </c>
      <c r="AX20" s="1386"/>
      <c r="AY20" s="1386"/>
      <c r="AZ20" s="1385">
        <v>0</v>
      </c>
      <c r="BA20" s="1386"/>
      <c r="BB20" s="1387"/>
      <c r="BC20" s="1388">
        <v>0</v>
      </c>
      <c r="BD20" s="1386"/>
      <c r="BE20" s="1386"/>
      <c r="BF20" s="1385">
        <v>0</v>
      </c>
      <c r="BG20" s="1386"/>
      <c r="BH20" s="1386"/>
      <c r="BI20" s="1385">
        <v>0</v>
      </c>
      <c r="BJ20" s="1386"/>
      <c r="BK20" s="1387"/>
      <c r="BL20" s="1388">
        <v>0</v>
      </c>
      <c r="BM20" s="1386"/>
      <c r="BN20" s="1386"/>
      <c r="BO20" s="1385">
        <v>0</v>
      </c>
      <c r="BP20" s="1386"/>
      <c r="BQ20" s="1386"/>
      <c r="BR20" s="1385">
        <v>0</v>
      </c>
      <c r="BS20" s="1386"/>
      <c r="BT20" s="1387"/>
      <c r="BU20" s="1371">
        <f t="shared" si="0"/>
        <v>0</v>
      </c>
      <c r="BV20" s="1371"/>
      <c r="BW20" s="1371"/>
      <c r="BX20" s="1363" t="s">
        <v>583</v>
      </c>
      <c r="BY20" s="1364"/>
    </row>
    <row r="21" spans="7:80" ht="13.9" customHeight="1" x14ac:dyDescent="0.2">
      <c r="G21" s="1379" t="s">
        <v>608</v>
      </c>
      <c r="H21" s="1380"/>
      <c r="I21" s="1380"/>
      <c r="J21" s="1380"/>
      <c r="K21" s="1380"/>
      <c r="L21" s="1380"/>
      <c r="M21" s="1392">
        <v>30</v>
      </c>
      <c r="N21" s="1393"/>
      <c r="O21" s="1393"/>
      <c r="P21" s="1393"/>
      <c r="Q21" s="1383" t="s">
        <v>573</v>
      </c>
      <c r="R21" s="1384"/>
      <c r="S21" s="1394">
        <v>0</v>
      </c>
      <c r="T21" s="1394"/>
      <c r="U21" s="1394"/>
      <c r="V21" s="1389"/>
      <c r="W21" s="1390"/>
      <c r="X21" s="1391"/>
      <c r="Y21" s="1385">
        <v>0</v>
      </c>
      <c r="Z21" s="1386"/>
      <c r="AA21" s="1387"/>
      <c r="AB21" s="1388">
        <v>0</v>
      </c>
      <c r="AC21" s="1386"/>
      <c r="AD21" s="1386"/>
      <c r="AE21" s="1389"/>
      <c r="AF21" s="1390"/>
      <c r="AG21" s="1391"/>
      <c r="AH21" s="1385">
        <v>0</v>
      </c>
      <c r="AI21" s="1386"/>
      <c r="AJ21" s="1387"/>
      <c r="AK21" s="1388">
        <v>0</v>
      </c>
      <c r="AL21" s="1386"/>
      <c r="AM21" s="1386"/>
      <c r="AN21" s="1389"/>
      <c r="AO21" s="1390"/>
      <c r="AP21" s="1391"/>
      <c r="AQ21" s="1385">
        <v>0</v>
      </c>
      <c r="AR21" s="1386"/>
      <c r="AS21" s="1387"/>
      <c r="AT21" s="1388">
        <v>0</v>
      </c>
      <c r="AU21" s="1386"/>
      <c r="AV21" s="1386"/>
      <c r="AW21" s="1385">
        <v>0</v>
      </c>
      <c r="AX21" s="1386"/>
      <c r="AY21" s="1386"/>
      <c r="AZ21" s="1385">
        <v>0</v>
      </c>
      <c r="BA21" s="1386"/>
      <c r="BB21" s="1387"/>
      <c r="BC21" s="1388">
        <v>0</v>
      </c>
      <c r="BD21" s="1386"/>
      <c r="BE21" s="1386"/>
      <c r="BF21" s="1385">
        <v>0</v>
      </c>
      <c r="BG21" s="1386"/>
      <c r="BH21" s="1386"/>
      <c r="BI21" s="1385">
        <v>0</v>
      </c>
      <c r="BJ21" s="1386"/>
      <c r="BK21" s="1387"/>
      <c r="BL21" s="1388">
        <v>0</v>
      </c>
      <c r="BM21" s="1386"/>
      <c r="BN21" s="1386"/>
      <c r="BO21" s="1385">
        <v>0</v>
      </c>
      <c r="BP21" s="1386"/>
      <c r="BQ21" s="1386"/>
      <c r="BR21" s="1385">
        <v>0</v>
      </c>
      <c r="BS21" s="1386"/>
      <c r="BT21" s="1387"/>
      <c r="BU21" s="1371">
        <f t="shared" si="0"/>
        <v>0</v>
      </c>
      <c r="BV21" s="1371"/>
      <c r="BW21" s="1371"/>
      <c r="BX21" s="1363" t="s">
        <v>583</v>
      </c>
      <c r="BY21" s="1364"/>
    </row>
    <row r="22" spans="7:80" ht="13.9" customHeight="1" x14ac:dyDescent="0.2">
      <c r="G22" s="1379" t="s">
        <v>609</v>
      </c>
      <c r="H22" s="1380"/>
      <c r="I22" s="1380"/>
      <c r="J22" s="1380"/>
      <c r="K22" s="1380"/>
      <c r="L22" s="1380"/>
      <c r="M22" s="1392">
        <v>31</v>
      </c>
      <c r="N22" s="1393"/>
      <c r="O22" s="1393"/>
      <c r="P22" s="1393"/>
      <c r="Q22" s="1383" t="s">
        <v>573</v>
      </c>
      <c r="R22" s="1384"/>
      <c r="S22" s="1394">
        <v>0</v>
      </c>
      <c r="T22" s="1394"/>
      <c r="U22" s="1394"/>
      <c r="V22" s="1389"/>
      <c r="W22" s="1390"/>
      <c r="X22" s="1391"/>
      <c r="Y22" s="1385">
        <v>0</v>
      </c>
      <c r="Z22" s="1386"/>
      <c r="AA22" s="1387"/>
      <c r="AB22" s="1388">
        <v>0</v>
      </c>
      <c r="AC22" s="1386"/>
      <c r="AD22" s="1386"/>
      <c r="AE22" s="1389"/>
      <c r="AF22" s="1390"/>
      <c r="AG22" s="1391"/>
      <c r="AH22" s="1385">
        <v>0</v>
      </c>
      <c r="AI22" s="1386"/>
      <c r="AJ22" s="1387"/>
      <c r="AK22" s="1388">
        <v>0</v>
      </c>
      <c r="AL22" s="1386"/>
      <c r="AM22" s="1386"/>
      <c r="AN22" s="1389"/>
      <c r="AO22" s="1390"/>
      <c r="AP22" s="1391"/>
      <c r="AQ22" s="1385">
        <v>0</v>
      </c>
      <c r="AR22" s="1386"/>
      <c r="AS22" s="1387"/>
      <c r="AT22" s="1388">
        <v>0</v>
      </c>
      <c r="AU22" s="1386"/>
      <c r="AV22" s="1386"/>
      <c r="AW22" s="1385">
        <v>0</v>
      </c>
      <c r="AX22" s="1386"/>
      <c r="AY22" s="1386"/>
      <c r="AZ22" s="1385">
        <v>0</v>
      </c>
      <c r="BA22" s="1386"/>
      <c r="BB22" s="1387"/>
      <c r="BC22" s="1388">
        <v>0</v>
      </c>
      <c r="BD22" s="1386"/>
      <c r="BE22" s="1386"/>
      <c r="BF22" s="1385">
        <v>0</v>
      </c>
      <c r="BG22" s="1386"/>
      <c r="BH22" s="1386"/>
      <c r="BI22" s="1385">
        <v>0</v>
      </c>
      <c r="BJ22" s="1386"/>
      <c r="BK22" s="1387"/>
      <c r="BL22" s="1388">
        <v>0</v>
      </c>
      <c r="BM22" s="1386"/>
      <c r="BN22" s="1386"/>
      <c r="BO22" s="1385">
        <v>0</v>
      </c>
      <c r="BP22" s="1386"/>
      <c r="BQ22" s="1386"/>
      <c r="BR22" s="1385">
        <v>0</v>
      </c>
      <c r="BS22" s="1386"/>
      <c r="BT22" s="1387"/>
      <c r="BU22" s="1371">
        <f t="shared" si="0"/>
        <v>0</v>
      </c>
      <c r="BV22" s="1371"/>
      <c r="BW22" s="1371"/>
      <c r="BX22" s="1363" t="s">
        <v>583</v>
      </c>
      <c r="BY22" s="1364"/>
    </row>
    <row r="23" spans="7:80" ht="13.9" customHeight="1" x14ac:dyDescent="0.2">
      <c r="G23" s="1379" t="s">
        <v>610</v>
      </c>
      <c r="H23" s="1380"/>
      <c r="I23" s="1380"/>
      <c r="J23" s="1380"/>
      <c r="K23" s="1380"/>
      <c r="L23" s="1380"/>
      <c r="M23" s="1392">
        <v>30</v>
      </c>
      <c r="N23" s="1393"/>
      <c r="O23" s="1393"/>
      <c r="P23" s="1393"/>
      <c r="Q23" s="1383" t="s">
        <v>573</v>
      </c>
      <c r="R23" s="1384"/>
      <c r="S23" s="1394">
        <v>0</v>
      </c>
      <c r="T23" s="1394"/>
      <c r="U23" s="1394"/>
      <c r="V23" s="1389"/>
      <c r="W23" s="1390"/>
      <c r="X23" s="1391"/>
      <c r="Y23" s="1385">
        <v>0</v>
      </c>
      <c r="Z23" s="1386"/>
      <c r="AA23" s="1387"/>
      <c r="AB23" s="1388">
        <v>0</v>
      </c>
      <c r="AC23" s="1386"/>
      <c r="AD23" s="1386"/>
      <c r="AE23" s="1389"/>
      <c r="AF23" s="1390"/>
      <c r="AG23" s="1391"/>
      <c r="AH23" s="1385">
        <v>0</v>
      </c>
      <c r="AI23" s="1386"/>
      <c r="AJ23" s="1387"/>
      <c r="AK23" s="1388">
        <v>0</v>
      </c>
      <c r="AL23" s="1386"/>
      <c r="AM23" s="1386"/>
      <c r="AN23" s="1389"/>
      <c r="AO23" s="1390"/>
      <c r="AP23" s="1391"/>
      <c r="AQ23" s="1385">
        <v>0</v>
      </c>
      <c r="AR23" s="1386"/>
      <c r="AS23" s="1387"/>
      <c r="AT23" s="1388">
        <v>0</v>
      </c>
      <c r="AU23" s="1386"/>
      <c r="AV23" s="1386"/>
      <c r="AW23" s="1385">
        <v>0</v>
      </c>
      <c r="AX23" s="1386"/>
      <c r="AY23" s="1386"/>
      <c r="AZ23" s="1385">
        <v>0</v>
      </c>
      <c r="BA23" s="1386"/>
      <c r="BB23" s="1387"/>
      <c r="BC23" s="1388">
        <v>0</v>
      </c>
      <c r="BD23" s="1386"/>
      <c r="BE23" s="1386"/>
      <c r="BF23" s="1385">
        <v>0</v>
      </c>
      <c r="BG23" s="1386"/>
      <c r="BH23" s="1386"/>
      <c r="BI23" s="1385">
        <v>0</v>
      </c>
      <c r="BJ23" s="1386"/>
      <c r="BK23" s="1387"/>
      <c r="BL23" s="1388">
        <v>0</v>
      </c>
      <c r="BM23" s="1386"/>
      <c r="BN23" s="1386"/>
      <c r="BO23" s="1385">
        <v>0</v>
      </c>
      <c r="BP23" s="1386"/>
      <c r="BQ23" s="1386"/>
      <c r="BR23" s="1385">
        <v>0</v>
      </c>
      <c r="BS23" s="1386"/>
      <c r="BT23" s="1387"/>
      <c r="BU23" s="1371">
        <f t="shared" si="0"/>
        <v>0</v>
      </c>
      <c r="BV23" s="1371"/>
      <c r="BW23" s="1371"/>
      <c r="BX23" s="1363" t="s">
        <v>583</v>
      </c>
      <c r="BY23" s="1364"/>
    </row>
    <row r="24" spans="7:80" ht="13.9" customHeight="1" x14ac:dyDescent="0.2">
      <c r="G24" s="1379" t="s">
        <v>611</v>
      </c>
      <c r="H24" s="1380"/>
      <c r="I24" s="1380"/>
      <c r="J24" s="1380"/>
      <c r="K24" s="1380"/>
      <c r="L24" s="1380"/>
      <c r="M24" s="1392">
        <v>31</v>
      </c>
      <c r="N24" s="1393"/>
      <c r="O24" s="1393"/>
      <c r="P24" s="1393"/>
      <c r="Q24" s="1383" t="s">
        <v>573</v>
      </c>
      <c r="R24" s="1384"/>
      <c r="S24" s="1394">
        <v>0</v>
      </c>
      <c r="T24" s="1394"/>
      <c r="U24" s="1394"/>
      <c r="V24" s="1389"/>
      <c r="W24" s="1390"/>
      <c r="X24" s="1391"/>
      <c r="Y24" s="1385">
        <v>0</v>
      </c>
      <c r="Z24" s="1386"/>
      <c r="AA24" s="1387"/>
      <c r="AB24" s="1388">
        <v>0</v>
      </c>
      <c r="AC24" s="1386"/>
      <c r="AD24" s="1386"/>
      <c r="AE24" s="1389"/>
      <c r="AF24" s="1390"/>
      <c r="AG24" s="1391"/>
      <c r="AH24" s="1385">
        <v>0</v>
      </c>
      <c r="AI24" s="1386"/>
      <c r="AJ24" s="1387"/>
      <c r="AK24" s="1388">
        <v>0</v>
      </c>
      <c r="AL24" s="1386"/>
      <c r="AM24" s="1386"/>
      <c r="AN24" s="1389"/>
      <c r="AO24" s="1390"/>
      <c r="AP24" s="1391"/>
      <c r="AQ24" s="1385">
        <v>0</v>
      </c>
      <c r="AR24" s="1386"/>
      <c r="AS24" s="1387"/>
      <c r="AT24" s="1388">
        <v>0</v>
      </c>
      <c r="AU24" s="1386"/>
      <c r="AV24" s="1386"/>
      <c r="AW24" s="1385">
        <v>0</v>
      </c>
      <c r="AX24" s="1386"/>
      <c r="AY24" s="1386"/>
      <c r="AZ24" s="1385">
        <v>0</v>
      </c>
      <c r="BA24" s="1386"/>
      <c r="BB24" s="1387"/>
      <c r="BC24" s="1388">
        <v>0</v>
      </c>
      <c r="BD24" s="1386"/>
      <c r="BE24" s="1386"/>
      <c r="BF24" s="1385">
        <v>0</v>
      </c>
      <c r="BG24" s="1386"/>
      <c r="BH24" s="1386"/>
      <c r="BI24" s="1385">
        <v>0</v>
      </c>
      <c r="BJ24" s="1386"/>
      <c r="BK24" s="1387"/>
      <c r="BL24" s="1388">
        <v>0</v>
      </c>
      <c r="BM24" s="1386"/>
      <c r="BN24" s="1386"/>
      <c r="BO24" s="1385">
        <v>0</v>
      </c>
      <c r="BP24" s="1386"/>
      <c r="BQ24" s="1386"/>
      <c r="BR24" s="1385">
        <v>0</v>
      </c>
      <c r="BS24" s="1386"/>
      <c r="BT24" s="1387"/>
      <c r="BU24" s="1371">
        <f t="shared" si="0"/>
        <v>0</v>
      </c>
      <c r="BV24" s="1371"/>
      <c r="BW24" s="1371"/>
      <c r="BX24" s="1363" t="s">
        <v>583</v>
      </c>
      <c r="BY24" s="1364"/>
      <c r="CB24" s="504"/>
    </row>
    <row r="25" spans="7:80" ht="13.9" customHeight="1" x14ac:dyDescent="0.2">
      <c r="G25" s="1379" t="s">
        <v>612</v>
      </c>
      <c r="H25" s="1380"/>
      <c r="I25" s="1380"/>
      <c r="J25" s="1380"/>
      <c r="K25" s="1380"/>
      <c r="L25" s="1380"/>
      <c r="M25" s="1392">
        <v>30</v>
      </c>
      <c r="N25" s="1393"/>
      <c r="O25" s="1393"/>
      <c r="P25" s="1393"/>
      <c r="Q25" s="1383" t="s">
        <v>573</v>
      </c>
      <c r="R25" s="1384"/>
      <c r="S25" s="1394">
        <v>0</v>
      </c>
      <c r="T25" s="1394"/>
      <c r="U25" s="1394"/>
      <c r="V25" s="1389"/>
      <c r="W25" s="1390"/>
      <c r="X25" s="1391"/>
      <c r="Y25" s="1385">
        <v>0</v>
      </c>
      <c r="Z25" s="1386"/>
      <c r="AA25" s="1387"/>
      <c r="AB25" s="1388">
        <v>0</v>
      </c>
      <c r="AC25" s="1386"/>
      <c r="AD25" s="1386"/>
      <c r="AE25" s="1389"/>
      <c r="AF25" s="1390"/>
      <c r="AG25" s="1391"/>
      <c r="AH25" s="1385">
        <v>0</v>
      </c>
      <c r="AI25" s="1386"/>
      <c r="AJ25" s="1387"/>
      <c r="AK25" s="1388">
        <v>0</v>
      </c>
      <c r="AL25" s="1386"/>
      <c r="AM25" s="1386"/>
      <c r="AN25" s="1389"/>
      <c r="AO25" s="1390"/>
      <c r="AP25" s="1391"/>
      <c r="AQ25" s="1385">
        <v>0</v>
      </c>
      <c r="AR25" s="1386"/>
      <c r="AS25" s="1387"/>
      <c r="AT25" s="1388">
        <v>0</v>
      </c>
      <c r="AU25" s="1386"/>
      <c r="AV25" s="1386"/>
      <c r="AW25" s="1385">
        <v>0</v>
      </c>
      <c r="AX25" s="1386"/>
      <c r="AY25" s="1386"/>
      <c r="AZ25" s="1385">
        <v>0</v>
      </c>
      <c r="BA25" s="1386"/>
      <c r="BB25" s="1387"/>
      <c r="BC25" s="1388">
        <v>0</v>
      </c>
      <c r="BD25" s="1386"/>
      <c r="BE25" s="1386"/>
      <c r="BF25" s="1385">
        <v>0</v>
      </c>
      <c r="BG25" s="1386"/>
      <c r="BH25" s="1386"/>
      <c r="BI25" s="1385">
        <v>0</v>
      </c>
      <c r="BJ25" s="1386"/>
      <c r="BK25" s="1387"/>
      <c r="BL25" s="1388">
        <v>0</v>
      </c>
      <c r="BM25" s="1386"/>
      <c r="BN25" s="1386"/>
      <c r="BO25" s="1385">
        <v>0</v>
      </c>
      <c r="BP25" s="1386"/>
      <c r="BQ25" s="1386"/>
      <c r="BR25" s="1385">
        <v>0</v>
      </c>
      <c r="BS25" s="1386"/>
      <c r="BT25" s="1387"/>
      <c r="BU25" s="1371">
        <f t="shared" si="0"/>
        <v>0</v>
      </c>
      <c r="BV25" s="1371"/>
      <c r="BW25" s="1371"/>
      <c r="BX25" s="1363" t="s">
        <v>583</v>
      </c>
      <c r="BY25" s="1364"/>
    </row>
    <row r="26" spans="7:80" ht="13.9" customHeight="1" x14ac:dyDescent="0.2">
      <c r="G26" s="1379" t="s">
        <v>613</v>
      </c>
      <c r="H26" s="1380"/>
      <c r="I26" s="1380"/>
      <c r="J26" s="1380"/>
      <c r="K26" s="1380"/>
      <c r="L26" s="1380"/>
      <c r="M26" s="1392">
        <v>27</v>
      </c>
      <c r="N26" s="1393"/>
      <c r="O26" s="1393"/>
      <c r="P26" s="1393"/>
      <c r="Q26" s="1383" t="s">
        <v>573</v>
      </c>
      <c r="R26" s="1384"/>
      <c r="S26" s="1394">
        <v>0</v>
      </c>
      <c r="T26" s="1394"/>
      <c r="U26" s="1394"/>
      <c r="V26" s="1389"/>
      <c r="W26" s="1390"/>
      <c r="X26" s="1391"/>
      <c r="Y26" s="1385">
        <v>0</v>
      </c>
      <c r="Z26" s="1386"/>
      <c r="AA26" s="1387"/>
      <c r="AB26" s="1388">
        <v>0</v>
      </c>
      <c r="AC26" s="1386"/>
      <c r="AD26" s="1386"/>
      <c r="AE26" s="1389"/>
      <c r="AF26" s="1390"/>
      <c r="AG26" s="1391"/>
      <c r="AH26" s="1385">
        <v>0</v>
      </c>
      <c r="AI26" s="1386"/>
      <c r="AJ26" s="1387"/>
      <c r="AK26" s="1388">
        <v>0</v>
      </c>
      <c r="AL26" s="1386"/>
      <c r="AM26" s="1386"/>
      <c r="AN26" s="1389"/>
      <c r="AO26" s="1390"/>
      <c r="AP26" s="1391"/>
      <c r="AQ26" s="1385">
        <v>0</v>
      </c>
      <c r="AR26" s="1386"/>
      <c r="AS26" s="1387"/>
      <c r="AT26" s="1388">
        <v>0</v>
      </c>
      <c r="AU26" s="1386"/>
      <c r="AV26" s="1386"/>
      <c r="AW26" s="1385">
        <v>0</v>
      </c>
      <c r="AX26" s="1386"/>
      <c r="AY26" s="1386"/>
      <c r="AZ26" s="1385">
        <v>0</v>
      </c>
      <c r="BA26" s="1386"/>
      <c r="BB26" s="1387"/>
      <c r="BC26" s="1388">
        <v>0</v>
      </c>
      <c r="BD26" s="1386"/>
      <c r="BE26" s="1386"/>
      <c r="BF26" s="1385">
        <v>0</v>
      </c>
      <c r="BG26" s="1386"/>
      <c r="BH26" s="1386"/>
      <c r="BI26" s="1385">
        <v>0</v>
      </c>
      <c r="BJ26" s="1386"/>
      <c r="BK26" s="1387"/>
      <c r="BL26" s="1388">
        <v>0</v>
      </c>
      <c r="BM26" s="1386"/>
      <c r="BN26" s="1386"/>
      <c r="BO26" s="1385">
        <v>0</v>
      </c>
      <c r="BP26" s="1386"/>
      <c r="BQ26" s="1386"/>
      <c r="BR26" s="1385">
        <v>0</v>
      </c>
      <c r="BS26" s="1386"/>
      <c r="BT26" s="1387"/>
      <c r="BU26" s="1371">
        <f t="shared" si="0"/>
        <v>0</v>
      </c>
      <c r="BV26" s="1371"/>
      <c r="BW26" s="1371"/>
      <c r="BX26" s="1363" t="s">
        <v>583</v>
      </c>
      <c r="BY26" s="1364"/>
    </row>
    <row r="27" spans="7:80" ht="13.9" customHeight="1" x14ac:dyDescent="0.2">
      <c r="G27" s="1379" t="s">
        <v>614</v>
      </c>
      <c r="H27" s="1380"/>
      <c r="I27" s="1380"/>
      <c r="J27" s="1380"/>
      <c r="K27" s="1380"/>
      <c r="L27" s="1380"/>
      <c r="M27" s="1392">
        <v>31</v>
      </c>
      <c r="N27" s="1393"/>
      <c r="O27" s="1393"/>
      <c r="P27" s="1393"/>
      <c r="Q27" s="1383" t="s">
        <v>573</v>
      </c>
      <c r="R27" s="1384"/>
      <c r="S27" s="1394">
        <v>0</v>
      </c>
      <c r="T27" s="1394"/>
      <c r="U27" s="1394"/>
      <c r="V27" s="1389"/>
      <c r="W27" s="1390"/>
      <c r="X27" s="1391"/>
      <c r="Y27" s="1385">
        <v>0</v>
      </c>
      <c r="Z27" s="1386"/>
      <c r="AA27" s="1387"/>
      <c r="AB27" s="1388">
        <v>0</v>
      </c>
      <c r="AC27" s="1386"/>
      <c r="AD27" s="1386"/>
      <c r="AE27" s="1389"/>
      <c r="AF27" s="1390"/>
      <c r="AG27" s="1391"/>
      <c r="AH27" s="1385">
        <v>0</v>
      </c>
      <c r="AI27" s="1386"/>
      <c r="AJ27" s="1387"/>
      <c r="AK27" s="1388">
        <v>0</v>
      </c>
      <c r="AL27" s="1386"/>
      <c r="AM27" s="1386"/>
      <c r="AN27" s="1389"/>
      <c r="AO27" s="1390"/>
      <c r="AP27" s="1391"/>
      <c r="AQ27" s="1385">
        <v>0</v>
      </c>
      <c r="AR27" s="1386"/>
      <c r="AS27" s="1387"/>
      <c r="AT27" s="1388">
        <v>0</v>
      </c>
      <c r="AU27" s="1386"/>
      <c r="AV27" s="1386"/>
      <c r="AW27" s="1385">
        <v>0</v>
      </c>
      <c r="AX27" s="1386"/>
      <c r="AY27" s="1386"/>
      <c r="AZ27" s="1385">
        <v>0</v>
      </c>
      <c r="BA27" s="1386"/>
      <c r="BB27" s="1387"/>
      <c r="BC27" s="1388">
        <v>0</v>
      </c>
      <c r="BD27" s="1386"/>
      <c r="BE27" s="1386"/>
      <c r="BF27" s="1385">
        <v>0</v>
      </c>
      <c r="BG27" s="1386"/>
      <c r="BH27" s="1386"/>
      <c r="BI27" s="1385">
        <v>0</v>
      </c>
      <c r="BJ27" s="1386"/>
      <c r="BK27" s="1387"/>
      <c r="BL27" s="1388">
        <v>0</v>
      </c>
      <c r="BM27" s="1386"/>
      <c r="BN27" s="1386"/>
      <c r="BO27" s="1385">
        <v>0</v>
      </c>
      <c r="BP27" s="1386"/>
      <c r="BQ27" s="1386"/>
      <c r="BR27" s="1385">
        <v>0</v>
      </c>
      <c r="BS27" s="1386"/>
      <c r="BT27" s="1387"/>
      <c r="BU27" s="1371">
        <f t="shared" si="0"/>
        <v>0</v>
      </c>
      <c r="BV27" s="1371"/>
      <c r="BW27" s="1371"/>
      <c r="BX27" s="1363" t="s">
        <v>583</v>
      </c>
      <c r="BY27" s="1364"/>
    </row>
    <row r="28" spans="7:80" ht="13.9" customHeight="1" x14ac:dyDescent="0.2">
      <c r="G28" s="1379" t="s">
        <v>602</v>
      </c>
      <c r="H28" s="1380"/>
      <c r="I28" s="1380"/>
      <c r="J28" s="1380"/>
      <c r="K28" s="1380"/>
      <c r="L28" s="1380"/>
      <c r="M28" s="1381">
        <f>SUM(M16:P27)</f>
        <v>362</v>
      </c>
      <c r="N28" s="1382"/>
      <c r="O28" s="1382"/>
      <c r="P28" s="1382"/>
      <c r="Q28" s="1383" t="s">
        <v>573</v>
      </c>
      <c r="R28" s="1384"/>
      <c r="S28" s="1373">
        <f>SUM(S16:U27)</f>
        <v>0</v>
      </c>
      <c r="T28" s="1373"/>
      <c r="U28" s="1373"/>
      <c r="V28" s="1376"/>
      <c r="W28" s="1377"/>
      <c r="X28" s="1378"/>
      <c r="Y28" s="1372">
        <f>SUM(Y16:AA27)</f>
        <v>0</v>
      </c>
      <c r="Z28" s="1373"/>
      <c r="AA28" s="1375"/>
      <c r="AB28" s="1374">
        <f>SUM(AB16:AD27)</f>
        <v>0</v>
      </c>
      <c r="AC28" s="1371"/>
      <c r="AD28" s="1371"/>
      <c r="AE28" s="1376"/>
      <c r="AF28" s="1377"/>
      <c r="AG28" s="1378"/>
      <c r="AH28" s="1372">
        <f>SUM(AH16:AJ27)</f>
        <v>0</v>
      </c>
      <c r="AI28" s="1373"/>
      <c r="AJ28" s="1375"/>
      <c r="AK28" s="1374">
        <f>SUM(AK16:AM27)</f>
        <v>0</v>
      </c>
      <c r="AL28" s="1371"/>
      <c r="AM28" s="1371"/>
      <c r="AN28" s="1376"/>
      <c r="AO28" s="1377"/>
      <c r="AP28" s="1378"/>
      <c r="AQ28" s="1372">
        <f>SUM(AQ16:AS27)</f>
        <v>0</v>
      </c>
      <c r="AR28" s="1373"/>
      <c r="AS28" s="1375"/>
      <c r="AT28" s="1371">
        <f>SUM(AT16:AV27)</f>
        <v>0</v>
      </c>
      <c r="AU28" s="1371"/>
      <c r="AV28" s="1371"/>
      <c r="AW28" s="1372">
        <f>SUM(AW16:AY27)</f>
        <v>0</v>
      </c>
      <c r="AX28" s="1373"/>
      <c r="AY28" s="1373"/>
      <c r="AZ28" s="1372">
        <f>SUM(AZ16:BB27)</f>
        <v>0</v>
      </c>
      <c r="BA28" s="1373"/>
      <c r="BB28" s="1373"/>
      <c r="BC28" s="1374">
        <f>SUM(BC16:BE27)</f>
        <v>0</v>
      </c>
      <c r="BD28" s="1371"/>
      <c r="BE28" s="1371"/>
      <c r="BF28" s="1372">
        <f>SUM(BF16:BH27)</f>
        <v>0</v>
      </c>
      <c r="BG28" s="1373"/>
      <c r="BH28" s="1373"/>
      <c r="BI28" s="1372">
        <f>SUM(BI16:BK27)</f>
        <v>0</v>
      </c>
      <c r="BJ28" s="1373"/>
      <c r="BK28" s="1375"/>
      <c r="BL28" s="1374">
        <f>SUM(BL16:BN27)</f>
        <v>0</v>
      </c>
      <c r="BM28" s="1371"/>
      <c r="BN28" s="1371"/>
      <c r="BO28" s="1372">
        <f>SUM(BO16:BQ27)</f>
        <v>0</v>
      </c>
      <c r="BP28" s="1373"/>
      <c r="BQ28" s="1373"/>
      <c r="BR28" s="1372">
        <f>SUM(BR16:BT27)</f>
        <v>0</v>
      </c>
      <c r="BS28" s="1373"/>
      <c r="BT28" s="1375"/>
      <c r="BU28" s="1371">
        <f>SUM(BU16:BW27)</f>
        <v>0</v>
      </c>
      <c r="BV28" s="1371"/>
      <c r="BW28" s="1371"/>
      <c r="BX28" s="1363" t="s">
        <v>583</v>
      </c>
      <c r="BY28" s="1364"/>
    </row>
    <row r="29" spans="7:80" ht="21.75" customHeight="1" thickBot="1" x14ac:dyDescent="0.25">
      <c r="G29" s="1365" t="s">
        <v>807</v>
      </c>
      <c r="H29" s="1366"/>
      <c r="I29" s="1366"/>
      <c r="J29" s="1366"/>
      <c r="K29" s="1366"/>
      <c r="L29" s="1367"/>
      <c r="M29" s="1368"/>
      <c r="N29" s="1369"/>
      <c r="O29" s="1369"/>
      <c r="P29" s="1369"/>
      <c r="Q29" s="1369"/>
      <c r="R29" s="1370"/>
      <c r="S29" s="1350">
        <f>IFERROR(ROUNDUP(S28/$M$28,1),"0")</f>
        <v>0</v>
      </c>
      <c r="T29" s="1350"/>
      <c r="U29" s="1350"/>
      <c r="V29" s="1360"/>
      <c r="W29" s="1361"/>
      <c r="X29" s="1362"/>
      <c r="Y29" s="1351">
        <f>IFERROR(ROUNDUP(Y28/$M$28,1),"0")</f>
        <v>0</v>
      </c>
      <c r="Z29" s="1350"/>
      <c r="AA29" s="1352"/>
      <c r="AB29" s="1349">
        <f>IFERROR(ROUNDUP(AB28/$M$28,1),"0")</f>
        <v>0</v>
      </c>
      <c r="AC29" s="1350"/>
      <c r="AD29" s="1350"/>
      <c r="AE29" s="1360"/>
      <c r="AF29" s="1361"/>
      <c r="AG29" s="1362"/>
      <c r="AH29" s="1351">
        <f>IFERROR(ROUNDUP(AH28/$M$28,1),"0")</f>
        <v>0</v>
      </c>
      <c r="AI29" s="1350"/>
      <c r="AJ29" s="1352"/>
      <c r="AK29" s="1349">
        <f>IFERROR(ROUNDUP(AK28/$M$28,1),"0")</f>
        <v>0</v>
      </c>
      <c r="AL29" s="1350"/>
      <c r="AM29" s="1350"/>
      <c r="AN29" s="1360"/>
      <c r="AO29" s="1361"/>
      <c r="AP29" s="1362"/>
      <c r="AQ29" s="1351">
        <f>IFERROR(ROUNDUP(AQ28/$M$28,1),"0")</f>
        <v>0</v>
      </c>
      <c r="AR29" s="1350"/>
      <c r="AS29" s="1352"/>
      <c r="AT29" s="1350">
        <f>IFERROR(ROUNDUP(AT28/$M$28,1),"0")</f>
        <v>0</v>
      </c>
      <c r="AU29" s="1350"/>
      <c r="AV29" s="1350"/>
      <c r="AW29" s="1351">
        <f>IFERROR(ROUNDUP(AW28/$M$28,1),"0")</f>
        <v>0</v>
      </c>
      <c r="AX29" s="1350"/>
      <c r="AY29" s="1350"/>
      <c r="AZ29" s="1351">
        <f>IFERROR(ROUNDUP(AZ28/$M$28,1),"0")</f>
        <v>0</v>
      </c>
      <c r="BA29" s="1350"/>
      <c r="BB29" s="1350"/>
      <c r="BC29" s="1349">
        <f>IFERROR(ROUNDUP(BC28/$M$28,1),"0")</f>
        <v>0</v>
      </c>
      <c r="BD29" s="1350"/>
      <c r="BE29" s="1350"/>
      <c r="BF29" s="1351">
        <f>IFERROR(ROUNDUP(BF28/$M$28,1),"0")</f>
        <v>0</v>
      </c>
      <c r="BG29" s="1350"/>
      <c r="BH29" s="1350"/>
      <c r="BI29" s="1351">
        <f>IFERROR(ROUNDUP(BI28/$M$28,1),"0")</f>
        <v>0</v>
      </c>
      <c r="BJ29" s="1350"/>
      <c r="BK29" s="1352"/>
      <c r="BL29" s="1349">
        <f>IFERROR(ROUNDUP(BL28/$M$28,1),"0")</f>
        <v>0</v>
      </c>
      <c r="BM29" s="1350"/>
      <c r="BN29" s="1350"/>
      <c r="BO29" s="1351">
        <f>IFERROR(ROUNDUP(BO28/$M$28,1),"0")</f>
        <v>0</v>
      </c>
      <c r="BP29" s="1350"/>
      <c r="BQ29" s="1350"/>
      <c r="BR29" s="1351">
        <f>IFERROR(ROUNDUP(BR28/$M$28,1),"0")</f>
        <v>0</v>
      </c>
      <c r="BS29" s="1350"/>
      <c r="BT29" s="1352"/>
      <c r="BU29" s="1353">
        <f>S29+AB29+AK29+AT29+BC29+BL29</f>
        <v>0</v>
      </c>
      <c r="BV29" s="1353"/>
      <c r="BW29" s="1353"/>
      <c r="BX29" s="1354" t="s">
        <v>583</v>
      </c>
      <c r="BY29" s="1355"/>
    </row>
    <row r="30" spans="7:80" ht="13.9" customHeight="1" thickBot="1" x14ac:dyDescent="0.25">
      <c r="G30" s="1356" t="s">
        <v>808</v>
      </c>
      <c r="H30" s="1357"/>
      <c r="I30" s="1357"/>
      <c r="J30" s="1357"/>
      <c r="K30" s="1357"/>
      <c r="L30" s="1357"/>
      <c r="M30" s="1357"/>
      <c r="N30" s="1357"/>
      <c r="O30" s="1357"/>
      <c r="P30" s="1357"/>
      <c r="Q30" s="1357"/>
      <c r="R30" s="1358"/>
      <c r="S30" s="1359">
        <f>S29+Y29</f>
        <v>0</v>
      </c>
      <c r="T30" s="1347"/>
      <c r="U30" s="1347"/>
      <c r="V30" s="1347"/>
      <c r="W30" s="1347"/>
      <c r="X30" s="1347"/>
      <c r="Y30" s="1347"/>
      <c r="Z30" s="1347"/>
      <c r="AA30" s="1347"/>
      <c r="AB30" s="1347">
        <f>AB29+AH29</f>
        <v>0</v>
      </c>
      <c r="AC30" s="1347"/>
      <c r="AD30" s="1347"/>
      <c r="AE30" s="1347"/>
      <c r="AF30" s="1347"/>
      <c r="AG30" s="1347"/>
      <c r="AH30" s="1347"/>
      <c r="AI30" s="1347"/>
      <c r="AJ30" s="1347"/>
      <c r="AK30" s="1347">
        <f>AK29+AQ29</f>
        <v>0</v>
      </c>
      <c r="AL30" s="1347"/>
      <c r="AM30" s="1347"/>
      <c r="AN30" s="1347"/>
      <c r="AO30" s="1347"/>
      <c r="AP30" s="1347"/>
      <c r="AQ30" s="1347"/>
      <c r="AR30" s="1347"/>
      <c r="AS30" s="1347"/>
      <c r="AT30" s="1347">
        <f>AT29+AZ29</f>
        <v>0</v>
      </c>
      <c r="AU30" s="1347"/>
      <c r="AV30" s="1347"/>
      <c r="AW30" s="1347"/>
      <c r="AX30" s="1347"/>
      <c r="AY30" s="1347"/>
      <c r="AZ30" s="1347"/>
      <c r="BA30" s="1347"/>
      <c r="BB30" s="1347"/>
      <c r="BC30" s="1347">
        <f>BC29+BI29</f>
        <v>0</v>
      </c>
      <c r="BD30" s="1347"/>
      <c r="BE30" s="1347"/>
      <c r="BF30" s="1347"/>
      <c r="BG30" s="1347"/>
      <c r="BH30" s="1347"/>
      <c r="BI30" s="1347"/>
      <c r="BJ30" s="1347"/>
      <c r="BK30" s="1347"/>
      <c r="BL30" s="1347">
        <f>BL29+BR29</f>
        <v>0</v>
      </c>
      <c r="BM30" s="1347"/>
      <c r="BN30" s="1347"/>
      <c r="BO30" s="1347"/>
      <c r="BP30" s="1347"/>
      <c r="BQ30" s="1347"/>
      <c r="BR30" s="1347"/>
      <c r="BS30" s="1347"/>
      <c r="BT30" s="1348"/>
      <c r="BU30" s="798"/>
      <c r="BV30" s="798"/>
      <c r="BW30" s="798"/>
      <c r="BX30" s="799"/>
      <c r="BY30" s="799"/>
    </row>
    <row r="31" spans="7:80" ht="13.9" customHeight="1" x14ac:dyDescent="0.2">
      <c r="G31" s="800"/>
      <c r="H31" s="800"/>
      <c r="I31" s="800"/>
      <c r="J31" s="800"/>
      <c r="K31" s="800"/>
      <c r="L31" s="800"/>
      <c r="M31" s="799"/>
      <c r="N31" s="799"/>
      <c r="O31" s="799"/>
      <c r="P31" s="799"/>
      <c r="Q31" s="799"/>
      <c r="R31" s="799"/>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798"/>
      <c r="AS31" s="798"/>
      <c r="AT31" s="798"/>
      <c r="AU31" s="798"/>
      <c r="AV31" s="798"/>
      <c r="AW31" s="798"/>
      <c r="AX31" s="798"/>
      <c r="AY31" s="798"/>
      <c r="AZ31" s="798"/>
      <c r="BA31" s="798"/>
      <c r="BB31" s="798"/>
      <c r="BC31" s="798"/>
      <c r="BD31" s="798"/>
      <c r="BE31" s="798"/>
      <c r="BF31" s="798"/>
      <c r="BG31" s="798"/>
      <c r="BH31" s="798"/>
      <c r="BI31" s="798"/>
      <c r="BJ31" s="798"/>
      <c r="BK31" s="798"/>
      <c r="BL31" s="798"/>
      <c r="BM31" s="798"/>
      <c r="BN31" s="798"/>
      <c r="BO31" s="798"/>
      <c r="BP31" s="798"/>
      <c r="BQ31" s="798"/>
      <c r="BR31" s="798"/>
      <c r="BS31" s="798"/>
      <c r="BT31" s="798"/>
      <c r="BU31" s="798"/>
      <c r="BV31" s="798"/>
      <c r="BW31" s="798"/>
      <c r="BX31" s="799"/>
      <c r="BY31" s="799"/>
    </row>
    <row r="32" spans="7:80" ht="13.9" customHeight="1" x14ac:dyDescent="0.2">
      <c r="G32" s="801" t="s">
        <v>809</v>
      </c>
      <c r="H32" s="802"/>
      <c r="I32" s="802"/>
      <c r="J32" s="802"/>
      <c r="K32" s="802"/>
      <c r="L32" s="802"/>
      <c r="M32" s="802"/>
      <c r="N32" s="802"/>
      <c r="O32" s="802"/>
      <c r="P32" s="802"/>
      <c r="Q32" s="802"/>
      <c r="R32" s="802"/>
      <c r="S32" s="802"/>
      <c r="T32" s="802"/>
      <c r="U32" s="802"/>
      <c r="V32" s="802"/>
      <c r="W32" s="80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492"/>
      <c r="AY32" s="492"/>
      <c r="AZ32" s="492"/>
      <c r="BA32" s="492"/>
      <c r="BB32" s="492"/>
      <c r="BC32" s="492"/>
      <c r="BD32" s="492"/>
      <c r="BE32" s="492"/>
      <c r="BF32" s="492"/>
      <c r="BG32" s="492"/>
      <c r="BH32" s="492"/>
      <c r="BI32" s="492"/>
      <c r="BJ32" s="492"/>
      <c r="BK32" s="492"/>
      <c r="BL32" s="492"/>
      <c r="BM32" s="492"/>
      <c r="BN32" s="492"/>
      <c r="BO32" s="492"/>
      <c r="BP32" s="492"/>
      <c r="BQ32" s="492"/>
      <c r="BR32" s="492"/>
      <c r="BS32" s="492"/>
      <c r="BT32" s="492"/>
      <c r="BU32" s="492"/>
      <c r="BV32" s="492"/>
      <c r="BW32" s="492"/>
      <c r="BX32" s="492"/>
      <c r="BY32" s="506" t="str">
        <f>IFERROR(IF(BU29&gt;#REF!,"「１　事業者名等」の定員数を超過しています。",""),"")</f>
        <v/>
      </c>
    </row>
    <row r="33" spans="7:77" ht="13.9" customHeight="1" x14ac:dyDescent="0.2">
      <c r="G33" s="801" t="s">
        <v>810</v>
      </c>
      <c r="H33" s="802"/>
      <c r="I33" s="802"/>
      <c r="J33" s="802"/>
      <c r="K33" s="802"/>
      <c r="L33" s="802"/>
      <c r="M33" s="802"/>
      <c r="N33" s="802"/>
      <c r="O33" s="802"/>
      <c r="P33" s="802"/>
      <c r="Q33" s="802"/>
      <c r="R33" s="802"/>
      <c r="S33" s="802"/>
      <c r="T33" s="802"/>
      <c r="U33" s="802"/>
      <c r="V33" s="802"/>
      <c r="W33" s="80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2"/>
      <c r="BB33" s="492"/>
      <c r="BC33" s="492"/>
      <c r="BD33" s="492"/>
      <c r="BE33" s="492"/>
      <c r="BF33" s="492"/>
      <c r="BG33" s="492"/>
      <c r="BH33" s="492"/>
      <c r="BI33" s="492"/>
      <c r="BJ33" s="492"/>
      <c r="BK33" s="492"/>
      <c r="BL33" s="492"/>
      <c r="BM33" s="492"/>
      <c r="BN33" s="492"/>
      <c r="BO33" s="492"/>
      <c r="BP33" s="492"/>
      <c r="BQ33" s="492"/>
      <c r="BR33" s="492"/>
      <c r="BS33" s="492"/>
      <c r="BT33" s="492"/>
      <c r="BU33" s="492"/>
      <c r="BV33" s="492"/>
      <c r="BW33" s="492"/>
      <c r="BX33" s="492"/>
      <c r="BY33" s="492"/>
    </row>
    <row r="34" spans="7:77" ht="13.9" customHeight="1" x14ac:dyDescent="0.2">
      <c r="G34" s="801" t="s">
        <v>811</v>
      </c>
      <c r="H34" s="802"/>
      <c r="I34" s="802"/>
      <c r="J34" s="802"/>
      <c r="K34" s="802"/>
      <c r="L34" s="802"/>
      <c r="M34" s="802"/>
      <c r="N34" s="802"/>
      <c r="O34" s="802"/>
      <c r="P34" s="802"/>
      <c r="Q34" s="802"/>
      <c r="R34" s="802"/>
      <c r="S34" s="802"/>
      <c r="T34" s="802"/>
      <c r="U34" s="802"/>
      <c r="V34" s="802"/>
      <c r="W34" s="80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2"/>
      <c r="AW34" s="492"/>
      <c r="AX34" s="492"/>
      <c r="AY34" s="492"/>
      <c r="AZ34" s="492"/>
      <c r="BA34" s="492"/>
      <c r="BB34" s="492"/>
      <c r="BC34" s="492"/>
      <c r="BD34" s="492"/>
      <c r="BE34" s="492"/>
      <c r="BF34" s="492"/>
      <c r="BG34" s="492"/>
      <c r="BH34" s="492"/>
      <c r="BI34" s="492"/>
      <c r="BJ34" s="492"/>
      <c r="BK34" s="492"/>
      <c r="BL34" s="492"/>
      <c r="BM34" s="492"/>
      <c r="BN34" s="492"/>
      <c r="BO34" s="492"/>
      <c r="BP34" s="492"/>
      <c r="BQ34" s="492"/>
      <c r="BR34" s="492"/>
      <c r="BS34" s="492"/>
      <c r="BT34" s="492"/>
      <c r="BU34" s="492"/>
      <c r="BV34" s="492"/>
      <c r="BW34" s="492"/>
      <c r="BX34" s="492"/>
      <c r="BY34" s="492"/>
    </row>
    <row r="35" spans="7:77" ht="13.9" customHeight="1" x14ac:dyDescent="0.2">
      <c r="G35" s="801" t="s">
        <v>812</v>
      </c>
      <c r="H35" s="802"/>
      <c r="I35" s="802"/>
      <c r="J35" s="802"/>
      <c r="K35" s="802"/>
      <c r="L35" s="802"/>
      <c r="M35" s="802"/>
      <c r="N35" s="802"/>
      <c r="O35" s="802"/>
      <c r="P35" s="802"/>
      <c r="Q35" s="802"/>
      <c r="R35" s="802"/>
      <c r="S35" s="802"/>
      <c r="T35" s="802"/>
      <c r="U35" s="802"/>
      <c r="V35" s="802"/>
      <c r="W35" s="80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492"/>
      <c r="BC35" s="492"/>
      <c r="BD35" s="492"/>
      <c r="BE35" s="492"/>
      <c r="BF35" s="492"/>
      <c r="BG35" s="492"/>
      <c r="BH35" s="492"/>
      <c r="BI35" s="492"/>
      <c r="BJ35" s="492"/>
      <c r="BK35" s="492"/>
      <c r="BL35" s="492"/>
      <c r="BM35" s="492"/>
      <c r="BN35" s="492"/>
      <c r="BO35" s="492"/>
      <c r="BP35" s="492"/>
      <c r="BQ35" s="492"/>
      <c r="BR35" s="492"/>
      <c r="BS35" s="492"/>
      <c r="BT35" s="492"/>
      <c r="BU35" s="492"/>
      <c r="BV35" s="492"/>
      <c r="BW35" s="492"/>
      <c r="BX35" s="492"/>
      <c r="BY35" s="492"/>
    </row>
    <row r="36" spans="7:77" ht="13.9" customHeight="1" x14ac:dyDescent="0.2"/>
    <row r="37" spans="7:77" ht="13.9" customHeight="1" x14ac:dyDescent="0.2"/>
    <row r="38" spans="7:77" ht="13.9" customHeight="1" x14ac:dyDescent="0.2"/>
    <row r="39" spans="7:77" ht="13.9" customHeight="1" x14ac:dyDescent="0.2"/>
    <row r="40" spans="7:77" ht="13.9" customHeight="1" x14ac:dyDescent="0.2"/>
    <row r="41" spans="7:77" ht="13.9" customHeight="1" x14ac:dyDescent="0.2"/>
    <row r="42" spans="7:77" ht="13.9" customHeight="1" x14ac:dyDescent="0.2"/>
    <row r="43" spans="7:77" ht="13.9" customHeight="1" x14ac:dyDescent="0.2"/>
    <row r="44" spans="7:77" ht="13.9" customHeight="1" x14ac:dyDescent="0.2"/>
    <row r="45" spans="7:77" ht="13.9" customHeight="1" x14ac:dyDescent="0.2"/>
  </sheetData>
  <mergeCells count="383">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14:L15"/>
    <mergeCell ref="M14:R15"/>
    <mergeCell ref="S14:X14"/>
    <mergeCell ref="Y14:AA15"/>
    <mergeCell ref="AB14:AG14"/>
    <mergeCell ref="AH14:AJ15"/>
    <mergeCell ref="S15:U15"/>
    <mergeCell ref="V15:X15"/>
    <mergeCell ref="AB15:AD15"/>
    <mergeCell ref="AE15:AG15"/>
    <mergeCell ref="Q16:R16"/>
    <mergeCell ref="S16:U16"/>
    <mergeCell ref="V16:X16"/>
    <mergeCell ref="Y16:AA16"/>
    <mergeCell ref="AK15:AM15"/>
    <mergeCell ref="AN15:AP15"/>
    <mergeCell ref="AT15:AV15"/>
    <mergeCell ref="AW15:AY15"/>
    <mergeCell ref="BC15:BE15"/>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AZ27:BB27"/>
    <mergeCell ref="BC27:BE27"/>
    <mergeCell ref="BF27:BH27"/>
    <mergeCell ref="Y27:AA27"/>
    <mergeCell ref="AB27:AD27"/>
    <mergeCell ref="AE27:AG27"/>
    <mergeCell ref="AH27:AJ27"/>
    <mergeCell ref="AK27:AM27"/>
    <mergeCell ref="AN27:AP27"/>
    <mergeCell ref="BI27:BK27"/>
    <mergeCell ref="BL27:BN27"/>
    <mergeCell ref="BO27:BQ27"/>
    <mergeCell ref="BR27:BT27"/>
    <mergeCell ref="BU27:BW27"/>
    <mergeCell ref="BL28:BN28"/>
    <mergeCell ref="BO28:BQ28"/>
    <mergeCell ref="BR28:BT28"/>
    <mergeCell ref="BU28:BW28"/>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s>
  <phoneticPr fontId="45"/>
  <dataValidations count="4">
    <dataValidation type="whole" allowBlank="1" showInputMessage="1" showErrorMessage="1" error="入力月の月日数を超過しています" sqref="M17:P17 M19:P20 M22:P22 M24:P25 M27:P27" xr:uid="{838C373A-4BD4-45EF-8952-7C464F8FE191}">
      <formula1>0</formula1>
      <formula2>31</formula2>
    </dataValidation>
    <dataValidation type="whole" allowBlank="1" showInputMessage="1" showErrorMessage="1" error="入力月の月日数を超過しています" sqref="M26:P26" xr:uid="{EB21A2F5-6C4E-436B-83C9-7DD402E7AFC3}">
      <formula1>0</formula1>
      <formula2>29</formula2>
    </dataValidation>
    <dataValidation type="whole" allowBlank="1" showInputMessage="1" showErrorMessage="1" error="入力月の月日数を超過しています" sqref="M16:P16 M18:P18 M21:P21 M23:P23" xr:uid="{3D8D368C-BC10-42D6-808D-4D69B8E9EA51}">
      <formula1>0</formula1>
      <formula2>30</formula2>
    </dataValidation>
    <dataValidation type="list" allowBlank="1" showInputMessage="1" showErrorMessage="1" sqref="BE2:BK2 BO8:BQ10 CG10 AZ7:BB9" xr:uid="{BAA604F3-4CC1-4E3F-9004-3B202F05C51D}">
      <formula1>$T$3:$T$4</formula1>
    </dataValidation>
  </dataValidations>
  <printOptions horizontalCentered="1" verticalCentered="1"/>
  <pageMargins left="0.25" right="0.25" top="0.75" bottom="0.75" header="0.3" footer="0.3"/>
  <pageSetup paperSize="9" scale="8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C7B3B-4399-4B46-B4F1-1AB34EF672AC}">
  <dimension ref="A1:BG55"/>
  <sheetViews>
    <sheetView view="pageBreakPreview" topLeftCell="A9" zoomScale="115" zoomScaleNormal="100" zoomScaleSheetLayoutView="115" workbookViewId="0">
      <selection activeCell="C14" sqref="C14"/>
    </sheetView>
  </sheetViews>
  <sheetFormatPr defaultColWidth="3.81640625" defaultRowHeight="13" x14ac:dyDescent="0.2"/>
  <cols>
    <col min="1" max="1" width="1.36328125" style="513" customWidth="1"/>
    <col min="2" max="2" width="3.36328125" style="572" customWidth="1"/>
    <col min="3" max="5" width="3.36328125" style="513" customWidth="1"/>
    <col min="6" max="6" width="8.26953125" style="513" customWidth="1"/>
    <col min="7" max="30" width="3.36328125" style="513" customWidth="1"/>
    <col min="31" max="33" width="3.54296875" style="513" customWidth="1"/>
    <col min="34" max="34" width="3.36328125" style="513" customWidth="1"/>
    <col min="35" max="35" width="1.36328125" style="513" customWidth="1"/>
    <col min="36" max="256" width="3.81640625" style="513"/>
    <col min="257" max="257" width="1.36328125" style="513" customWidth="1"/>
    <col min="258" max="286" width="3.36328125" style="513" customWidth="1"/>
    <col min="287" max="289" width="3.54296875" style="513" customWidth="1"/>
    <col min="290" max="290" width="3.36328125" style="513" customWidth="1"/>
    <col min="291" max="291" width="1.36328125" style="513" customWidth="1"/>
    <col min="292" max="512" width="3.81640625" style="513"/>
    <col min="513" max="513" width="1.36328125" style="513" customWidth="1"/>
    <col min="514" max="542" width="3.36328125" style="513" customWidth="1"/>
    <col min="543" max="545" width="3.54296875" style="513" customWidth="1"/>
    <col min="546" max="546" width="3.36328125" style="513" customWidth="1"/>
    <col min="547" max="547" width="1.36328125" style="513" customWidth="1"/>
    <col min="548" max="768" width="3.81640625" style="513"/>
    <col min="769" max="769" width="1.36328125" style="513" customWidth="1"/>
    <col min="770" max="798" width="3.36328125" style="513" customWidth="1"/>
    <col min="799" max="801" width="3.54296875" style="513" customWidth="1"/>
    <col min="802" max="802" width="3.36328125" style="513" customWidth="1"/>
    <col min="803" max="803" width="1.36328125" style="513" customWidth="1"/>
    <col min="804" max="1024" width="3.81640625" style="513"/>
    <col min="1025" max="1025" width="1.36328125" style="513" customWidth="1"/>
    <col min="1026" max="1054" width="3.36328125" style="513" customWidth="1"/>
    <col min="1055" max="1057" width="3.54296875" style="513" customWidth="1"/>
    <col min="1058" max="1058" width="3.36328125" style="513" customWidth="1"/>
    <col min="1059" max="1059" width="1.36328125" style="513" customWidth="1"/>
    <col min="1060" max="1280" width="3.81640625" style="513"/>
    <col min="1281" max="1281" width="1.36328125" style="513" customWidth="1"/>
    <col min="1282" max="1310" width="3.36328125" style="513" customWidth="1"/>
    <col min="1311" max="1313" width="3.54296875" style="513" customWidth="1"/>
    <col min="1314" max="1314" width="3.36328125" style="513" customWidth="1"/>
    <col min="1315" max="1315" width="1.36328125" style="513" customWidth="1"/>
    <col min="1316" max="1536" width="3.81640625" style="513"/>
    <col min="1537" max="1537" width="1.36328125" style="513" customWidth="1"/>
    <col min="1538" max="1566" width="3.36328125" style="513" customWidth="1"/>
    <col min="1567" max="1569" width="3.54296875" style="513" customWidth="1"/>
    <col min="1570" max="1570" width="3.36328125" style="513" customWidth="1"/>
    <col min="1571" max="1571" width="1.36328125" style="513" customWidth="1"/>
    <col min="1572" max="1792" width="3.81640625" style="513"/>
    <col min="1793" max="1793" width="1.36328125" style="513" customWidth="1"/>
    <col min="1794" max="1822" width="3.36328125" style="513" customWidth="1"/>
    <col min="1823" max="1825" width="3.54296875" style="513" customWidth="1"/>
    <col min="1826" max="1826" width="3.36328125" style="513" customWidth="1"/>
    <col min="1827" max="1827" width="1.36328125" style="513" customWidth="1"/>
    <col min="1828" max="2048" width="3.81640625" style="513"/>
    <col min="2049" max="2049" width="1.36328125" style="513" customWidth="1"/>
    <col min="2050" max="2078" width="3.36328125" style="513" customWidth="1"/>
    <col min="2079" max="2081" width="3.54296875" style="513" customWidth="1"/>
    <col min="2082" max="2082" width="3.36328125" style="513" customWidth="1"/>
    <col min="2083" max="2083" width="1.36328125" style="513" customWidth="1"/>
    <col min="2084" max="2304" width="3.81640625" style="513"/>
    <col min="2305" max="2305" width="1.36328125" style="513" customWidth="1"/>
    <col min="2306" max="2334" width="3.36328125" style="513" customWidth="1"/>
    <col min="2335" max="2337" width="3.54296875" style="513" customWidth="1"/>
    <col min="2338" max="2338" width="3.36328125" style="513" customWidth="1"/>
    <col min="2339" max="2339" width="1.36328125" style="513" customWidth="1"/>
    <col min="2340" max="2560" width="3.81640625" style="513"/>
    <col min="2561" max="2561" width="1.36328125" style="513" customWidth="1"/>
    <col min="2562" max="2590" width="3.36328125" style="513" customWidth="1"/>
    <col min="2591" max="2593" width="3.54296875" style="513" customWidth="1"/>
    <col min="2594" max="2594" width="3.36328125" style="513" customWidth="1"/>
    <col min="2595" max="2595" width="1.36328125" style="513" customWidth="1"/>
    <col min="2596" max="2816" width="3.81640625" style="513"/>
    <col min="2817" max="2817" width="1.36328125" style="513" customWidth="1"/>
    <col min="2818" max="2846" width="3.36328125" style="513" customWidth="1"/>
    <col min="2847" max="2849" width="3.54296875" style="513" customWidth="1"/>
    <col min="2850" max="2850" width="3.36328125" style="513" customWidth="1"/>
    <col min="2851" max="2851" width="1.36328125" style="513" customWidth="1"/>
    <col min="2852" max="3072" width="3.81640625" style="513"/>
    <col min="3073" max="3073" width="1.36328125" style="513" customWidth="1"/>
    <col min="3074" max="3102" width="3.36328125" style="513" customWidth="1"/>
    <col min="3103" max="3105" width="3.54296875" style="513" customWidth="1"/>
    <col min="3106" max="3106" width="3.36328125" style="513" customWidth="1"/>
    <col min="3107" max="3107" width="1.36328125" style="513" customWidth="1"/>
    <col min="3108" max="3328" width="3.81640625" style="513"/>
    <col min="3329" max="3329" width="1.36328125" style="513" customWidth="1"/>
    <col min="3330" max="3358" width="3.36328125" style="513" customWidth="1"/>
    <col min="3359" max="3361" width="3.54296875" style="513" customWidth="1"/>
    <col min="3362" max="3362" width="3.36328125" style="513" customWidth="1"/>
    <col min="3363" max="3363" width="1.36328125" style="513" customWidth="1"/>
    <col min="3364" max="3584" width="3.81640625" style="513"/>
    <col min="3585" max="3585" width="1.36328125" style="513" customWidth="1"/>
    <col min="3586" max="3614" width="3.36328125" style="513" customWidth="1"/>
    <col min="3615" max="3617" width="3.54296875" style="513" customWidth="1"/>
    <col min="3618" max="3618" width="3.36328125" style="513" customWidth="1"/>
    <col min="3619" max="3619" width="1.36328125" style="513" customWidth="1"/>
    <col min="3620" max="3840" width="3.81640625" style="513"/>
    <col min="3841" max="3841" width="1.36328125" style="513" customWidth="1"/>
    <col min="3842" max="3870" width="3.36328125" style="513" customWidth="1"/>
    <col min="3871" max="3873" width="3.54296875" style="513" customWidth="1"/>
    <col min="3874" max="3874" width="3.36328125" style="513" customWidth="1"/>
    <col min="3875" max="3875" width="1.36328125" style="513" customWidth="1"/>
    <col min="3876" max="4096" width="3.81640625" style="513"/>
    <col min="4097" max="4097" width="1.36328125" style="513" customWidth="1"/>
    <col min="4098" max="4126" width="3.36328125" style="513" customWidth="1"/>
    <col min="4127" max="4129" width="3.54296875" style="513" customWidth="1"/>
    <col min="4130" max="4130" width="3.36328125" style="513" customWidth="1"/>
    <col min="4131" max="4131" width="1.36328125" style="513" customWidth="1"/>
    <col min="4132" max="4352" width="3.81640625" style="513"/>
    <col min="4353" max="4353" width="1.36328125" style="513" customWidth="1"/>
    <col min="4354" max="4382" width="3.36328125" style="513" customWidth="1"/>
    <col min="4383" max="4385" width="3.54296875" style="513" customWidth="1"/>
    <col min="4386" max="4386" width="3.36328125" style="513" customWidth="1"/>
    <col min="4387" max="4387" width="1.36328125" style="513" customWidth="1"/>
    <col min="4388" max="4608" width="3.81640625" style="513"/>
    <col min="4609" max="4609" width="1.36328125" style="513" customWidth="1"/>
    <col min="4610" max="4638" width="3.36328125" style="513" customWidth="1"/>
    <col min="4639" max="4641" width="3.54296875" style="513" customWidth="1"/>
    <col min="4642" max="4642" width="3.36328125" style="513" customWidth="1"/>
    <col min="4643" max="4643" width="1.36328125" style="513" customWidth="1"/>
    <col min="4644" max="4864" width="3.81640625" style="513"/>
    <col min="4865" max="4865" width="1.36328125" style="513" customWidth="1"/>
    <col min="4866" max="4894" width="3.36328125" style="513" customWidth="1"/>
    <col min="4895" max="4897" width="3.54296875" style="513" customWidth="1"/>
    <col min="4898" max="4898" width="3.36328125" style="513" customWidth="1"/>
    <col min="4899" max="4899" width="1.36328125" style="513" customWidth="1"/>
    <col min="4900" max="5120" width="3.81640625" style="513"/>
    <col min="5121" max="5121" width="1.36328125" style="513" customWidth="1"/>
    <col min="5122" max="5150" width="3.36328125" style="513" customWidth="1"/>
    <col min="5151" max="5153" width="3.54296875" style="513" customWidth="1"/>
    <col min="5154" max="5154" width="3.36328125" style="513" customWidth="1"/>
    <col min="5155" max="5155" width="1.36328125" style="513" customWidth="1"/>
    <col min="5156" max="5376" width="3.81640625" style="513"/>
    <col min="5377" max="5377" width="1.36328125" style="513" customWidth="1"/>
    <col min="5378" max="5406" width="3.36328125" style="513" customWidth="1"/>
    <col min="5407" max="5409" width="3.54296875" style="513" customWidth="1"/>
    <col min="5410" max="5410" width="3.36328125" style="513" customWidth="1"/>
    <col min="5411" max="5411" width="1.36328125" style="513" customWidth="1"/>
    <col min="5412" max="5632" width="3.81640625" style="513"/>
    <col min="5633" max="5633" width="1.36328125" style="513" customWidth="1"/>
    <col min="5634" max="5662" width="3.36328125" style="513" customWidth="1"/>
    <col min="5663" max="5665" width="3.54296875" style="513" customWidth="1"/>
    <col min="5666" max="5666" width="3.36328125" style="513" customWidth="1"/>
    <col min="5667" max="5667" width="1.36328125" style="513" customWidth="1"/>
    <col min="5668" max="5888" width="3.81640625" style="513"/>
    <col min="5889" max="5889" width="1.36328125" style="513" customWidth="1"/>
    <col min="5890" max="5918" width="3.36328125" style="513" customWidth="1"/>
    <col min="5919" max="5921" width="3.54296875" style="513" customWidth="1"/>
    <col min="5922" max="5922" width="3.36328125" style="513" customWidth="1"/>
    <col min="5923" max="5923" width="1.36328125" style="513" customWidth="1"/>
    <col min="5924" max="6144" width="3.81640625" style="513"/>
    <col min="6145" max="6145" width="1.36328125" style="513" customWidth="1"/>
    <col min="6146" max="6174" width="3.36328125" style="513" customWidth="1"/>
    <col min="6175" max="6177" width="3.54296875" style="513" customWidth="1"/>
    <col min="6178" max="6178" width="3.36328125" style="513" customWidth="1"/>
    <col min="6179" max="6179" width="1.36328125" style="513" customWidth="1"/>
    <col min="6180" max="6400" width="3.81640625" style="513"/>
    <col min="6401" max="6401" width="1.36328125" style="513" customWidth="1"/>
    <col min="6402" max="6430" width="3.36328125" style="513" customWidth="1"/>
    <col min="6431" max="6433" width="3.54296875" style="513" customWidth="1"/>
    <col min="6434" max="6434" width="3.36328125" style="513" customWidth="1"/>
    <col min="6435" max="6435" width="1.36328125" style="513" customWidth="1"/>
    <col min="6436" max="6656" width="3.81640625" style="513"/>
    <col min="6657" max="6657" width="1.36328125" style="513" customWidth="1"/>
    <col min="6658" max="6686" width="3.36328125" style="513" customWidth="1"/>
    <col min="6687" max="6689" width="3.54296875" style="513" customWidth="1"/>
    <col min="6690" max="6690" width="3.36328125" style="513" customWidth="1"/>
    <col min="6691" max="6691" width="1.36328125" style="513" customWidth="1"/>
    <col min="6692" max="6912" width="3.81640625" style="513"/>
    <col min="6913" max="6913" width="1.36328125" style="513" customWidth="1"/>
    <col min="6914" max="6942" width="3.36328125" style="513" customWidth="1"/>
    <col min="6943" max="6945" width="3.54296875" style="513" customWidth="1"/>
    <col min="6946" max="6946" width="3.36328125" style="513" customWidth="1"/>
    <col min="6947" max="6947" width="1.36328125" style="513" customWidth="1"/>
    <col min="6948" max="7168" width="3.81640625" style="513"/>
    <col min="7169" max="7169" width="1.36328125" style="513" customWidth="1"/>
    <col min="7170" max="7198" width="3.36328125" style="513" customWidth="1"/>
    <col min="7199" max="7201" width="3.54296875" style="513" customWidth="1"/>
    <col min="7202" max="7202" width="3.36328125" style="513" customWidth="1"/>
    <col min="7203" max="7203" width="1.36328125" style="513" customWidth="1"/>
    <col min="7204" max="7424" width="3.81640625" style="513"/>
    <col min="7425" max="7425" width="1.36328125" style="513" customWidth="1"/>
    <col min="7426" max="7454" width="3.36328125" style="513" customWidth="1"/>
    <col min="7455" max="7457" width="3.54296875" style="513" customWidth="1"/>
    <col min="7458" max="7458" width="3.36328125" style="513" customWidth="1"/>
    <col min="7459" max="7459" width="1.36328125" style="513" customWidth="1"/>
    <col min="7460" max="7680" width="3.81640625" style="513"/>
    <col min="7681" max="7681" width="1.36328125" style="513" customWidth="1"/>
    <col min="7682" max="7710" width="3.36328125" style="513" customWidth="1"/>
    <col min="7711" max="7713" width="3.54296875" style="513" customWidth="1"/>
    <col min="7714" max="7714" width="3.36328125" style="513" customWidth="1"/>
    <col min="7715" max="7715" width="1.36328125" style="513" customWidth="1"/>
    <col min="7716" max="7936" width="3.81640625" style="513"/>
    <col min="7937" max="7937" width="1.36328125" style="513" customWidth="1"/>
    <col min="7938" max="7966" width="3.36328125" style="513" customWidth="1"/>
    <col min="7967" max="7969" width="3.54296875" style="513" customWidth="1"/>
    <col min="7970" max="7970" width="3.36328125" style="513" customWidth="1"/>
    <col min="7971" max="7971" width="1.36328125" style="513" customWidth="1"/>
    <col min="7972" max="8192" width="3.81640625" style="513"/>
    <col min="8193" max="8193" width="1.36328125" style="513" customWidth="1"/>
    <col min="8194" max="8222" width="3.36328125" style="513" customWidth="1"/>
    <col min="8223" max="8225" width="3.54296875" style="513" customWidth="1"/>
    <col min="8226" max="8226" width="3.36328125" style="513" customWidth="1"/>
    <col min="8227" max="8227" width="1.36328125" style="513" customWidth="1"/>
    <col min="8228" max="8448" width="3.81640625" style="513"/>
    <col min="8449" max="8449" width="1.36328125" style="513" customWidth="1"/>
    <col min="8450" max="8478" width="3.36328125" style="513" customWidth="1"/>
    <col min="8479" max="8481" width="3.54296875" style="513" customWidth="1"/>
    <col min="8482" max="8482" width="3.36328125" style="513" customWidth="1"/>
    <col min="8483" max="8483" width="1.36328125" style="513" customWidth="1"/>
    <col min="8484" max="8704" width="3.81640625" style="513"/>
    <col min="8705" max="8705" width="1.36328125" style="513" customWidth="1"/>
    <col min="8706" max="8734" width="3.36328125" style="513" customWidth="1"/>
    <col min="8735" max="8737" width="3.54296875" style="513" customWidth="1"/>
    <col min="8738" max="8738" width="3.36328125" style="513" customWidth="1"/>
    <col min="8739" max="8739" width="1.36328125" style="513" customWidth="1"/>
    <col min="8740" max="8960" width="3.81640625" style="513"/>
    <col min="8961" max="8961" width="1.36328125" style="513" customWidth="1"/>
    <col min="8962" max="8990" width="3.36328125" style="513" customWidth="1"/>
    <col min="8991" max="8993" width="3.54296875" style="513" customWidth="1"/>
    <col min="8994" max="8994" width="3.36328125" style="513" customWidth="1"/>
    <col min="8995" max="8995" width="1.36328125" style="513" customWidth="1"/>
    <col min="8996" max="9216" width="3.81640625" style="513"/>
    <col min="9217" max="9217" width="1.36328125" style="513" customWidth="1"/>
    <col min="9218" max="9246" width="3.36328125" style="513" customWidth="1"/>
    <col min="9247" max="9249" width="3.54296875" style="513" customWidth="1"/>
    <col min="9250" max="9250" width="3.36328125" style="513" customWidth="1"/>
    <col min="9251" max="9251" width="1.36328125" style="513" customWidth="1"/>
    <col min="9252" max="9472" width="3.81640625" style="513"/>
    <col min="9473" max="9473" width="1.36328125" style="513" customWidth="1"/>
    <col min="9474" max="9502" width="3.36328125" style="513" customWidth="1"/>
    <col min="9503" max="9505" width="3.54296875" style="513" customWidth="1"/>
    <col min="9506" max="9506" width="3.36328125" style="513" customWidth="1"/>
    <col min="9507" max="9507" width="1.36328125" style="513" customWidth="1"/>
    <col min="9508" max="9728" width="3.81640625" style="513"/>
    <col min="9729" max="9729" width="1.36328125" style="513" customWidth="1"/>
    <col min="9730" max="9758" width="3.36328125" style="513" customWidth="1"/>
    <col min="9759" max="9761" width="3.54296875" style="513" customWidth="1"/>
    <col min="9762" max="9762" width="3.36328125" style="513" customWidth="1"/>
    <col min="9763" max="9763" width="1.36328125" style="513" customWidth="1"/>
    <col min="9764" max="9984" width="3.81640625" style="513"/>
    <col min="9985" max="9985" width="1.36328125" style="513" customWidth="1"/>
    <col min="9986" max="10014" width="3.36328125" style="513" customWidth="1"/>
    <col min="10015" max="10017" width="3.54296875" style="513" customWidth="1"/>
    <col min="10018" max="10018" width="3.36328125" style="513" customWidth="1"/>
    <col min="10019" max="10019" width="1.36328125" style="513" customWidth="1"/>
    <col min="10020" max="10240" width="3.81640625" style="513"/>
    <col min="10241" max="10241" width="1.36328125" style="513" customWidth="1"/>
    <col min="10242" max="10270" width="3.36328125" style="513" customWidth="1"/>
    <col min="10271" max="10273" width="3.54296875" style="513" customWidth="1"/>
    <col min="10274" max="10274" width="3.36328125" style="513" customWidth="1"/>
    <col min="10275" max="10275" width="1.36328125" style="513" customWidth="1"/>
    <col min="10276" max="10496" width="3.81640625" style="513"/>
    <col min="10497" max="10497" width="1.36328125" style="513" customWidth="1"/>
    <col min="10498" max="10526" width="3.36328125" style="513" customWidth="1"/>
    <col min="10527" max="10529" width="3.54296875" style="513" customWidth="1"/>
    <col min="10530" max="10530" width="3.36328125" style="513" customWidth="1"/>
    <col min="10531" max="10531" width="1.36328125" style="513" customWidth="1"/>
    <col min="10532" max="10752" width="3.81640625" style="513"/>
    <col min="10753" max="10753" width="1.36328125" style="513" customWidth="1"/>
    <col min="10754" max="10782" width="3.36328125" style="513" customWidth="1"/>
    <col min="10783" max="10785" width="3.54296875" style="513" customWidth="1"/>
    <col min="10786" max="10786" width="3.36328125" style="513" customWidth="1"/>
    <col min="10787" max="10787" width="1.36328125" style="513" customWidth="1"/>
    <col min="10788" max="11008" width="3.81640625" style="513"/>
    <col min="11009" max="11009" width="1.36328125" style="513" customWidth="1"/>
    <col min="11010" max="11038" width="3.36328125" style="513" customWidth="1"/>
    <col min="11039" max="11041" width="3.54296875" style="513" customWidth="1"/>
    <col min="11042" max="11042" width="3.36328125" style="513" customWidth="1"/>
    <col min="11043" max="11043" width="1.36328125" style="513" customWidth="1"/>
    <col min="11044" max="11264" width="3.81640625" style="513"/>
    <col min="11265" max="11265" width="1.36328125" style="513" customWidth="1"/>
    <col min="11266" max="11294" width="3.36328125" style="513" customWidth="1"/>
    <col min="11295" max="11297" width="3.54296875" style="513" customWidth="1"/>
    <col min="11298" max="11298" width="3.36328125" style="513" customWidth="1"/>
    <col min="11299" max="11299" width="1.36328125" style="513" customWidth="1"/>
    <col min="11300" max="11520" width="3.81640625" style="513"/>
    <col min="11521" max="11521" width="1.36328125" style="513" customWidth="1"/>
    <col min="11522" max="11550" width="3.36328125" style="513" customWidth="1"/>
    <col min="11551" max="11553" width="3.54296875" style="513" customWidth="1"/>
    <col min="11554" max="11554" width="3.36328125" style="513" customWidth="1"/>
    <col min="11555" max="11555" width="1.36328125" style="513" customWidth="1"/>
    <col min="11556" max="11776" width="3.81640625" style="513"/>
    <col min="11777" max="11777" width="1.36328125" style="513" customWidth="1"/>
    <col min="11778" max="11806" width="3.36328125" style="513" customWidth="1"/>
    <col min="11807" max="11809" width="3.54296875" style="513" customWidth="1"/>
    <col min="11810" max="11810" width="3.36328125" style="513" customWidth="1"/>
    <col min="11811" max="11811" width="1.36328125" style="513" customWidth="1"/>
    <col min="11812" max="12032" width="3.81640625" style="513"/>
    <col min="12033" max="12033" width="1.36328125" style="513" customWidth="1"/>
    <col min="12034" max="12062" width="3.36328125" style="513" customWidth="1"/>
    <col min="12063" max="12065" width="3.54296875" style="513" customWidth="1"/>
    <col min="12066" max="12066" width="3.36328125" style="513" customWidth="1"/>
    <col min="12067" max="12067" width="1.36328125" style="513" customWidth="1"/>
    <col min="12068" max="12288" width="3.81640625" style="513"/>
    <col min="12289" max="12289" width="1.36328125" style="513" customWidth="1"/>
    <col min="12290" max="12318" width="3.36328125" style="513" customWidth="1"/>
    <col min="12319" max="12321" width="3.54296875" style="513" customWidth="1"/>
    <col min="12322" max="12322" width="3.36328125" style="513" customWidth="1"/>
    <col min="12323" max="12323" width="1.36328125" style="513" customWidth="1"/>
    <col min="12324" max="12544" width="3.81640625" style="513"/>
    <col min="12545" max="12545" width="1.36328125" style="513" customWidth="1"/>
    <col min="12546" max="12574" width="3.36328125" style="513" customWidth="1"/>
    <col min="12575" max="12577" width="3.54296875" style="513" customWidth="1"/>
    <col min="12578" max="12578" width="3.36328125" style="513" customWidth="1"/>
    <col min="12579" max="12579" width="1.36328125" style="513" customWidth="1"/>
    <col min="12580" max="12800" width="3.81640625" style="513"/>
    <col min="12801" max="12801" width="1.36328125" style="513" customWidth="1"/>
    <col min="12802" max="12830" width="3.36328125" style="513" customWidth="1"/>
    <col min="12831" max="12833" width="3.54296875" style="513" customWidth="1"/>
    <col min="12834" max="12834" width="3.36328125" style="513" customWidth="1"/>
    <col min="12835" max="12835" width="1.36328125" style="513" customWidth="1"/>
    <col min="12836" max="13056" width="3.81640625" style="513"/>
    <col min="13057" max="13057" width="1.36328125" style="513" customWidth="1"/>
    <col min="13058" max="13086" width="3.36328125" style="513" customWidth="1"/>
    <col min="13087" max="13089" width="3.54296875" style="513" customWidth="1"/>
    <col min="13090" max="13090" width="3.36328125" style="513" customWidth="1"/>
    <col min="13091" max="13091" width="1.36328125" style="513" customWidth="1"/>
    <col min="13092" max="13312" width="3.81640625" style="513"/>
    <col min="13313" max="13313" width="1.36328125" style="513" customWidth="1"/>
    <col min="13314" max="13342" width="3.36328125" style="513" customWidth="1"/>
    <col min="13343" max="13345" width="3.54296875" style="513" customWidth="1"/>
    <col min="13346" max="13346" width="3.36328125" style="513" customWidth="1"/>
    <col min="13347" max="13347" width="1.36328125" style="513" customWidth="1"/>
    <col min="13348" max="13568" width="3.81640625" style="513"/>
    <col min="13569" max="13569" width="1.36328125" style="513" customWidth="1"/>
    <col min="13570" max="13598" width="3.36328125" style="513" customWidth="1"/>
    <col min="13599" max="13601" width="3.54296875" style="513" customWidth="1"/>
    <col min="13602" max="13602" width="3.36328125" style="513" customWidth="1"/>
    <col min="13603" max="13603" width="1.36328125" style="513" customWidth="1"/>
    <col min="13604" max="13824" width="3.81640625" style="513"/>
    <col min="13825" max="13825" width="1.36328125" style="513" customWidth="1"/>
    <col min="13826" max="13854" width="3.36328125" style="513" customWidth="1"/>
    <col min="13855" max="13857" width="3.54296875" style="513" customWidth="1"/>
    <col min="13858" max="13858" width="3.36328125" style="513" customWidth="1"/>
    <col min="13859" max="13859" width="1.36328125" style="513" customWidth="1"/>
    <col min="13860" max="14080" width="3.81640625" style="513"/>
    <col min="14081" max="14081" width="1.36328125" style="513" customWidth="1"/>
    <col min="14082" max="14110" width="3.36328125" style="513" customWidth="1"/>
    <col min="14111" max="14113" width="3.54296875" style="513" customWidth="1"/>
    <col min="14114" max="14114" width="3.36328125" style="513" customWidth="1"/>
    <col min="14115" max="14115" width="1.36328125" style="513" customWidth="1"/>
    <col min="14116" max="14336" width="3.81640625" style="513"/>
    <col min="14337" max="14337" width="1.36328125" style="513" customWidth="1"/>
    <col min="14338" max="14366" width="3.36328125" style="513" customWidth="1"/>
    <col min="14367" max="14369" width="3.54296875" style="513" customWidth="1"/>
    <col min="14370" max="14370" width="3.36328125" style="513" customWidth="1"/>
    <col min="14371" max="14371" width="1.36328125" style="513" customWidth="1"/>
    <col min="14372" max="14592" width="3.81640625" style="513"/>
    <col min="14593" max="14593" width="1.36328125" style="513" customWidth="1"/>
    <col min="14594" max="14622" width="3.36328125" style="513" customWidth="1"/>
    <col min="14623" max="14625" width="3.54296875" style="513" customWidth="1"/>
    <col min="14626" max="14626" width="3.36328125" style="513" customWidth="1"/>
    <col min="14627" max="14627" width="1.36328125" style="513" customWidth="1"/>
    <col min="14628" max="14848" width="3.81640625" style="513"/>
    <col min="14849" max="14849" width="1.36328125" style="513" customWidth="1"/>
    <col min="14850" max="14878" width="3.36328125" style="513" customWidth="1"/>
    <col min="14879" max="14881" width="3.54296875" style="513" customWidth="1"/>
    <col min="14882" max="14882" width="3.36328125" style="513" customWidth="1"/>
    <col min="14883" max="14883" width="1.36328125" style="513" customWidth="1"/>
    <col min="14884" max="15104" width="3.81640625" style="513"/>
    <col min="15105" max="15105" width="1.36328125" style="513" customWidth="1"/>
    <col min="15106" max="15134" width="3.36328125" style="513" customWidth="1"/>
    <col min="15135" max="15137" width="3.54296875" style="513" customWidth="1"/>
    <col min="15138" max="15138" width="3.36328125" style="513" customWidth="1"/>
    <col min="15139" max="15139" width="1.36328125" style="513" customWidth="1"/>
    <col min="15140" max="15360" width="3.81640625" style="513"/>
    <col min="15361" max="15361" width="1.36328125" style="513" customWidth="1"/>
    <col min="15362" max="15390" width="3.36328125" style="513" customWidth="1"/>
    <col min="15391" max="15393" width="3.54296875" style="513" customWidth="1"/>
    <col min="15394" max="15394" width="3.36328125" style="513" customWidth="1"/>
    <col min="15395" max="15395" width="1.36328125" style="513" customWidth="1"/>
    <col min="15396" max="15616" width="3.81640625" style="513"/>
    <col min="15617" max="15617" width="1.36328125" style="513" customWidth="1"/>
    <col min="15618" max="15646" width="3.36328125" style="513" customWidth="1"/>
    <col min="15647" max="15649" width="3.54296875" style="513" customWidth="1"/>
    <col min="15650" max="15650" width="3.36328125" style="513" customWidth="1"/>
    <col min="15651" max="15651" width="1.36328125" style="513" customWidth="1"/>
    <col min="15652" max="15872" width="3.81640625" style="513"/>
    <col min="15873" max="15873" width="1.36328125" style="513" customWidth="1"/>
    <col min="15874" max="15902" width="3.36328125" style="513" customWidth="1"/>
    <col min="15903" max="15905" width="3.54296875" style="513" customWidth="1"/>
    <col min="15906" max="15906" width="3.36328125" style="513" customWidth="1"/>
    <col min="15907" max="15907" width="1.36328125" style="513" customWidth="1"/>
    <col min="15908" max="16128" width="3.81640625" style="513"/>
    <col min="16129" max="16129" width="1.36328125" style="513" customWidth="1"/>
    <col min="16130" max="16158" width="3.36328125" style="513" customWidth="1"/>
    <col min="16159" max="16161" width="3.54296875" style="513" customWidth="1"/>
    <col min="16162" max="16162" width="3.36328125" style="513" customWidth="1"/>
    <col min="16163" max="16163" width="1.36328125" style="513" customWidth="1"/>
    <col min="16164" max="16384" width="3.81640625" style="513"/>
  </cols>
  <sheetData>
    <row r="1" spans="2:59" s="508" customFormat="1" x14ac:dyDescent="0.2"/>
    <row r="2" spans="2:59" s="508" customFormat="1" x14ac:dyDescent="0.2">
      <c r="Y2" s="509"/>
      <c r="Z2" s="1468"/>
      <c r="AA2" s="1468"/>
      <c r="AB2" s="509" t="s">
        <v>628</v>
      </c>
      <c r="AC2" s="1468"/>
      <c r="AD2" s="1468"/>
      <c r="AE2" s="509" t="s">
        <v>629</v>
      </c>
      <c r="AF2" s="1468"/>
      <c r="AG2" s="1468"/>
      <c r="AH2" s="509" t="s">
        <v>630</v>
      </c>
    </row>
    <row r="3" spans="2:59" s="508" customFormat="1" x14ac:dyDescent="0.2">
      <c r="AH3" s="509"/>
    </row>
    <row r="4" spans="2:59" s="508" customFormat="1" ht="16.5" x14ac:dyDescent="0.2">
      <c r="B4" s="1469" t="s">
        <v>631</v>
      </c>
      <c r="C4" s="1469"/>
      <c r="D4" s="1469"/>
      <c r="E4" s="1469"/>
      <c r="F4" s="1469"/>
      <c r="G4" s="1469"/>
      <c r="H4" s="1469"/>
      <c r="I4" s="1469"/>
      <c r="J4" s="1469"/>
      <c r="K4" s="1469"/>
      <c r="L4" s="1469"/>
      <c r="M4" s="1469"/>
      <c r="N4" s="1469"/>
      <c r="O4" s="1469"/>
      <c r="P4" s="1469"/>
      <c r="Q4" s="1469"/>
      <c r="R4" s="1469"/>
      <c r="S4" s="1469"/>
      <c r="T4" s="1469"/>
      <c r="U4" s="1469"/>
      <c r="V4" s="1469"/>
      <c r="W4" s="1469"/>
      <c r="X4" s="1469"/>
      <c r="Y4" s="1469"/>
      <c r="Z4" s="1469"/>
      <c r="AA4" s="1469"/>
      <c r="AB4" s="1469"/>
      <c r="AC4" s="1469"/>
      <c r="AD4" s="1469"/>
      <c r="AE4" s="1469"/>
      <c r="AF4" s="1469"/>
      <c r="AG4" s="1469"/>
      <c r="AH4" s="1469"/>
    </row>
    <row r="5" spans="2:59" s="508" customFormat="1" x14ac:dyDescent="0.2"/>
    <row r="6" spans="2:59" s="508" customFormat="1" ht="21" customHeight="1" x14ac:dyDescent="0.2">
      <c r="B6" s="1470" t="s">
        <v>632</v>
      </c>
      <c r="C6" s="1470"/>
      <c r="D6" s="1470"/>
      <c r="E6" s="1470"/>
      <c r="F6" s="1471"/>
      <c r="G6" s="510"/>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2"/>
    </row>
    <row r="7" spans="2:59" ht="21" customHeight="1" x14ac:dyDescent="0.2">
      <c r="B7" s="1471" t="s">
        <v>633</v>
      </c>
      <c r="C7" s="1472"/>
      <c r="D7" s="1472"/>
      <c r="E7" s="1472"/>
      <c r="F7" s="1473"/>
      <c r="G7" s="1474" t="s">
        <v>634</v>
      </c>
      <c r="H7" s="1475"/>
      <c r="I7" s="1475"/>
      <c r="J7" s="1475"/>
      <c r="K7" s="1475"/>
      <c r="L7" s="1475"/>
      <c r="M7" s="1475"/>
      <c r="N7" s="1475"/>
      <c r="O7" s="1475"/>
      <c r="P7" s="1475"/>
      <c r="Q7" s="1475"/>
      <c r="R7" s="1475"/>
      <c r="S7" s="1475"/>
      <c r="T7" s="1475"/>
      <c r="U7" s="1475"/>
      <c r="V7" s="1475"/>
      <c r="W7" s="1475"/>
      <c r="X7" s="1475"/>
      <c r="Y7" s="1475"/>
      <c r="Z7" s="1475"/>
      <c r="AA7" s="1475"/>
      <c r="AB7" s="1475"/>
      <c r="AC7" s="1475"/>
      <c r="AD7" s="1475"/>
      <c r="AE7" s="1475"/>
      <c r="AF7" s="1475"/>
      <c r="AG7" s="1475"/>
      <c r="AH7" s="1476"/>
    </row>
    <row r="8" spans="2:59" ht="21" customHeight="1" x14ac:dyDescent="0.2">
      <c r="B8" s="1460" t="s">
        <v>635</v>
      </c>
      <c r="C8" s="1461"/>
      <c r="D8" s="1461"/>
      <c r="E8" s="1461"/>
      <c r="F8" s="1462"/>
      <c r="G8" s="514"/>
      <c r="H8" s="1461" t="s">
        <v>636</v>
      </c>
      <c r="I8" s="1461"/>
      <c r="J8" s="1461"/>
      <c r="K8" s="1461"/>
      <c r="L8" s="1461"/>
      <c r="M8" s="1461"/>
      <c r="N8" s="1461"/>
      <c r="O8" s="1461"/>
      <c r="P8" s="1461"/>
      <c r="Q8" s="1461"/>
      <c r="R8" s="1461"/>
      <c r="S8" s="1461"/>
      <c r="T8" s="515"/>
      <c r="U8" s="516"/>
      <c r="V8" s="517" t="s">
        <v>637</v>
      </c>
      <c r="W8" s="517"/>
      <c r="X8" s="518"/>
      <c r="Y8" s="518"/>
      <c r="Z8" s="518"/>
      <c r="AA8" s="518"/>
      <c r="AB8" s="518"/>
      <c r="AC8" s="518"/>
      <c r="AD8" s="518"/>
      <c r="AE8" s="518"/>
      <c r="AF8" s="518"/>
      <c r="AG8" s="518"/>
      <c r="AH8" s="519"/>
    </row>
    <row r="9" spans="2:59" ht="21" customHeight="1" x14ac:dyDescent="0.2">
      <c r="B9" s="1463"/>
      <c r="C9" s="1464"/>
      <c r="D9" s="1464"/>
      <c r="E9" s="1464"/>
      <c r="F9" s="1464"/>
      <c r="G9" s="520"/>
      <c r="H9" s="508" t="s">
        <v>638</v>
      </c>
      <c r="I9" s="521"/>
      <c r="J9" s="521"/>
      <c r="K9" s="521"/>
      <c r="L9" s="521"/>
      <c r="M9" s="521"/>
      <c r="N9" s="521"/>
      <c r="O9" s="521"/>
      <c r="P9" s="521"/>
      <c r="Q9" s="521"/>
      <c r="R9" s="521"/>
      <c r="S9" s="522"/>
      <c r="T9" s="515"/>
      <c r="U9" s="523"/>
      <c r="V9" s="508"/>
      <c r="W9" s="508"/>
      <c r="X9" s="524"/>
      <c r="Y9" s="524"/>
      <c r="Z9" s="524"/>
      <c r="AA9" s="524"/>
      <c r="AB9" s="524"/>
      <c r="AC9" s="524"/>
      <c r="AD9" s="524"/>
      <c r="AE9" s="524"/>
      <c r="AF9" s="524"/>
      <c r="AG9" s="524"/>
      <c r="AH9" s="525"/>
    </row>
    <row r="10" spans="2:59" ht="21" customHeight="1" x14ac:dyDescent="0.2">
      <c r="B10" s="1460" t="s">
        <v>639</v>
      </c>
      <c r="C10" s="1461"/>
      <c r="D10" s="1461"/>
      <c r="E10" s="1461"/>
      <c r="F10" s="1462"/>
      <c r="G10" s="514"/>
      <c r="H10" s="517" t="s">
        <v>640</v>
      </c>
      <c r="I10" s="526"/>
      <c r="J10" s="526"/>
      <c r="K10" s="526"/>
      <c r="L10" s="526"/>
      <c r="M10" s="526"/>
      <c r="N10" s="526"/>
      <c r="O10" s="526"/>
      <c r="P10" s="526"/>
      <c r="Q10" s="526"/>
      <c r="R10" s="526"/>
      <c r="S10" s="521"/>
      <c r="T10" s="526"/>
      <c r="U10" s="516"/>
      <c r="V10" s="516"/>
      <c r="W10" s="516"/>
      <c r="X10" s="517"/>
      <c r="Y10" s="518"/>
      <c r="Z10" s="518"/>
      <c r="AA10" s="518"/>
      <c r="AB10" s="518"/>
      <c r="AC10" s="518"/>
      <c r="AD10" s="518"/>
      <c r="AE10" s="518"/>
      <c r="AF10" s="518"/>
      <c r="AG10" s="518"/>
      <c r="AH10" s="519"/>
    </row>
    <row r="11" spans="2:59" ht="21" customHeight="1" x14ac:dyDescent="0.2">
      <c r="B11" s="1465"/>
      <c r="C11" s="1466"/>
      <c r="D11" s="1466"/>
      <c r="E11" s="1466"/>
      <c r="F11" s="1467"/>
      <c r="G11" s="527"/>
      <c r="H11" s="528" t="s">
        <v>641</v>
      </c>
      <c r="I11" s="522"/>
      <c r="J11" s="522"/>
      <c r="K11" s="522"/>
      <c r="L11" s="522"/>
      <c r="M11" s="522"/>
      <c r="N11" s="522"/>
      <c r="O11" s="522"/>
      <c r="P11" s="522"/>
      <c r="Q11" s="522"/>
      <c r="R11" s="522"/>
      <c r="S11" s="522"/>
      <c r="T11" s="522"/>
      <c r="U11" s="529"/>
      <c r="V11" s="529"/>
      <c r="W11" s="529"/>
      <c r="X11" s="529"/>
      <c r="Y11" s="529"/>
      <c r="Z11" s="529"/>
      <c r="AA11" s="529"/>
      <c r="AB11" s="529"/>
      <c r="AC11" s="529"/>
      <c r="AD11" s="529"/>
      <c r="AE11" s="529"/>
      <c r="AF11" s="529"/>
      <c r="AG11" s="529"/>
      <c r="AH11" s="530"/>
    </row>
    <row r="12" spans="2:59" ht="13.5" customHeight="1" x14ac:dyDescent="0.2">
      <c r="B12" s="508"/>
      <c r="C12" s="508"/>
      <c r="D12" s="508"/>
      <c r="E12" s="508"/>
      <c r="F12" s="508"/>
      <c r="G12" s="523"/>
      <c r="H12" s="508"/>
      <c r="I12" s="521"/>
      <c r="J12" s="521"/>
      <c r="K12" s="521"/>
      <c r="L12" s="521"/>
      <c r="M12" s="521"/>
      <c r="N12" s="521"/>
      <c r="O12" s="521"/>
      <c r="P12" s="521"/>
      <c r="Q12" s="521"/>
      <c r="R12" s="521"/>
      <c r="S12" s="521"/>
      <c r="T12" s="521"/>
      <c r="U12" s="524"/>
      <c r="V12" s="524"/>
      <c r="W12" s="524"/>
      <c r="X12" s="524"/>
      <c r="Y12" s="524"/>
      <c r="Z12" s="524"/>
      <c r="AA12" s="524"/>
      <c r="AB12" s="524"/>
      <c r="AC12" s="524"/>
      <c r="AD12" s="524"/>
      <c r="AE12" s="524"/>
      <c r="AF12" s="524"/>
      <c r="AG12" s="524"/>
      <c r="AH12" s="524"/>
    </row>
    <row r="13" spans="2:59" ht="21" customHeight="1" x14ac:dyDescent="0.2">
      <c r="B13" s="531" t="s">
        <v>642</v>
      </c>
      <c r="C13" s="517"/>
      <c r="D13" s="517"/>
      <c r="E13" s="517"/>
      <c r="F13" s="517"/>
      <c r="G13" s="516"/>
      <c r="H13" s="517"/>
      <c r="I13" s="526"/>
      <c r="J13" s="526"/>
      <c r="K13" s="526"/>
      <c r="L13" s="526"/>
      <c r="M13" s="526"/>
      <c r="N13" s="526"/>
      <c r="O13" s="526"/>
      <c r="P13" s="526"/>
      <c r="Q13" s="526"/>
      <c r="R13" s="526"/>
      <c r="S13" s="526"/>
      <c r="T13" s="526"/>
      <c r="U13" s="518"/>
      <c r="V13" s="518"/>
      <c r="W13" s="518"/>
      <c r="X13" s="518"/>
      <c r="Y13" s="518"/>
      <c r="Z13" s="518"/>
      <c r="AA13" s="518"/>
      <c r="AB13" s="518"/>
      <c r="AC13" s="518"/>
      <c r="AD13" s="518"/>
      <c r="AE13" s="518"/>
      <c r="AF13" s="518"/>
      <c r="AG13" s="518"/>
      <c r="AH13" s="519"/>
    </row>
    <row r="14" spans="2:59" ht="21" customHeight="1" x14ac:dyDescent="0.2">
      <c r="B14" s="532"/>
      <c r="C14" s="508" t="s">
        <v>643</v>
      </c>
      <c r="D14" s="508"/>
      <c r="E14" s="508"/>
      <c r="F14" s="508"/>
      <c r="G14" s="523"/>
      <c r="H14" s="508"/>
      <c r="I14" s="521"/>
      <c r="J14" s="521"/>
      <c r="K14" s="521"/>
      <c r="L14" s="521"/>
      <c r="M14" s="521"/>
      <c r="N14" s="521"/>
      <c r="O14" s="521"/>
      <c r="P14" s="521"/>
      <c r="Q14" s="521"/>
      <c r="R14" s="521"/>
      <c r="S14" s="521"/>
      <c r="T14" s="521"/>
      <c r="U14" s="524"/>
      <c r="V14" s="524"/>
      <c r="W14" s="524"/>
      <c r="X14" s="524"/>
      <c r="Y14" s="524"/>
      <c r="Z14" s="524"/>
      <c r="AA14" s="524"/>
      <c r="AB14" s="524"/>
      <c r="AC14" s="524"/>
      <c r="AD14" s="524"/>
      <c r="AE14" s="524"/>
      <c r="AF14" s="524"/>
      <c r="AG14" s="524"/>
      <c r="AH14" s="525"/>
    </row>
    <row r="15" spans="2:59" ht="21" customHeight="1" x14ac:dyDescent="0.2">
      <c r="B15" s="533"/>
      <c r="C15" s="1443" t="s">
        <v>644</v>
      </c>
      <c r="D15" s="1443"/>
      <c r="E15" s="1443"/>
      <c r="F15" s="1443"/>
      <c r="G15" s="1443"/>
      <c r="H15" s="1443"/>
      <c r="I15" s="1443"/>
      <c r="J15" s="1443"/>
      <c r="K15" s="1443"/>
      <c r="L15" s="1443"/>
      <c r="M15" s="1443"/>
      <c r="N15" s="1443"/>
      <c r="O15" s="1443"/>
      <c r="P15" s="1443"/>
      <c r="Q15" s="1443"/>
      <c r="R15" s="1443"/>
      <c r="S15" s="1443"/>
      <c r="T15" s="1443"/>
      <c r="U15" s="1443"/>
      <c r="V15" s="1443"/>
      <c r="W15" s="1443"/>
      <c r="X15" s="1443"/>
      <c r="Y15" s="1443"/>
      <c r="Z15" s="1443"/>
      <c r="AA15" s="1446" t="s">
        <v>645</v>
      </c>
      <c r="AB15" s="1446"/>
      <c r="AC15" s="1446"/>
      <c r="AD15" s="1446"/>
      <c r="AE15" s="1446"/>
      <c r="AF15" s="1446"/>
      <c r="AG15" s="1446"/>
      <c r="AH15" s="525"/>
      <c r="AK15" s="534"/>
      <c r="AL15" s="534"/>
      <c r="AM15" s="534"/>
      <c r="AN15" s="534"/>
      <c r="AO15" s="534"/>
      <c r="AP15" s="534"/>
      <c r="AQ15" s="534"/>
      <c r="AR15" s="534"/>
      <c r="AS15" s="534"/>
      <c r="AT15" s="534"/>
      <c r="AU15" s="534"/>
      <c r="AV15" s="534"/>
      <c r="AW15" s="534"/>
      <c r="AX15" s="534"/>
      <c r="AY15" s="534"/>
      <c r="AZ15" s="534"/>
      <c r="BA15" s="534"/>
      <c r="BB15" s="534"/>
      <c r="BC15" s="534"/>
      <c r="BD15" s="534"/>
      <c r="BE15" s="534"/>
      <c r="BF15" s="534"/>
      <c r="BG15" s="534"/>
    </row>
    <row r="16" spans="2:59" ht="21" customHeight="1" x14ac:dyDescent="0.2">
      <c r="B16" s="533"/>
      <c r="C16" s="1447"/>
      <c r="D16" s="1447"/>
      <c r="E16" s="1447"/>
      <c r="F16" s="1447"/>
      <c r="G16" s="1447"/>
      <c r="H16" s="1447"/>
      <c r="I16" s="1447"/>
      <c r="J16" s="1447"/>
      <c r="K16" s="1447"/>
      <c r="L16" s="1447"/>
      <c r="M16" s="1447"/>
      <c r="N16" s="1447"/>
      <c r="O16" s="1447"/>
      <c r="P16" s="1447"/>
      <c r="Q16" s="1447"/>
      <c r="R16" s="1447"/>
      <c r="S16" s="1447"/>
      <c r="T16" s="1447"/>
      <c r="U16" s="1447"/>
      <c r="V16" s="1447"/>
      <c r="W16" s="1447"/>
      <c r="X16" s="1447"/>
      <c r="Y16" s="1447"/>
      <c r="Z16" s="1447"/>
      <c r="AA16" s="535"/>
      <c r="AB16" s="535"/>
      <c r="AC16" s="535"/>
      <c r="AD16" s="535"/>
      <c r="AE16" s="535"/>
      <c r="AF16" s="535"/>
      <c r="AG16" s="535"/>
      <c r="AH16" s="525"/>
      <c r="AK16" s="534"/>
      <c r="AL16" s="534"/>
      <c r="AM16" s="534"/>
      <c r="AN16" s="534"/>
      <c r="AO16" s="534"/>
      <c r="AP16" s="534"/>
      <c r="AQ16" s="534"/>
      <c r="AR16" s="534"/>
      <c r="AS16" s="534"/>
      <c r="AT16" s="534"/>
      <c r="AU16" s="534"/>
      <c r="AV16" s="534"/>
      <c r="AW16" s="534"/>
      <c r="AX16" s="534"/>
      <c r="AY16" s="534"/>
      <c r="AZ16" s="534"/>
      <c r="BA16" s="534"/>
      <c r="BB16" s="534"/>
      <c r="BC16" s="534"/>
      <c r="BD16" s="534"/>
      <c r="BE16" s="534"/>
      <c r="BF16" s="534"/>
      <c r="BG16" s="534"/>
    </row>
    <row r="17" spans="2:59" ht="9" customHeight="1" x14ac:dyDescent="0.2">
      <c r="B17" s="533"/>
      <c r="C17" s="536"/>
      <c r="D17" s="536"/>
      <c r="E17" s="536"/>
      <c r="F17" s="536"/>
      <c r="G17" s="536"/>
      <c r="H17" s="536"/>
      <c r="I17" s="536"/>
      <c r="J17" s="536"/>
      <c r="K17" s="536"/>
      <c r="L17" s="536"/>
      <c r="M17" s="536"/>
      <c r="N17" s="536"/>
      <c r="O17" s="536"/>
      <c r="P17" s="536"/>
      <c r="Q17" s="536"/>
      <c r="R17" s="536"/>
      <c r="S17" s="536"/>
      <c r="T17" s="536"/>
      <c r="U17" s="536"/>
      <c r="V17" s="536"/>
      <c r="W17" s="536"/>
      <c r="X17" s="536"/>
      <c r="Y17" s="536"/>
      <c r="Z17" s="536"/>
      <c r="AA17" s="518"/>
      <c r="AB17" s="518"/>
      <c r="AC17" s="518"/>
      <c r="AD17" s="518"/>
      <c r="AE17" s="518"/>
      <c r="AF17" s="518"/>
      <c r="AG17" s="518"/>
      <c r="AH17" s="525"/>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row>
    <row r="18" spans="2:59" ht="21" customHeight="1" x14ac:dyDescent="0.2">
      <c r="B18" s="533"/>
      <c r="C18" s="538" t="s">
        <v>646</v>
      </c>
      <c r="D18" s="539"/>
      <c r="E18" s="539"/>
      <c r="F18" s="539"/>
      <c r="G18" s="540"/>
      <c r="H18" s="524"/>
      <c r="I18" s="524"/>
      <c r="J18" s="524"/>
      <c r="K18" s="524"/>
      <c r="L18" s="524"/>
      <c r="M18" s="524"/>
      <c r="N18" s="524"/>
      <c r="O18" s="524"/>
      <c r="P18" s="524"/>
      <c r="Q18" s="524"/>
      <c r="R18" s="524"/>
      <c r="S18" s="524"/>
      <c r="T18" s="524"/>
      <c r="U18" s="524"/>
      <c r="V18" s="524"/>
      <c r="W18" s="524"/>
      <c r="X18" s="524"/>
      <c r="Y18" s="524"/>
      <c r="Z18" s="524"/>
      <c r="AA18" s="524"/>
      <c r="AB18" s="524"/>
      <c r="AC18" s="524"/>
      <c r="AD18" s="524"/>
      <c r="AE18" s="524"/>
      <c r="AF18" s="524"/>
      <c r="AG18" s="524"/>
      <c r="AH18" s="525"/>
    </row>
    <row r="19" spans="2:59" ht="21" customHeight="1" x14ac:dyDescent="0.2">
      <c r="B19" s="533"/>
      <c r="C19" s="1443" t="s">
        <v>647</v>
      </c>
      <c r="D19" s="1443"/>
      <c r="E19" s="1443"/>
      <c r="F19" s="1443"/>
      <c r="G19" s="1443"/>
      <c r="H19" s="1443"/>
      <c r="I19" s="1443"/>
      <c r="J19" s="1443"/>
      <c r="K19" s="1443"/>
      <c r="L19" s="1443"/>
      <c r="M19" s="1443"/>
      <c r="N19" s="1443"/>
      <c r="O19" s="1443"/>
      <c r="P19" s="1443"/>
      <c r="Q19" s="1443"/>
      <c r="R19" s="1443"/>
      <c r="S19" s="1443"/>
      <c r="T19" s="1443"/>
      <c r="U19" s="1443"/>
      <c r="V19" s="1443"/>
      <c r="W19" s="1443"/>
      <c r="X19" s="1443"/>
      <c r="Y19" s="1443"/>
      <c r="Z19" s="1443"/>
      <c r="AA19" s="1446" t="s">
        <v>645</v>
      </c>
      <c r="AB19" s="1446"/>
      <c r="AC19" s="1446"/>
      <c r="AD19" s="1446"/>
      <c r="AE19" s="1446"/>
      <c r="AF19" s="1446"/>
      <c r="AG19" s="1446"/>
      <c r="AH19" s="525"/>
    </row>
    <row r="20" spans="2:59" ht="20.149999999999999" customHeight="1" x14ac:dyDescent="0.2">
      <c r="B20" s="541"/>
      <c r="C20" s="1443"/>
      <c r="D20" s="1443"/>
      <c r="E20" s="1443"/>
      <c r="F20" s="1443"/>
      <c r="G20" s="1443"/>
      <c r="H20" s="1443"/>
      <c r="I20" s="1443"/>
      <c r="J20" s="1443"/>
      <c r="K20" s="1443"/>
      <c r="L20" s="1443"/>
      <c r="M20" s="1443"/>
      <c r="N20" s="1443"/>
      <c r="O20" s="1443"/>
      <c r="P20" s="1443"/>
      <c r="Q20" s="1443"/>
      <c r="R20" s="1443"/>
      <c r="S20" s="1443"/>
      <c r="T20" s="1443"/>
      <c r="U20" s="1443"/>
      <c r="V20" s="1443"/>
      <c r="W20" s="1443"/>
      <c r="X20" s="1443"/>
      <c r="Y20" s="1443"/>
      <c r="Z20" s="1447"/>
      <c r="AA20" s="542"/>
      <c r="AB20" s="542"/>
      <c r="AC20" s="542"/>
      <c r="AD20" s="542"/>
      <c r="AE20" s="542"/>
      <c r="AF20" s="542"/>
      <c r="AG20" s="542"/>
      <c r="AH20" s="543"/>
    </row>
    <row r="21" spans="2:59" s="508" customFormat="1" ht="20.149999999999999" customHeight="1" x14ac:dyDescent="0.2">
      <c r="B21" s="541"/>
      <c r="C21" s="1448" t="s">
        <v>648</v>
      </c>
      <c r="D21" s="1449"/>
      <c r="E21" s="1449"/>
      <c r="F21" s="1449"/>
      <c r="G21" s="1449"/>
      <c r="H21" s="1449"/>
      <c r="I21" s="1449"/>
      <c r="J21" s="1449"/>
      <c r="K21" s="1449"/>
      <c r="L21" s="1449"/>
      <c r="M21" s="514"/>
      <c r="N21" s="517" t="s">
        <v>649</v>
      </c>
      <c r="O21" s="517"/>
      <c r="P21" s="517"/>
      <c r="Q21" s="526"/>
      <c r="R21" s="526"/>
      <c r="S21" s="526"/>
      <c r="T21" s="526"/>
      <c r="U21" s="526"/>
      <c r="V21" s="526"/>
      <c r="W21" s="516"/>
      <c r="X21" s="517" t="s">
        <v>650</v>
      </c>
      <c r="Y21" s="544"/>
      <c r="Z21" s="544"/>
      <c r="AA21" s="526"/>
      <c r="AB21" s="526"/>
      <c r="AC21" s="526"/>
      <c r="AD21" s="526"/>
      <c r="AE21" s="526"/>
      <c r="AF21" s="526"/>
      <c r="AG21" s="545"/>
      <c r="AH21" s="525"/>
    </row>
    <row r="22" spans="2:59" s="508" customFormat="1" ht="20.149999999999999" customHeight="1" x14ac:dyDescent="0.2">
      <c r="B22" s="533"/>
      <c r="C22" s="1450"/>
      <c r="D22" s="1451"/>
      <c r="E22" s="1451"/>
      <c r="F22" s="1451"/>
      <c r="G22" s="1451"/>
      <c r="H22" s="1451"/>
      <c r="I22" s="1451"/>
      <c r="J22" s="1451"/>
      <c r="K22" s="1451"/>
      <c r="L22" s="1451"/>
      <c r="M22" s="527"/>
      <c r="N22" s="528" t="s">
        <v>651</v>
      </c>
      <c r="O22" s="528"/>
      <c r="P22" s="528"/>
      <c r="Q22" s="522"/>
      <c r="R22" s="522"/>
      <c r="S22" s="522"/>
      <c r="T22" s="522"/>
      <c r="U22" s="522"/>
      <c r="V22" s="522"/>
      <c r="W22" s="546"/>
      <c r="X22" s="528" t="s">
        <v>652</v>
      </c>
      <c r="Y22" s="547"/>
      <c r="Z22" s="547"/>
      <c r="AA22" s="522"/>
      <c r="AB22" s="522"/>
      <c r="AC22" s="522"/>
      <c r="AD22" s="522"/>
      <c r="AE22" s="522"/>
      <c r="AF22" s="522"/>
      <c r="AG22" s="538"/>
      <c r="AH22" s="525"/>
    </row>
    <row r="23" spans="2:59" s="508" customFormat="1" ht="9" customHeight="1" x14ac:dyDescent="0.2">
      <c r="B23" s="533"/>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15"/>
      <c r="AC23" s="521"/>
      <c r="AD23" s="521"/>
      <c r="AE23" s="521"/>
      <c r="AF23" s="521"/>
      <c r="AG23" s="521"/>
      <c r="AH23" s="525"/>
    </row>
    <row r="24" spans="2:59" s="508" customFormat="1" ht="20.149999999999999" customHeight="1" x14ac:dyDescent="0.2">
      <c r="B24" s="533"/>
      <c r="C24" s="1452" t="s">
        <v>653</v>
      </c>
      <c r="D24" s="1452"/>
      <c r="E24" s="1452"/>
      <c r="F24" s="1452"/>
      <c r="G24" s="1452"/>
      <c r="H24" s="1452"/>
      <c r="I24" s="1452"/>
      <c r="J24" s="1452"/>
      <c r="K24" s="1452"/>
      <c r="L24" s="1452"/>
      <c r="M24" s="1452"/>
      <c r="N24" s="1452"/>
      <c r="O24" s="1452"/>
      <c r="P24" s="1452"/>
      <c r="Q24" s="1452"/>
      <c r="R24" s="1452"/>
      <c r="S24" s="1452"/>
      <c r="T24" s="1452"/>
      <c r="U24" s="1452"/>
      <c r="V24" s="1452"/>
      <c r="W24" s="1452"/>
      <c r="X24" s="1452"/>
      <c r="Y24" s="1452"/>
      <c r="Z24" s="1452"/>
      <c r="AA24" s="524"/>
      <c r="AB24" s="524"/>
      <c r="AC24" s="524"/>
      <c r="AD24" s="524"/>
      <c r="AE24" s="524"/>
      <c r="AF24" s="524"/>
      <c r="AG24" s="524"/>
      <c r="AH24" s="525"/>
    </row>
    <row r="25" spans="2:59" s="508" customFormat="1" ht="20.149999999999999" customHeight="1" x14ac:dyDescent="0.2">
      <c r="B25" s="541"/>
      <c r="C25" s="1459"/>
      <c r="D25" s="1459"/>
      <c r="E25" s="1459"/>
      <c r="F25" s="1459"/>
      <c r="G25" s="1459"/>
      <c r="H25" s="1459"/>
      <c r="I25" s="1459"/>
      <c r="J25" s="1459"/>
      <c r="K25" s="1459"/>
      <c r="L25" s="1459"/>
      <c r="M25" s="1459"/>
      <c r="N25" s="1459"/>
      <c r="O25" s="1459"/>
      <c r="P25" s="1459"/>
      <c r="Q25" s="1459"/>
      <c r="R25" s="1459"/>
      <c r="S25" s="1459"/>
      <c r="T25" s="1459"/>
      <c r="U25" s="1459"/>
      <c r="V25" s="1459"/>
      <c r="W25" s="1459"/>
      <c r="X25" s="1459"/>
      <c r="Y25" s="1459"/>
      <c r="Z25" s="1459"/>
      <c r="AA25" s="541"/>
      <c r="AB25" s="521"/>
      <c r="AC25" s="521"/>
      <c r="AD25" s="521"/>
      <c r="AE25" s="521"/>
      <c r="AF25" s="521"/>
      <c r="AG25" s="521"/>
      <c r="AH25" s="549"/>
    </row>
    <row r="26" spans="2:59" s="508" customFormat="1" ht="9" customHeight="1" x14ac:dyDescent="0.2">
      <c r="B26" s="541"/>
      <c r="C26" s="521"/>
      <c r="D26" s="521"/>
      <c r="E26" s="521"/>
      <c r="F26" s="521"/>
      <c r="G26" s="521"/>
      <c r="H26" s="521"/>
      <c r="I26" s="521"/>
      <c r="J26" s="521"/>
      <c r="K26" s="521"/>
      <c r="L26" s="521"/>
      <c r="M26" s="521"/>
      <c r="N26" s="521"/>
      <c r="O26" s="521"/>
      <c r="P26" s="521"/>
      <c r="Q26" s="521"/>
      <c r="R26" s="521"/>
      <c r="S26" s="521"/>
      <c r="T26" s="521"/>
      <c r="U26" s="521"/>
      <c r="V26" s="521"/>
      <c r="W26" s="521"/>
      <c r="X26" s="521"/>
      <c r="Y26" s="521"/>
      <c r="Z26" s="521"/>
      <c r="AA26" s="521"/>
      <c r="AB26" s="521"/>
      <c r="AC26" s="521"/>
      <c r="AD26" s="521"/>
      <c r="AE26" s="521"/>
      <c r="AF26" s="521"/>
      <c r="AG26" s="521"/>
      <c r="AH26" s="549"/>
    </row>
    <row r="27" spans="2:59" s="508" customFormat="1" ht="24" customHeight="1" x14ac:dyDescent="0.2">
      <c r="B27" s="533"/>
      <c r="C27" s="1443" t="s">
        <v>654</v>
      </c>
      <c r="D27" s="1443"/>
      <c r="E27" s="1443"/>
      <c r="F27" s="1443"/>
      <c r="G27" s="1443"/>
      <c r="H27" s="1443"/>
      <c r="I27" s="1443"/>
      <c r="J27" s="1443"/>
      <c r="K27" s="1453"/>
      <c r="L27" s="1453"/>
      <c r="M27" s="1453"/>
      <c r="N27" s="1453"/>
      <c r="O27" s="1453"/>
      <c r="P27" s="1453"/>
      <c r="Q27" s="1453"/>
      <c r="R27" s="1453" t="s">
        <v>628</v>
      </c>
      <c r="S27" s="1453"/>
      <c r="T27" s="1453"/>
      <c r="U27" s="1453"/>
      <c r="V27" s="1453"/>
      <c r="W27" s="1453"/>
      <c r="X27" s="1453"/>
      <c r="Y27" s="1453"/>
      <c r="Z27" s="1453" t="s">
        <v>655</v>
      </c>
      <c r="AA27" s="1453"/>
      <c r="AB27" s="1453"/>
      <c r="AC27" s="1453"/>
      <c r="AD27" s="1453"/>
      <c r="AE27" s="1453"/>
      <c r="AF27" s="1453"/>
      <c r="AG27" s="1455" t="s">
        <v>630</v>
      </c>
      <c r="AH27" s="525"/>
    </row>
    <row r="28" spans="2:59" s="508" customFormat="1" ht="20.149999999999999" customHeight="1" x14ac:dyDescent="0.2">
      <c r="B28" s="533"/>
      <c r="C28" s="1443"/>
      <c r="D28" s="1443"/>
      <c r="E28" s="1443"/>
      <c r="F28" s="1443"/>
      <c r="G28" s="1443"/>
      <c r="H28" s="1443"/>
      <c r="I28" s="1443"/>
      <c r="J28" s="1443"/>
      <c r="K28" s="1454"/>
      <c r="L28" s="1454"/>
      <c r="M28" s="1454"/>
      <c r="N28" s="1454"/>
      <c r="O28" s="1454"/>
      <c r="P28" s="1454"/>
      <c r="Q28" s="1454"/>
      <c r="R28" s="1454"/>
      <c r="S28" s="1454"/>
      <c r="T28" s="1454"/>
      <c r="U28" s="1454"/>
      <c r="V28" s="1454"/>
      <c r="W28" s="1454"/>
      <c r="X28" s="1454"/>
      <c r="Y28" s="1454"/>
      <c r="Z28" s="1454"/>
      <c r="AA28" s="1454"/>
      <c r="AB28" s="1454"/>
      <c r="AC28" s="1454"/>
      <c r="AD28" s="1454"/>
      <c r="AE28" s="1454"/>
      <c r="AF28" s="1454"/>
      <c r="AG28" s="1456"/>
      <c r="AH28" s="525"/>
    </row>
    <row r="29" spans="2:59" s="508" customFormat="1" ht="13.5" customHeight="1" x14ac:dyDescent="0.2">
      <c r="B29" s="550"/>
      <c r="C29" s="528"/>
      <c r="D29" s="528"/>
      <c r="E29" s="528"/>
      <c r="F29" s="528"/>
      <c r="G29" s="528"/>
      <c r="H29" s="528"/>
      <c r="I29" s="528"/>
      <c r="J29" s="528"/>
      <c r="K29" s="528"/>
      <c r="L29" s="528"/>
      <c r="M29" s="528"/>
      <c r="N29" s="528"/>
      <c r="O29" s="528"/>
      <c r="P29" s="528"/>
      <c r="Q29" s="528"/>
      <c r="R29" s="528"/>
      <c r="S29" s="528"/>
      <c r="T29" s="528"/>
      <c r="U29" s="528"/>
      <c r="V29" s="528"/>
      <c r="W29" s="528"/>
      <c r="X29" s="528"/>
      <c r="Y29" s="528"/>
      <c r="Z29" s="528"/>
      <c r="AA29" s="528"/>
      <c r="AB29" s="528"/>
      <c r="AC29" s="528"/>
      <c r="AD29" s="528"/>
      <c r="AE29" s="528"/>
      <c r="AF29" s="528"/>
      <c r="AG29" s="528"/>
      <c r="AH29" s="551"/>
    </row>
    <row r="30" spans="2:59" s="508" customFormat="1" ht="13.5" customHeight="1" x14ac:dyDescent="0.2"/>
    <row r="31" spans="2:59" s="508" customFormat="1" ht="20.149999999999999" customHeight="1" x14ac:dyDescent="0.2">
      <c r="B31" s="531" t="s">
        <v>656</v>
      </c>
      <c r="C31" s="517"/>
      <c r="D31" s="517"/>
      <c r="E31" s="517"/>
      <c r="F31" s="517"/>
      <c r="G31" s="517"/>
      <c r="H31" s="517"/>
      <c r="I31" s="517"/>
      <c r="J31" s="517"/>
      <c r="K31" s="517"/>
      <c r="L31" s="517"/>
      <c r="M31" s="517"/>
      <c r="N31" s="517"/>
      <c r="O31" s="517"/>
      <c r="P31" s="517"/>
      <c r="Q31" s="517"/>
      <c r="R31" s="517"/>
      <c r="S31" s="517"/>
      <c r="T31" s="517"/>
      <c r="U31" s="517"/>
      <c r="V31" s="517"/>
      <c r="W31" s="517"/>
      <c r="X31" s="517"/>
      <c r="Y31" s="517"/>
      <c r="Z31" s="517"/>
      <c r="AA31" s="517"/>
      <c r="AB31" s="517"/>
      <c r="AC31" s="517"/>
      <c r="AD31" s="517"/>
      <c r="AE31" s="517"/>
      <c r="AF31" s="517"/>
      <c r="AG31" s="517"/>
      <c r="AH31" s="552"/>
    </row>
    <row r="32" spans="2:59" s="508" customFormat="1" ht="20.149999999999999" customHeight="1" x14ac:dyDescent="0.2">
      <c r="B32" s="533"/>
      <c r="C32" s="1457" t="s">
        <v>657</v>
      </c>
      <c r="D32" s="1457"/>
      <c r="E32" s="1457"/>
      <c r="F32" s="1457"/>
      <c r="G32" s="1457"/>
      <c r="H32" s="1457"/>
      <c r="I32" s="1457"/>
      <c r="J32" s="1457"/>
      <c r="K32" s="1457"/>
      <c r="L32" s="1457"/>
      <c r="M32" s="1457"/>
      <c r="N32" s="1457"/>
      <c r="O32" s="1457"/>
      <c r="P32" s="1457"/>
      <c r="Q32" s="1457"/>
      <c r="R32" s="1457"/>
      <c r="S32" s="1457"/>
      <c r="T32" s="1457"/>
      <c r="U32" s="1457"/>
      <c r="V32" s="1457"/>
      <c r="W32" s="1457"/>
      <c r="X32" s="1457"/>
      <c r="Y32" s="1457"/>
      <c r="Z32" s="1457"/>
      <c r="AA32" s="1457"/>
      <c r="AB32" s="1457"/>
      <c r="AC32" s="1457"/>
      <c r="AD32" s="1457"/>
      <c r="AE32" s="1457"/>
      <c r="AF32" s="524"/>
      <c r="AG32" s="524"/>
      <c r="AH32" s="525"/>
    </row>
    <row r="33" spans="1:40" s="508" customFormat="1" ht="20.149999999999999" customHeight="1" x14ac:dyDescent="0.2">
      <c r="B33" s="553"/>
      <c r="C33" s="1458" t="s">
        <v>644</v>
      </c>
      <c r="D33" s="1443"/>
      <c r="E33" s="1443"/>
      <c r="F33" s="1443"/>
      <c r="G33" s="1443"/>
      <c r="H33" s="1443"/>
      <c r="I33" s="1443"/>
      <c r="J33" s="1443"/>
      <c r="K33" s="1443"/>
      <c r="L33" s="1443"/>
      <c r="M33" s="1443"/>
      <c r="N33" s="1443"/>
      <c r="O33" s="1443"/>
      <c r="P33" s="1443"/>
      <c r="Q33" s="1443"/>
      <c r="R33" s="1443"/>
      <c r="S33" s="1443"/>
      <c r="T33" s="1443"/>
      <c r="U33" s="1443"/>
      <c r="V33" s="1443"/>
      <c r="W33" s="1443"/>
      <c r="X33" s="1443"/>
      <c r="Y33" s="1443"/>
      <c r="Z33" s="1443"/>
      <c r="AA33" s="1446" t="s">
        <v>645</v>
      </c>
      <c r="AB33" s="1446"/>
      <c r="AC33" s="1446"/>
      <c r="AD33" s="1446"/>
      <c r="AE33" s="1446"/>
      <c r="AF33" s="1446"/>
      <c r="AG33" s="1446"/>
      <c r="AH33" s="554"/>
    </row>
    <row r="34" spans="1:40" s="508" customFormat="1" ht="20.149999999999999" customHeight="1" x14ac:dyDescent="0.2">
      <c r="B34" s="555"/>
      <c r="C34" s="1458"/>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556"/>
      <c r="AB34" s="542"/>
      <c r="AC34" s="542"/>
      <c r="AD34" s="542"/>
      <c r="AE34" s="542"/>
      <c r="AF34" s="542"/>
      <c r="AG34" s="557"/>
      <c r="AH34" s="554"/>
    </row>
    <row r="35" spans="1:40" s="508" customFormat="1" ht="9" customHeight="1" x14ac:dyDescent="0.2">
      <c r="B35" s="541"/>
      <c r="C35" s="558"/>
      <c r="D35" s="558"/>
      <c r="E35" s="558"/>
      <c r="F35" s="558"/>
      <c r="G35" s="558"/>
      <c r="H35" s="558"/>
      <c r="I35" s="558"/>
      <c r="J35" s="558"/>
      <c r="K35" s="558"/>
      <c r="L35" s="558"/>
      <c r="M35" s="558"/>
      <c r="N35" s="558"/>
      <c r="O35" s="558"/>
      <c r="P35" s="558"/>
      <c r="Q35" s="558"/>
      <c r="R35" s="558"/>
      <c r="S35" s="558"/>
      <c r="T35" s="558"/>
      <c r="U35" s="558"/>
      <c r="V35" s="558"/>
      <c r="W35" s="558"/>
      <c r="X35" s="558"/>
      <c r="Y35" s="558"/>
      <c r="Z35" s="558"/>
      <c r="AA35" s="524"/>
      <c r="AB35" s="524"/>
      <c r="AC35" s="524"/>
      <c r="AD35" s="524"/>
      <c r="AE35" s="524"/>
      <c r="AF35" s="524"/>
      <c r="AG35" s="524"/>
      <c r="AH35" s="525"/>
    </row>
    <row r="36" spans="1:40" s="508" customFormat="1" ht="20.149999999999999" customHeight="1" x14ac:dyDescent="0.2">
      <c r="B36" s="541"/>
      <c r="C36" s="1448" t="s">
        <v>648</v>
      </c>
      <c r="D36" s="1449"/>
      <c r="E36" s="1449"/>
      <c r="F36" s="1449"/>
      <c r="G36" s="1449"/>
      <c r="H36" s="1449"/>
      <c r="I36" s="1449"/>
      <c r="J36" s="1449"/>
      <c r="K36" s="1449"/>
      <c r="L36" s="1449"/>
      <c r="M36" s="514"/>
      <c r="N36" s="517" t="s">
        <v>658</v>
      </c>
      <c r="O36" s="517"/>
      <c r="P36" s="517"/>
      <c r="Q36" s="526"/>
      <c r="R36" s="526"/>
      <c r="S36" s="526"/>
      <c r="T36" s="526"/>
      <c r="U36" s="526"/>
      <c r="V36" s="526"/>
      <c r="W36" s="516"/>
      <c r="X36" s="517" t="s">
        <v>650</v>
      </c>
      <c r="Y36" s="544"/>
      <c r="Z36" s="544"/>
      <c r="AA36" s="526"/>
      <c r="AB36" s="526"/>
      <c r="AC36" s="526"/>
      <c r="AD36" s="526"/>
      <c r="AE36" s="526"/>
      <c r="AF36" s="526"/>
      <c r="AG36" s="526"/>
      <c r="AH36" s="554"/>
    </row>
    <row r="37" spans="1:40" s="508" customFormat="1" ht="20.149999999999999" customHeight="1" x14ac:dyDescent="0.2">
      <c r="B37" s="541"/>
      <c r="C37" s="1450"/>
      <c r="D37" s="1451"/>
      <c r="E37" s="1451"/>
      <c r="F37" s="1451"/>
      <c r="G37" s="1451"/>
      <c r="H37" s="1451"/>
      <c r="I37" s="1451"/>
      <c r="J37" s="1451"/>
      <c r="K37" s="1451"/>
      <c r="L37" s="1451"/>
      <c r="M37" s="527"/>
      <c r="N37" s="528" t="s">
        <v>659</v>
      </c>
      <c r="O37" s="528"/>
      <c r="P37" s="528"/>
      <c r="Q37" s="522"/>
      <c r="R37" s="522"/>
      <c r="S37" s="522"/>
      <c r="T37" s="522"/>
      <c r="U37" s="522"/>
      <c r="V37" s="522"/>
      <c r="W37" s="522"/>
      <c r="X37" s="522"/>
      <c r="Y37" s="546"/>
      <c r="Z37" s="528"/>
      <c r="AA37" s="522"/>
      <c r="AB37" s="547"/>
      <c r="AC37" s="547"/>
      <c r="AD37" s="547"/>
      <c r="AE37" s="547"/>
      <c r="AF37" s="547"/>
      <c r="AG37" s="522"/>
      <c r="AH37" s="554"/>
    </row>
    <row r="38" spans="1:40" s="508" customFormat="1" ht="9" customHeight="1" x14ac:dyDescent="0.2">
      <c r="B38" s="541"/>
      <c r="C38" s="558"/>
      <c r="D38" s="558"/>
      <c r="E38" s="558"/>
      <c r="F38" s="558"/>
      <c r="G38" s="558"/>
      <c r="H38" s="558"/>
      <c r="I38" s="558"/>
      <c r="J38" s="558"/>
      <c r="K38" s="558"/>
      <c r="L38" s="558"/>
      <c r="M38" s="523"/>
      <c r="Q38" s="521"/>
      <c r="R38" s="521"/>
      <c r="S38" s="521"/>
      <c r="T38" s="521"/>
      <c r="U38" s="521"/>
      <c r="V38" s="521"/>
      <c r="W38" s="521"/>
      <c r="X38" s="521"/>
      <c r="Y38" s="523"/>
      <c r="AA38" s="521"/>
      <c r="AB38" s="521"/>
      <c r="AC38" s="521"/>
      <c r="AD38" s="521"/>
      <c r="AE38" s="521"/>
      <c r="AF38" s="521"/>
      <c r="AG38" s="521"/>
      <c r="AH38" s="525"/>
    </row>
    <row r="39" spans="1:40" s="508" customFormat="1" ht="20.149999999999999" customHeight="1" x14ac:dyDescent="0.2">
      <c r="B39" s="533"/>
      <c r="C39" s="1443" t="s">
        <v>660</v>
      </c>
      <c r="D39" s="1443"/>
      <c r="E39" s="1443"/>
      <c r="F39" s="1443"/>
      <c r="G39" s="1443"/>
      <c r="H39" s="1443"/>
      <c r="I39" s="1443"/>
      <c r="J39" s="1443"/>
      <c r="K39" s="1444"/>
      <c r="L39" s="1445"/>
      <c r="M39" s="1445"/>
      <c r="N39" s="1445"/>
      <c r="O39" s="1445"/>
      <c r="P39" s="1445"/>
      <c r="Q39" s="1445"/>
      <c r="R39" s="559" t="s">
        <v>628</v>
      </c>
      <c r="S39" s="1445"/>
      <c r="T39" s="1445"/>
      <c r="U39" s="1445"/>
      <c r="V39" s="1445"/>
      <c r="W39" s="1445"/>
      <c r="X39" s="1445"/>
      <c r="Y39" s="1445"/>
      <c r="Z39" s="559" t="s">
        <v>655</v>
      </c>
      <c r="AA39" s="1445"/>
      <c r="AB39" s="1445"/>
      <c r="AC39" s="1445"/>
      <c r="AD39" s="1445"/>
      <c r="AE39" s="1445"/>
      <c r="AF39" s="1445"/>
      <c r="AG39" s="560" t="s">
        <v>630</v>
      </c>
      <c r="AH39" s="561"/>
    </row>
    <row r="40" spans="1:40" s="508" customFormat="1" ht="10.5" customHeight="1" x14ac:dyDescent="0.2">
      <c r="B40" s="562"/>
      <c r="C40" s="548"/>
      <c r="D40" s="548"/>
      <c r="E40" s="548"/>
      <c r="F40" s="548"/>
      <c r="G40" s="548"/>
      <c r="H40" s="548"/>
      <c r="I40" s="548"/>
      <c r="J40" s="548"/>
      <c r="K40" s="563"/>
      <c r="L40" s="563"/>
      <c r="M40" s="563"/>
      <c r="N40" s="563"/>
      <c r="O40" s="563"/>
      <c r="P40" s="563"/>
      <c r="Q40" s="563"/>
      <c r="R40" s="563"/>
      <c r="S40" s="563"/>
      <c r="T40" s="563"/>
      <c r="U40" s="563"/>
      <c r="V40" s="563"/>
      <c r="W40" s="563"/>
      <c r="X40" s="563"/>
      <c r="Y40" s="563"/>
      <c r="Z40" s="563"/>
      <c r="AA40" s="563"/>
      <c r="AB40" s="563"/>
      <c r="AC40" s="563"/>
      <c r="AD40" s="563"/>
      <c r="AE40" s="563"/>
      <c r="AF40" s="563"/>
      <c r="AG40" s="563"/>
      <c r="AH40" s="564"/>
    </row>
    <row r="41" spans="1:40" s="508" customFormat="1" ht="6" customHeight="1" x14ac:dyDescent="0.2">
      <c r="B41" s="558"/>
      <c r="C41" s="558"/>
      <c r="D41" s="558"/>
      <c r="E41" s="558"/>
      <c r="F41" s="558"/>
      <c r="X41" s="565"/>
      <c r="Y41" s="565"/>
    </row>
    <row r="42" spans="1:40" s="508" customFormat="1" x14ac:dyDescent="0.2">
      <c r="B42" s="1440" t="s">
        <v>661</v>
      </c>
      <c r="C42" s="1440"/>
      <c r="D42" s="566" t="s">
        <v>662</v>
      </c>
      <c r="E42" s="567"/>
      <c r="F42" s="567"/>
      <c r="G42" s="567"/>
      <c r="H42" s="567"/>
      <c r="I42" s="567"/>
      <c r="J42" s="567"/>
      <c r="K42" s="567"/>
      <c r="L42" s="567"/>
      <c r="M42" s="567"/>
      <c r="N42" s="567"/>
      <c r="O42" s="567"/>
      <c r="P42" s="567"/>
      <c r="Q42" s="567"/>
      <c r="R42" s="567"/>
      <c r="S42" s="567"/>
      <c r="T42" s="567"/>
      <c r="U42" s="567"/>
      <c r="V42" s="567"/>
      <c r="W42" s="567"/>
      <c r="X42" s="567"/>
      <c r="Y42" s="567"/>
      <c r="Z42" s="567"/>
      <c r="AA42" s="567"/>
      <c r="AB42" s="567"/>
      <c r="AC42" s="567"/>
      <c r="AD42" s="567"/>
      <c r="AE42" s="567"/>
      <c r="AF42" s="567"/>
      <c r="AG42" s="567"/>
      <c r="AH42" s="567"/>
    </row>
    <row r="43" spans="1:40" s="508" customFormat="1" ht="13.5" customHeight="1" x14ac:dyDescent="0.2">
      <c r="B43" s="1440" t="s">
        <v>663</v>
      </c>
      <c r="C43" s="1440"/>
      <c r="D43" s="566" t="s">
        <v>664</v>
      </c>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row>
    <row r="44" spans="1:40" s="508" customFormat="1" x14ac:dyDescent="0.2">
      <c r="B44" s="1440" t="s">
        <v>665</v>
      </c>
      <c r="C44" s="1440"/>
      <c r="D44" s="568" t="s">
        <v>666</v>
      </c>
      <c r="E44" s="569"/>
      <c r="F44" s="569"/>
      <c r="G44" s="569"/>
      <c r="H44" s="569"/>
      <c r="I44" s="569"/>
      <c r="J44" s="569"/>
      <c r="K44" s="569"/>
      <c r="L44" s="569"/>
      <c r="M44" s="569"/>
      <c r="N44" s="569"/>
      <c r="O44" s="569"/>
      <c r="P44" s="569"/>
      <c r="Q44" s="569"/>
      <c r="R44" s="569"/>
      <c r="S44" s="569"/>
      <c r="T44" s="569"/>
      <c r="U44" s="569"/>
      <c r="V44" s="569"/>
      <c r="W44" s="569"/>
      <c r="X44" s="569"/>
      <c r="Y44" s="569"/>
      <c r="Z44" s="569"/>
      <c r="AA44" s="569"/>
      <c r="AB44" s="569"/>
      <c r="AC44" s="569"/>
      <c r="AD44" s="569"/>
      <c r="AE44" s="569"/>
      <c r="AF44" s="569"/>
      <c r="AG44" s="569"/>
      <c r="AH44" s="569"/>
    </row>
    <row r="45" spans="1:40" ht="13.5" customHeight="1" x14ac:dyDescent="0.2">
      <c r="B45" s="1440" t="s">
        <v>667</v>
      </c>
      <c r="C45" s="1440"/>
      <c r="D45" s="566" t="s">
        <v>668</v>
      </c>
      <c r="E45" s="567"/>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row>
    <row r="46" spans="1:40" s="570" customFormat="1" x14ac:dyDescent="0.2">
      <c r="B46" s="523"/>
      <c r="C46" s="521"/>
      <c r="D46" s="566" t="s">
        <v>669</v>
      </c>
      <c r="E46" s="567"/>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row>
    <row r="47" spans="1:40" s="570" customFormat="1" ht="13.5" customHeight="1" x14ac:dyDescent="0.2">
      <c r="A47" s="515"/>
      <c r="B47" s="571" t="s">
        <v>670</v>
      </c>
      <c r="C47" s="571"/>
      <c r="D47" s="1441" t="s">
        <v>671</v>
      </c>
      <c r="E47" s="1441"/>
      <c r="F47" s="1441"/>
      <c r="G47" s="1441"/>
      <c r="H47" s="1441"/>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515"/>
      <c r="AJ47" s="515"/>
      <c r="AK47" s="515"/>
      <c r="AL47" s="515"/>
      <c r="AM47" s="515"/>
      <c r="AN47" s="515"/>
    </row>
    <row r="48" spans="1:40" s="570" customFormat="1" ht="12.75" customHeight="1" x14ac:dyDescent="0.2">
      <c r="A48" s="515"/>
      <c r="B48" s="571" t="s">
        <v>672</v>
      </c>
      <c r="C48" s="515"/>
      <c r="D48" s="1442" t="s">
        <v>673</v>
      </c>
      <c r="E48" s="1442"/>
      <c r="F48" s="1442"/>
      <c r="G48" s="1442"/>
      <c r="H48" s="1442"/>
      <c r="I48" s="1442"/>
      <c r="J48" s="1442"/>
      <c r="K48" s="1442"/>
      <c r="L48" s="1442"/>
      <c r="M48" s="1442"/>
      <c r="N48" s="1442"/>
      <c r="O48" s="1442"/>
      <c r="P48" s="1442"/>
      <c r="Q48" s="1442"/>
      <c r="R48" s="1442"/>
      <c r="S48" s="1442"/>
      <c r="T48" s="1442"/>
      <c r="U48" s="1442"/>
      <c r="V48" s="1442"/>
      <c r="W48" s="1442"/>
      <c r="X48" s="1442"/>
      <c r="Y48" s="1442"/>
      <c r="Z48" s="1442"/>
      <c r="AA48" s="1442"/>
      <c r="AB48" s="1442"/>
      <c r="AC48" s="1442"/>
      <c r="AD48" s="1442"/>
      <c r="AE48" s="1442"/>
      <c r="AF48" s="1442"/>
      <c r="AG48" s="1442"/>
      <c r="AH48" s="1442"/>
      <c r="AI48" s="515"/>
      <c r="AJ48" s="515"/>
      <c r="AK48" s="515"/>
      <c r="AL48" s="515"/>
      <c r="AM48" s="515"/>
      <c r="AN48" s="515"/>
    </row>
    <row r="49" spans="1:40" s="570" customFormat="1" x14ac:dyDescent="0.2">
      <c r="A49" s="515"/>
      <c r="B49" s="515"/>
      <c r="C49" s="515"/>
      <c r="D49" s="571" t="s">
        <v>674</v>
      </c>
      <c r="E49" s="515"/>
      <c r="F49" s="515"/>
      <c r="G49" s="515"/>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row>
    <row r="50" spans="1:40" s="570" customFormat="1" x14ac:dyDescent="0.2">
      <c r="A50" s="515"/>
      <c r="B50" s="515"/>
      <c r="C50" s="515"/>
      <c r="D50" s="515"/>
      <c r="E50" s="515"/>
      <c r="F50" s="515"/>
      <c r="G50" s="515"/>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row>
    <row r="51" spans="1:40" ht="156" customHeight="1" x14ac:dyDescent="0.2">
      <c r="A51" s="515"/>
      <c r="B51" s="515"/>
      <c r="C51" s="515"/>
      <c r="D51" s="515"/>
      <c r="E51" s="515"/>
      <c r="F51" s="515"/>
      <c r="G51" s="515"/>
      <c r="H51" s="515"/>
      <c r="I51" s="515"/>
      <c r="J51" s="515"/>
      <c r="K51" s="515"/>
      <c r="L51" s="515"/>
      <c r="M51" s="515"/>
      <c r="N51" s="515"/>
      <c r="O51" s="515"/>
      <c r="P51" s="515"/>
      <c r="Q51" s="515"/>
      <c r="R51" s="515"/>
      <c r="S51" s="515"/>
      <c r="T51" s="515"/>
      <c r="U51" s="515"/>
      <c r="V51" s="515"/>
      <c r="W51" s="515"/>
      <c r="X51" s="515"/>
      <c r="Y51" s="515"/>
      <c r="Z51" s="515"/>
      <c r="AA51" s="515"/>
      <c r="AB51" s="515"/>
      <c r="AC51" s="515"/>
      <c r="AD51" s="515"/>
      <c r="AE51" s="515"/>
      <c r="AF51" s="515"/>
      <c r="AG51" s="515"/>
      <c r="AH51" s="515"/>
      <c r="AI51" s="515"/>
      <c r="AJ51" s="515"/>
      <c r="AK51" s="515"/>
      <c r="AL51" s="515"/>
      <c r="AM51" s="515"/>
      <c r="AN51" s="515"/>
    </row>
    <row r="52" spans="1:40" x14ac:dyDescent="0.2">
      <c r="A52" s="515"/>
      <c r="B52" s="515"/>
      <c r="C52" s="515"/>
      <c r="D52" s="515"/>
      <c r="E52" s="515"/>
      <c r="F52" s="515"/>
      <c r="G52" s="515"/>
      <c r="H52" s="515"/>
      <c r="I52" s="515"/>
      <c r="J52" s="515"/>
      <c r="K52" s="515"/>
      <c r="L52" s="515"/>
      <c r="M52" s="515"/>
      <c r="N52" s="515"/>
      <c r="O52" s="515"/>
      <c r="P52" s="515"/>
      <c r="Q52" s="515"/>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row>
    <row r="53" spans="1:40" x14ac:dyDescent="0.2">
      <c r="A53" s="515"/>
      <c r="B53" s="515"/>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c r="AC53" s="515"/>
      <c r="AD53" s="515"/>
      <c r="AE53" s="515"/>
      <c r="AF53" s="515"/>
      <c r="AG53" s="515"/>
      <c r="AH53" s="515"/>
      <c r="AI53" s="515"/>
      <c r="AJ53" s="515"/>
      <c r="AK53" s="515"/>
      <c r="AL53" s="515"/>
      <c r="AM53" s="515"/>
      <c r="AN53" s="515"/>
    </row>
    <row r="54" spans="1:40" x14ac:dyDescent="0.2">
      <c r="A54" s="515"/>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5"/>
      <c r="AN54" s="515"/>
    </row>
    <row r="55" spans="1:40" x14ac:dyDescent="0.2">
      <c r="A55" s="515"/>
      <c r="B55" s="515"/>
      <c r="C55" s="515"/>
      <c r="D55" s="515"/>
      <c r="E55" s="515"/>
      <c r="F55" s="515"/>
      <c r="G55" s="515"/>
      <c r="H55" s="515"/>
      <c r="I55" s="515"/>
      <c r="J55" s="515"/>
      <c r="K55" s="515"/>
      <c r="L55" s="515"/>
      <c r="M55" s="515"/>
      <c r="N55" s="515"/>
      <c r="O55" s="515"/>
      <c r="P55" s="515"/>
      <c r="Q55" s="515"/>
      <c r="R55" s="515"/>
      <c r="S55" s="515"/>
      <c r="T55" s="515"/>
      <c r="U55" s="515"/>
      <c r="V55" s="515"/>
      <c r="W55" s="515"/>
      <c r="X55" s="515"/>
      <c r="Y55" s="515"/>
      <c r="Z55" s="515"/>
      <c r="AA55" s="515"/>
      <c r="AB55" s="515"/>
      <c r="AC55" s="515"/>
      <c r="AD55" s="515"/>
      <c r="AE55" s="515"/>
      <c r="AF55" s="515"/>
      <c r="AG55" s="515"/>
      <c r="AH55" s="515"/>
      <c r="AI55" s="515"/>
      <c r="AJ55" s="515"/>
      <c r="AK55" s="515"/>
      <c r="AL55" s="515"/>
      <c r="AM55" s="515"/>
      <c r="AN55" s="515"/>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45"/>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4C704C9-80E1-42F9-9A1F-A9983347FC46}">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8EA2-9258-429F-90B9-7BE074825905}">
  <sheetPr>
    <pageSetUpPr fitToPage="1"/>
  </sheetPr>
  <dimension ref="A1:Y43"/>
  <sheetViews>
    <sheetView view="pageBreakPreview" topLeftCell="A13" zoomScale="70" zoomScaleNormal="86" zoomScaleSheetLayoutView="70" workbookViewId="0">
      <selection activeCell="N18" sqref="N18"/>
    </sheetView>
  </sheetViews>
  <sheetFormatPr defaultRowHeight="13" x14ac:dyDescent="0.2"/>
  <cols>
    <col min="1" max="1" width="2.453125" style="464" customWidth="1"/>
    <col min="2" max="2" width="18.26953125" style="464" customWidth="1"/>
    <col min="3" max="3" width="17.26953125" style="464" customWidth="1"/>
    <col min="4" max="4" width="18" style="464" customWidth="1"/>
    <col min="5" max="5" width="29.453125" style="464" customWidth="1"/>
    <col min="6" max="6" width="5.08984375" style="464" customWidth="1"/>
    <col min="7" max="7" width="8.7265625" style="464" customWidth="1"/>
    <col min="8" max="8" width="16.36328125" style="464" customWidth="1"/>
    <col min="9" max="10" width="16.08984375" style="464" customWidth="1"/>
    <col min="11" max="11" width="2.08984375" style="464" customWidth="1"/>
    <col min="12" max="260" width="8.7265625" style="464"/>
    <col min="261" max="261" width="20.08984375" style="464" customWidth="1"/>
    <col min="262" max="262" width="18.90625" style="464" customWidth="1"/>
    <col min="263" max="263" width="8.90625" style="464" customWidth="1"/>
    <col min="264" max="264" width="18.90625" style="464" customWidth="1"/>
    <col min="265" max="265" width="12.6328125" style="464" customWidth="1"/>
    <col min="266" max="266" width="22.90625" style="464" customWidth="1"/>
    <col min="267" max="516" width="8.7265625" style="464"/>
    <col min="517" max="517" width="20.08984375" style="464" customWidth="1"/>
    <col min="518" max="518" width="18.90625" style="464" customWidth="1"/>
    <col min="519" max="519" width="8.90625" style="464" customWidth="1"/>
    <col min="520" max="520" width="18.90625" style="464" customWidth="1"/>
    <col min="521" max="521" width="12.6328125" style="464" customWidth="1"/>
    <col min="522" max="522" width="22.90625" style="464" customWidth="1"/>
    <col min="523" max="772" width="8.7265625" style="464"/>
    <col min="773" max="773" width="20.08984375" style="464" customWidth="1"/>
    <col min="774" max="774" width="18.90625" style="464" customWidth="1"/>
    <col min="775" max="775" width="8.90625" style="464" customWidth="1"/>
    <col min="776" max="776" width="18.90625" style="464" customWidth="1"/>
    <col min="777" max="777" width="12.6328125" style="464" customWidth="1"/>
    <col min="778" max="778" width="22.90625" style="464" customWidth="1"/>
    <col min="779" max="1028" width="8.7265625" style="464"/>
    <col min="1029" max="1029" width="20.08984375" style="464" customWidth="1"/>
    <col min="1030" max="1030" width="18.90625" style="464" customWidth="1"/>
    <col min="1031" max="1031" width="8.90625" style="464" customWidth="1"/>
    <col min="1032" max="1032" width="18.90625" style="464" customWidth="1"/>
    <col min="1033" max="1033" width="12.6328125" style="464" customWidth="1"/>
    <col min="1034" max="1034" width="22.90625" style="464" customWidth="1"/>
    <col min="1035" max="1284" width="8.7265625" style="464"/>
    <col min="1285" max="1285" width="20.08984375" style="464" customWidth="1"/>
    <col min="1286" max="1286" width="18.90625" style="464" customWidth="1"/>
    <col min="1287" max="1287" width="8.90625" style="464" customWidth="1"/>
    <col min="1288" max="1288" width="18.90625" style="464" customWidth="1"/>
    <col min="1289" max="1289" width="12.6328125" style="464" customWidth="1"/>
    <col min="1290" max="1290" width="22.90625" style="464" customWidth="1"/>
    <col min="1291" max="1540" width="8.7265625" style="464"/>
    <col min="1541" max="1541" width="20.08984375" style="464" customWidth="1"/>
    <col min="1542" max="1542" width="18.90625" style="464" customWidth="1"/>
    <col min="1543" max="1543" width="8.90625" style="464" customWidth="1"/>
    <col min="1544" max="1544" width="18.90625" style="464" customWidth="1"/>
    <col min="1545" max="1545" width="12.6328125" style="464" customWidth="1"/>
    <col min="1546" max="1546" width="22.90625" style="464" customWidth="1"/>
    <col min="1547" max="1796" width="8.7265625" style="464"/>
    <col min="1797" max="1797" width="20.08984375" style="464" customWidth="1"/>
    <col min="1798" max="1798" width="18.90625" style="464" customWidth="1"/>
    <col min="1799" max="1799" width="8.90625" style="464" customWidth="1"/>
    <col min="1800" max="1800" width="18.90625" style="464" customWidth="1"/>
    <col min="1801" max="1801" width="12.6328125" style="464" customWidth="1"/>
    <col min="1802" max="1802" width="22.90625" style="464" customWidth="1"/>
    <col min="1803" max="2052" width="8.7265625" style="464"/>
    <col min="2053" max="2053" width="20.08984375" style="464" customWidth="1"/>
    <col min="2054" max="2054" width="18.90625" style="464" customWidth="1"/>
    <col min="2055" max="2055" width="8.90625" style="464" customWidth="1"/>
    <col min="2056" max="2056" width="18.90625" style="464" customWidth="1"/>
    <col min="2057" max="2057" width="12.6328125" style="464" customWidth="1"/>
    <col min="2058" max="2058" width="22.90625" style="464" customWidth="1"/>
    <col min="2059" max="2308" width="8.7265625" style="464"/>
    <col min="2309" max="2309" width="20.08984375" style="464" customWidth="1"/>
    <col min="2310" max="2310" width="18.90625" style="464" customWidth="1"/>
    <col min="2311" max="2311" width="8.90625" style="464" customWidth="1"/>
    <col min="2312" max="2312" width="18.90625" style="464" customWidth="1"/>
    <col min="2313" max="2313" width="12.6328125" style="464" customWidth="1"/>
    <col min="2314" max="2314" width="22.90625" style="464" customWidth="1"/>
    <col min="2315" max="2564" width="8.7265625" style="464"/>
    <col min="2565" max="2565" width="20.08984375" style="464" customWidth="1"/>
    <col min="2566" max="2566" width="18.90625" style="464" customWidth="1"/>
    <col min="2567" max="2567" width="8.90625" style="464" customWidth="1"/>
    <col min="2568" max="2568" width="18.90625" style="464" customWidth="1"/>
    <col min="2569" max="2569" width="12.6328125" style="464" customWidth="1"/>
    <col min="2570" max="2570" width="22.90625" style="464" customWidth="1"/>
    <col min="2571" max="2820" width="8.7265625" style="464"/>
    <col min="2821" max="2821" width="20.08984375" style="464" customWidth="1"/>
    <col min="2822" max="2822" width="18.90625" style="464" customWidth="1"/>
    <col min="2823" max="2823" width="8.90625" style="464" customWidth="1"/>
    <col min="2824" max="2824" width="18.90625" style="464" customWidth="1"/>
    <col min="2825" max="2825" width="12.6328125" style="464" customWidth="1"/>
    <col min="2826" max="2826" width="22.90625" style="464" customWidth="1"/>
    <col min="2827" max="3076" width="8.7265625" style="464"/>
    <col min="3077" max="3077" width="20.08984375" style="464" customWidth="1"/>
    <col min="3078" max="3078" width="18.90625" style="464" customWidth="1"/>
    <col min="3079" max="3079" width="8.90625" style="464" customWidth="1"/>
    <col min="3080" max="3080" width="18.90625" style="464" customWidth="1"/>
    <col min="3081" max="3081" width="12.6328125" style="464" customWidth="1"/>
    <col min="3082" max="3082" width="22.90625" style="464" customWidth="1"/>
    <col min="3083" max="3332" width="8.7265625" style="464"/>
    <col min="3333" max="3333" width="20.08984375" style="464" customWidth="1"/>
    <col min="3334" max="3334" width="18.90625" style="464" customWidth="1"/>
    <col min="3335" max="3335" width="8.90625" style="464" customWidth="1"/>
    <col min="3336" max="3336" width="18.90625" style="464" customWidth="1"/>
    <col min="3337" max="3337" width="12.6328125" style="464" customWidth="1"/>
    <col min="3338" max="3338" width="22.90625" style="464" customWidth="1"/>
    <col min="3339" max="3588" width="8.7265625" style="464"/>
    <col min="3589" max="3589" width="20.08984375" style="464" customWidth="1"/>
    <col min="3590" max="3590" width="18.90625" style="464" customWidth="1"/>
    <col min="3591" max="3591" width="8.90625" style="464" customWidth="1"/>
    <col min="3592" max="3592" width="18.90625" style="464" customWidth="1"/>
    <col min="3593" max="3593" width="12.6328125" style="464" customWidth="1"/>
    <col min="3594" max="3594" width="22.90625" style="464" customWidth="1"/>
    <col min="3595" max="3844" width="8.7265625" style="464"/>
    <col min="3845" max="3845" width="20.08984375" style="464" customWidth="1"/>
    <col min="3846" max="3846" width="18.90625" style="464" customWidth="1"/>
    <col min="3847" max="3847" width="8.90625" style="464" customWidth="1"/>
    <col min="3848" max="3848" width="18.90625" style="464" customWidth="1"/>
    <col min="3849" max="3849" width="12.6328125" style="464" customWidth="1"/>
    <col min="3850" max="3850" width="22.90625" style="464" customWidth="1"/>
    <col min="3851" max="4100" width="8.7265625" style="464"/>
    <col min="4101" max="4101" width="20.08984375" style="464" customWidth="1"/>
    <col min="4102" max="4102" width="18.90625" style="464" customWidth="1"/>
    <col min="4103" max="4103" width="8.90625" style="464" customWidth="1"/>
    <col min="4104" max="4104" width="18.90625" style="464" customWidth="1"/>
    <col min="4105" max="4105" width="12.6328125" style="464" customWidth="1"/>
    <col min="4106" max="4106" width="22.90625" style="464" customWidth="1"/>
    <col min="4107" max="4356" width="8.7265625" style="464"/>
    <col min="4357" max="4357" width="20.08984375" style="464" customWidth="1"/>
    <col min="4358" max="4358" width="18.90625" style="464" customWidth="1"/>
    <col min="4359" max="4359" width="8.90625" style="464" customWidth="1"/>
    <col min="4360" max="4360" width="18.90625" style="464" customWidth="1"/>
    <col min="4361" max="4361" width="12.6328125" style="464" customWidth="1"/>
    <col min="4362" max="4362" width="22.90625" style="464" customWidth="1"/>
    <col min="4363" max="4612" width="8.7265625" style="464"/>
    <col min="4613" max="4613" width="20.08984375" style="464" customWidth="1"/>
    <col min="4614" max="4614" width="18.90625" style="464" customWidth="1"/>
    <col min="4615" max="4615" width="8.90625" style="464" customWidth="1"/>
    <col min="4616" max="4616" width="18.90625" style="464" customWidth="1"/>
    <col min="4617" max="4617" width="12.6328125" style="464" customWidth="1"/>
    <col min="4618" max="4618" width="22.90625" style="464" customWidth="1"/>
    <col min="4619" max="4868" width="8.7265625" style="464"/>
    <col min="4869" max="4869" width="20.08984375" style="464" customWidth="1"/>
    <col min="4870" max="4870" width="18.90625" style="464" customWidth="1"/>
    <col min="4871" max="4871" width="8.90625" style="464" customWidth="1"/>
    <col min="4872" max="4872" width="18.90625" style="464" customWidth="1"/>
    <col min="4873" max="4873" width="12.6328125" style="464" customWidth="1"/>
    <col min="4874" max="4874" width="22.90625" style="464" customWidth="1"/>
    <col min="4875" max="5124" width="8.7265625" style="464"/>
    <col min="5125" max="5125" width="20.08984375" style="464" customWidth="1"/>
    <col min="5126" max="5126" width="18.90625" style="464" customWidth="1"/>
    <col min="5127" max="5127" width="8.90625" style="464" customWidth="1"/>
    <col min="5128" max="5128" width="18.90625" style="464" customWidth="1"/>
    <col min="5129" max="5129" width="12.6328125" style="464" customWidth="1"/>
    <col min="5130" max="5130" width="22.90625" style="464" customWidth="1"/>
    <col min="5131" max="5380" width="8.7265625" style="464"/>
    <col min="5381" max="5381" width="20.08984375" style="464" customWidth="1"/>
    <col min="5382" max="5382" width="18.90625" style="464" customWidth="1"/>
    <col min="5383" max="5383" width="8.90625" style="464" customWidth="1"/>
    <col min="5384" max="5384" width="18.90625" style="464" customWidth="1"/>
    <col min="5385" max="5385" width="12.6328125" style="464" customWidth="1"/>
    <col min="5386" max="5386" width="22.90625" style="464" customWidth="1"/>
    <col min="5387" max="5636" width="8.7265625" style="464"/>
    <col min="5637" max="5637" width="20.08984375" style="464" customWidth="1"/>
    <col min="5638" max="5638" width="18.90625" style="464" customWidth="1"/>
    <col min="5639" max="5639" width="8.90625" style="464" customWidth="1"/>
    <col min="5640" max="5640" width="18.90625" style="464" customWidth="1"/>
    <col min="5641" max="5641" width="12.6328125" style="464" customWidth="1"/>
    <col min="5642" max="5642" width="22.90625" style="464" customWidth="1"/>
    <col min="5643" max="5892" width="8.7265625" style="464"/>
    <col min="5893" max="5893" width="20.08984375" style="464" customWidth="1"/>
    <col min="5894" max="5894" width="18.90625" style="464" customWidth="1"/>
    <col min="5895" max="5895" width="8.90625" style="464" customWidth="1"/>
    <col min="5896" max="5896" width="18.90625" style="464" customWidth="1"/>
    <col min="5897" max="5897" width="12.6328125" style="464" customWidth="1"/>
    <col min="5898" max="5898" width="22.90625" style="464" customWidth="1"/>
    <col min="5899" max="6148" width="8.7265625" style="464"/>
    <col min="6149" max="6149" width="20.08984375" style="464" customWidth="1"/>
    <col min="6150" max="6150" width="18.90625" style="464" customWidth="1"/>
    <col min="6151" max="6151" width="8.90625" style="464" customWidth="1"/>
    <col min="6152" max="6152" width="18.90625" style="464" customWidth="1"/>
    <col min="6153" max="6153" width="12.6328125" style="464" customWidth="1"/>
    <col min="6154" max="6154" width="22.90625" style="464" customWidth="1"/>
    <col min="6155" max="6404" width="8.7265625" style="464"/>
    <col min="6405" max="6405" width="20.08984375" style="464" customWidth="1"/>
    <col min="6406" max="6406" width="18.90625" style="464" customWidth="1"/>
    <col min="6407" max="6407" width="8.90625" style="464" customWidth="1"/>
    <col min="6408" max="6408" width="18.90625" style="464" customWidth="1"/>
    <col min="6409" max="6409" width="12.6328125" style="464" customWidth="1"/>
    <col min="6410" max="6410" width="22.90625" style="464" customWidth="1"/>
    <col min="6411" max="6660" width="8.7265625" style="464"/>
    <col min="6661" max="6661" width="20.08984375" style="464" customWidth="1"/>
    <col min="6662" max="6662" width="18.90625" style="464" customWidth="1"/>
    <col min="6663" max="6663" width="8.90625" style="464" customWidth="1"/>
    <col min="6664" max="6664" width="18.90625" style="464" customWidth="1"/>
    <col min="6665" max="6665" width="12.6328125" style="464" customWidth="1"/>
    <col min="6666" max="6666" width="22.90625" style="464" customWidth="1"/>
    <col min="6667" max="6916" width="8.7265625" style="464"/>
    <col min="6917" max="6917" width="20.08984375" style="464" customWidth="1"/>
    <col min="6918" max="6918" width="18.90625" style="464" customWidth="1"/>
    <col min="6919" max="6919" width="8.90625" style="464" customWidth="1"/>
    <col min="6920" max="6920" width="18.90625" style="464" customWidth="1"/>
    <col min="6921" max="6921" width="12.6328125" style="464" customWidth="1"/>
    <col min="6922" max="6922" width="22.90625" style="464" customWidth="1"/>
    <col min="6923" max="7172" width="8.7265625" style="464"/>
    <col min="7173" max="7173" width="20.08984375" style="464" customWidth="1"/>
    <col min="7174" max="7174" width="18.90625" style="464" customWidth="1"/>
    <col min="7175" max="7175" width="8.90625" style="464" customWidth="1"/>
    <col min="7176" max="7176" width="18.90625" style="464" customWidth="1"/>
    <col min="7177" max="7177" width="12.6328125" style="464" customWidth="1"/>
    <col min="7178" max="7178" width="22.90625" style="464" customWidth="1"/>
    <col min="7179" max="7428" width="8.7265625" style="464"/>
    <col min="7429" max="7429" width="20.08984375" style="464" customWidth="1"/>
    <col min="7430" max="7430" width="18.90625" style="464" customWidth="1"/>
    <col min="7431" max="7431" width="8.90625" style="464" customWidth="1"/>
    <col min="7432" max="7432" width="18.90625" style="464" customWidth="1"/>
    <col min="7433" max="7433" width="12.6328125" style="464" customWidth="1"/>
    <col min="7434" max="7434" width="22.90625" style="464" customWidth="1"/>
    <col min="7435" max="7684" width="8.7265625" style="464"/>
    <col min="7685" max="7685" width="20.08984375" style="464" customWidth="1"/>
    <col min="7686" max="7686" width="18.90625" style="464" customWidth="1"/>
    <col min="7687" max="7687" width="8.90625" style="464" customWidth="1"/>
    <col min="7688" max="7688" width="18.90625" style="464" customWidth="1"/>
    <col min="7689" max="7689" width="12.6328125" style="464" customWidth="1"/>
    <col min="7690" max="7690" width="22.90625" style="464" customWidth="1"/>
    <col min="7691" max="7940" width="8.7265625" style="464"/>
    <col min="7941" max="7941" width="20.08984375" style="464" customWidth="1"/>
    <col min="7942" max="7942" width="18.90625" style="464" customWidth="1"/>
    <col min="7943" max="7943" width="8.90625" style="464" customWidth="1"/>
    <col min="7944" max="7944" width="18.90625" style="464" customWidth="1"/>
    <col min="7945" max="7945" width="12.6328125" style="464" customWidth="1"/>
    <col min="7946" max="7946" width="22.90625" style="464" customWidth="1"/>
    <col min="7947" max="8196" width="8.7265625" style="464"/>
    <col min="8197" max="8197" width="20.08984375" style="464" customWidth="1"/>
    <col min="8198" max="8198" width="18.90625" style="464" customWidth="1"/>
    <col min="8199" max="8199" width="8.90625" style="464" customWidth="1"/>
    <col min="8200" max="8200" width="18.90625" style="464" customWidth="1"/>
    <col min="8201" max="8201" width="12.6328125" style="464" customWidth="1"/>
    <col min="8202" max="8202" width="22.90625" style="464" customWidth="1"/>
    <col min="8203" max="8452" width="8.7265625" style="464"/>
    <col min="8453" max="8453" width="20.08984375" style="464" customWidth="1"/>
    <col min="8454" max="8454" width="18.90625" style="464" customWidth="1"/>
    <col min="8455" max="8455" width="8.90625" style="464" customWidth="1"/>
    <col min="8456" max="8456" width="18.90625" style="464" customWidth="1"/>
    <col min="8457" max="8457" width="12.6328125" style="464" customWidth="1"/>
    <col min="8458" max="8458" width="22.90625" style="464" customWidth="1"/>
    <col min="8459" max="8708" width="8.7265625" style="464"/>
    <col min="8709" max="8709" width="20.08984375" style="464" customWidth="1"/>
    <col min="8710" max="8710" width="18.90625" style="464" customWidth="1"/>
    <col min="8711" max="8711" width="8.90625" style="464" customWidth="1"/>
    <col min="8712" max="8712" width="18.90625" style="464" customWidth="1"/>
    <col min="8713" max="8713" width="12.6328125" style="464" customWidth="1"/>
    <col min="8714" max="8714" width="22.90625" style="464" customWidth="1"/>
    <col min="8715" max="8964" width="8.7265625" style="464"/>
    <col min="8965" max="8965" width="20.08984375" style="464" customWidth="1"/>
    <col min="8966" max="8966" width="18.90625" style="464" customWidth="1"/>
    <col min="8967" max="8967" width="8.90625" style="464" customWidth="1"/>
    <col min="8968" max="8968" width="18.90625" style="464" customWidth="1"/>
    <col min="8969" max="8969" width="12.6328125" style="464" customWidth="1"/>
    <col min="8970" max="8970" width="22.90625" style="464" customWidth="1"/>
    <col min="8971" max="9220" width="8.7265625" style="464"/>
    <col min="9221" max="9221" width="20.08984375" style="464" customWidth="1"/>
    <col min="9222" max="9222" width="18.90625" style="464" customWidth="1"/>
    <col min="9223" max="9223" width="8.90625" style="464" customWidth="1"/>
    <col min="9224" max="9224" width="18.90625" style="464" customWidth="1"/>
    <col min="9225" max="9225" width="12.6328125" style="464" customWidth="1"/>
    <col min="9226" max="9226" width="22.90625" style="464" customWidth="1"/>
    <col min="9227" max="9476" width="8.7265625" style="464"/>
    <col min="9477" max="9477" width="20.08984375" style="464" customWidth="1"/>
    <col min="9478" max="9478" width="18.90625" style="464" customWidth="1"/>
    <col min="9479" max="9479" width="8.90625" style="464" customWidth="1"/>
    <col min="9480" max="9480" width="18.90625" style="464" customWidth="1"/>
    <col min="9481" max="9481" width="12.6328125" style="464" customWidth="1"/>
    <col min="9482" max="9482" width="22.90625" style="464" customWidth="1"/>
    <col min="9483" max="9732" width="8.7265625" style="464"/>
    <col min="9733" max="9733" width="20.08984375" style="464" customWidth="1"/>
    <col min="9734" max="9734" width="18.90625" style="464" customWidth="1"/>
    <col min="9735" max="9735" width="8.90625" style="464" customWidth="1"/>
    <col min="9736" max="9736" width="18.90625" style="464" customWidth="1"/>
    <col min="9737" max="9737" width="12.6328125" style="464" customWidth="1"/>
    <col min="9738" max="9738" width="22.90625" style="464" customWidth="1"/>
    <col min="9739" max="9988" width="8.7265625" style="464"/>
    <col min="9989" max="9989" width="20.08984375" style="464" customWidth="1"/>
    <col min="9990" max="9990" width="18.90625" style="464" customWidth="1"/>
    <col min="9991" max="9991" width="8.90625" style="464" customWidth="1"/>
    <col min="9992" max="9992" width="18.90625" style="464" customWidth="1"/>
    <col min="9993" max="9993" width="12.6328125" style="464" customWidth="1"/>
    <col min="9994" max="9994" width="22.90625" style="464" customWidth="1"/>
    <col min="9995" max="10244" width="8.7265625" style="464"/>
    <col min="10245" max="10245" width="20.08984375" style="464" customWidth="1"/>
    <col min="10246" max="10246" width="18.90625" style="464" customWidth="1"/>
    <col min="10247" max="10247" width="8.90625" style="464" customWidth="1"/>
    <col min="10248" max="10248" width="18.90625" style="464" customWidth="1"/>
    <col min="10249" max="10249" width="12.6328125" style="464" customWidth="1"/>
    <col min="10250" max="10250" width="22.90625" style="464" customWidth="1"/>
    <col min="10251" max="10500" width="8.7265625" style="464"/>
    <col min="10501" max="10501" width="20.08984375" style="464" customWidth="1"/>
    <col min="10502" max="10502" width="18.90625" style="464" customWidth="1"/>
    <col min="10503" max="10503" width="8.90625" style="464" customWidth="1"/>
    <col min="10504" max="10504" width="18.90625" style="464" customWidth="1"/>
    <col min="10505" max="10505" width="12.6328125" style="464" customWidth="1"/>
    <col min="10506" max="10506" width="22.90625" style="464" customWidth="1"/>
    <col min="10507" max="10756" width="8.7265625" style="464"/>
    <col min="10757" max="10757" width="20.08984375" style="464" customWidth="1"/>
    <col min="10758" max="10758" width="18.90625" style="464" customWidth="1"/>
    <col min="10759" max="10759" width="8.90625" style="464" customWidth="1"/>
    <col min="10760" max="10760" width="18.90625" style="464" customWidth="1"/>
    <col min="10761" max="10761" width="12.6328125" style="464" customWidth="1"/>
    <col min="10762" max="10762" width="22.90625" style="464" customWidth="1"/>
    <col min="10763" max="11012" width="8.7265625" style="464"/>
    <col min="11013" max="11013" width="20.08984375" style="464" customWidth="1"/>
    <col min="11014" max="11014" width="18.90625" style="464" customWidth="1"/>
    <col min="11015" max="11015" width="8.90625" style="464" customWidth="1"/>
    <col min="11016" max="11016" width="18.90625" style="464" customWidth="1"/>
    <col min="11017" max="11017" width="12.6328125" style="464" customWidth="1"/>
    <col min="11018" max="11018" width="22.90625" style="464" customWidth="1"/>
    <col min="11019" max="11268" width="8.7265625" style="464"/>
    <col min="11269" max="11269" width="20.08984375" style="464" customWidth="1"/>
    <col min="11270" max="11270" width="18.90625" style="464" customWidth="1"/>
    <col min="11271" max="11271" width="8.90625" style="464" customWidth="1"/>
    <col min="11272" max="11272" width="18.90625" style="464" customWidth="1"/>
    <col min="11273" max="11273" width="12.6328125" style="464" customWidth="1"/>
    <col min="11274" max="11274" width="22.90625" style="464" customWidth="1"/>
    <col min="11275" max="11524" width="8.7265625" style="464"/>
    <col min="11525" max="11525" width="20.08984375" style="464" customWidth="1"/>
    <col min="11526" max="11526" width="18.90625" style="464" customWidth="1"/>
    <col min="11527" max="11527" width="8.90625" style="464" customWidth="1"/>
    <col min="11528" max="11528" width="18.90625" style="464" customWidth="1"/>
    <col min="11529" max="11529" width="12.6328125" style="464" customWidth="1"/>
    <col min="11530" max="11530" width="22.90625" style="464" customWidth="1"/>
    <col min="11531" max="11780" width="8.7265625" style="464"/>
    <col min="11781" max="11781" width="20.08984375" style="464" customWidth="1"/>
    <col min="11782" max="11782" width="18.90625" style="464" customWidth="1"/>
    <col min="11783" max="11783" width="8.90625" style="464" customWidth="1"/>
    <col min="11784" max="11784" width="18.90625" style="464" customWidth="1"/>
    <col min="11785" max="11785" width="12.6328125" style="464" customWidth="1"/>
    <col min="11786" max="11786" width="22.90625" style="464" customWidth="1"/>
    <col min="11787" max="12036" width="8.7265625" style="464"/>
    <col min="12037" max="12037" width="20.08984375" style="464" customWidth="1"/>
    <col min="12038" max="12038" width="18.90625" style="464" customWidth="1"/>
    <col min="12039" max="12039" width="8.90625" style="464" customWidth="1"/>
    <col min="12040" max="12040" width="18.90625" style="464" customWidth="1"/>
    <col min="12041" max="12041" width="12.6328125" style="464" customWidth="1"/>
    <col min="12042" max="12042" width="22.90625" style="464" customWidth="1"/>
    <col min="12043" max="12292" width="8.7265625" style="464"/>
    <col min="12293" max="12293" width="20.08984375" style="464" customWidth="1"/>
    <col min="12294" max="12294" width="18.90625" style="464" customWidth="1"/>
    <col min="12295" max="12295" width="8.90625" style="464" customWidth="1"/>
    <col min="12296" max="12296" width="18.90625" style="464" customWidth="1"/>
    <col min="12297" max="12297" width="12.6328125" style="464" customWidth="1"/>
    <col min="12298" max="12298" width="22.90625" style="464" customWidth="1"/>
    <col min="12299" max="12548" width="8.7265625" style="464"/>
    <col min="12549" max="12549" width="20.08984375" style="464" customWidth="1"/>
    <col min="12550" max="12550" width="18.90625" style="464" customWidth="1"/>
    <col min="12551" max="12551" width="8.90625" style="464" customWidth="1"/>
    <col min="12552" max="12552" width="18.90625" style="464" customWidth="1"/>
    <col min="12553" max="12553" width="12.6328125" style="464" customWidth="1"/>
    <col min="12554" max="12554" width="22.90625" style="464" customWidth="1"/>
    <col min="12555" max="12804" width="8.7265625" style="464"/>
    <col min="12805" max="12805" width="20.08984375" style="464" customWidth="1"/>
    <col min="12806" max="12806" width="18.90625" style="464" customWidth="1"/>
    <col min="12807" max="12807" width="8.90625" style="464" customWidth="1"/>
    <col min="12808" max="12808" width="18.90625" style="464" customWidth="1"/>
    <col min="12809" max="12809" width="12.6328125" style="464" customWidth="1"/>
    <col min="12810" max="12810" width="22.90625" style="464" customWidth="1"/>
    <col min="12811" max="13060" width="8.7265625" style="464"/>
    <col min="13061" max="13061" width="20.08984375" style="464" customWidth="1"/>
    <col min="13062" max="13062" width="18.90625" style="464" customWidth="1"/>
    <col min="13063" max="13063" width="8.90625" style="464" customWidth="1"/>
    <col min="13064" max="13064" width="18.90625" style="464" customWidth="1"/>
    <col min="13065" max="13065" width="12.6328125" style="464" customWidth="1"/>
    <col min="13066" max="13066" width="22.90625" style="464" customWidth="1"/>
    <col min="13067" max="13316" width="8.7265625" style="464"/>
    <col min="13317" max="13317" width="20.08984375" style="464" customWidth="1"/>
    <col min="13318" max="13318" width="18.90625" style="464" customWidth="1"/>
    <col min="13319" max="13319" width="8.90625" style="464" customWidth="1"/>
    <col min="13320" max="13320" width="18.90625" style="464" customWidth="1"/>
    <col min="13321" max="13321" width="12.6328125" style="464" customWidth="1"/>
    <col min="13322" max="13322" width="22.90625" style="464" customWidth="1"/>
    <col min="13323" max="13572" width="8.7265625" style="464"/>
    <col min="13573" max="13573" width="20.08984375" style="464" customWidth="1"/>
    <col min="13574" max="13574" width="18.90625" style="464" customWidth="1"/>
    <col min="13575" max="13575" width="8.90625" style="464" customWidth="1"/>
    <col min="13576" max="13576" width="18.90625" style="464" customWidth="1"/>
    <col min="13577" max="13577" width="12.6328125" style="464" customWidth="1"/>
    <col min="13578" max="13578" width="22.90625" style="464" customWidth="1"/>
    <col min="13579" max="13828" width="8.7265625" style="464"/>
    <col min="13829" max="13829" width="20.08984375" style="464" customWidth="1"/>
    <col min="13830" max="13830" width="18.90625" style="464" customWidth="1"/>
    <col min="13831" max="13831" width="8.90625" style="464" customWidth="1"/>
    <col min="13832" max="13832" width="18.90625" style="464" customWidth="1"/>
    <col min="13833" max="13833" width="12.6328125" style="464" customWidth="1"/>
    <col min="13834" max="13834" width="22.90625" style="464" customWidth="1"/>
    <col min="13835" max="14084" width="8.7265625" style="464"/>
    <col min="14085" max="14085" width="20.08984375" style="464" customWidth="1"/>
    <col min="14086" max="14086" width="18.90625" style="464" customWidth="1"/>
    <col min="14087" max="14087" width="8.90625" style="464" customWidth="1"/>
    <col min="14088" max="14088" width="18.90625" style="464" customWidth="1"/>
    <col min="14089" max="14089" width="12.6328125" style="464" customWidth="1"/>
    <col min="14090" max="14090" width="22.90625" style="464" customWidth="1"/>
    <col min="14091" max="14340" width="8.7265625" style="464"/>
    <col min="14341" max="14341" width="20.08984375" style="464" customWidth="1"/>
    <col min="14342" max="14342" width="18.90625" style="464" customWidth="1"/>
    <col min="14343" max="14343" width="8.90625" style="464" customWidth="1"/>
    <col min="14344" max="14344" width="18.90625" style="464" customWidth="1"/>
    <col min="14345" max="14345" width="12.6328125" style="464" customWidth="1"/>
    <col min="14346" max="14346" width="22.90625" style="464" customWidth="1"/>
    <col min="14347" max="14596" width="8.7265625" style="464"/>
    <col min="14597" max="14597" width="20.08984375" style="464" customWidth="1"/>
    <col min="14598" max="14598" width="18.90625" style="464" customWidth="1"/>
    <col min="14599" max="14599" width="8.90625" style="464" customWidth="1"/>
    <col min="14600" max="14600" width="18.90625" style="464" customWidth="1"/>
    <col min="14601" max="14601" width="12.6328125" style="464" customWidth="1"/>
    <col min="14602" max="14602" width="22.90625" style="464" customWidth="1"/>
    <col min="14603" max="14852" width="8.7265625" style="464"/>
    <col min="14853" max="14853" width="20.08984375" style="464" customWidth="1"/>
    <col min="14854" max="14854" width="18.90625" style="464" customWidth="1"/>
    <col min="14855" max="14855" width="8.90625" style="464" customWidth="1"/>
    <col min="14856" max="14856" width="18.90625" style="464" customWidth="1"/>
    <col min="14857" max="14857" width="12.6328125" style="464" customWidth="1"/>
    <col min="14858" max="14858" width="22.90625" style="464" customWidth="1"/>
    <col min="14859" max="15108" width="8.7265625" style="464"/>
    <col min="15109" max="15109" width="20.08984375" style="464" customWidth="1"/>
    <col min="15110" max="15110" width="18.90625" style="464" customWidth="1"/>
    <col min="15111" max="15111" width="8.90625" style="464" customWidth="1"/>
    <col min="15112" max="15112" width="18.90625" style="464" customWidth="1"/>
    <col min="15113" max="15113" width="12.6328125" style="464" customWidth="1"/>
    <col min="15114" max="15114" width="22.90625" style="464" customWidth="1"/>
    <col min="15115" max="15364" width="8.7265625" style="464"/>
    <col min="15365" max="15365" width="20.08984375" style="464" customWidth="1"/>
    <col min="15366" max="15366" width="18.90625" style="464" customWidth="1"/>
    <col min="15367" max="15367" width="8.90625" style="464" customWidth="1"/>
    <col min="15368" max="15368" width="18.90625" style="464" customWidth="1"/>
    <col min="15369" max="15369" width="12.6328125" style="464" customWidth="1"/>
    <col min="15370" max="15370" width="22.90625" style="464" customWidth="1"/>
    <col min="15371" max="15620" width="8.7265625" style="464"/>
    <col min="15621" max="15621" width="20.08984375" style="464" customWidth="1"/>
    <col min="15622" max="15622" width="18.90625" style="464" customWidth="1"/>
    <col min="15623" max="15623" width="8.90625" style="464" customWidth="1"/>
    <col min="15624" max="15624" width="18.90625" style="464" customWidth="1"/>
    <col min="15625" max="15625" width="12.6328125" style="464" customWidth="1"/>
    <col min="15626" max="15626" width="22.90625" style="464" customWidth="1"/>
    <col min="15627" max="15876" width="8.7265625" style="464"/>
    <col min="15877" max="15877" width="20.08984375" style="464" customWidth="1"/>
    <col min="15878" max="15878" width="18.90625" style="464" customWidth="1"/>
    <col min="15879" max="15879" width="8.90625" style="464" customWidth="1"/>
    <col min="15880" max="15880" width="18.90625" style="464" customWidth="1"/>
    <col min="15881" max="15881" width="12.6328125" style="464" customWidth="1"/>
    <col min="15882" max="15882" width="22.90625" style="464" customWidth="1"/>
    <col min="15883" max="16132" width="8.7265625" style="464"/>
    <col min="16133" max="16133" width="20.08984375" style="464" customWidth="1"/>
    <col min="16134" max="16134" width="18.90625" style="464" customWidth="1"/>
    <col min="16135" max="16135" width="8.90625" style="464" customWidth="1"/>
    <col min="16136" max="16136" width="18.90625" style="464" customWidth="1"/>
    <col min="16137" max="16137" width="12.6328125" style="464" customWidth="1"/>
    <col min="16138" max="16138" width="22.90625" style="464" customWidth="1"/>
    <col min="16139" max="16384" width="8.7265625" style="464"/>
  </cols>
  <sheetData>
    <row r="1" spans="1:25" ht="18.75" customHeight="1" x14ac:dyDescent="0.2">
      <c r="I1" s="1540"/>
      <c r="J1" s="1540"/>
    </row>
    <row r="2" spans="1:25" ht="18.75" customHeight="1" x14ac:dyDescent="0.2">
      <c r="I2" s="1540" t="s">
        <v>539</v>
      </c>
      <c r="J2" s="1540"/>
    </row>
    <row r="3" spans="1:25" s="466" customFormat="1" x14ac:dyDescent="0.2">
      <c r="A3" s="465"/>
      <c r="R3" s="1541"/>
      <c r="S3" s="1541"/>
      <c r="T3" s="1541"/>
      <c r="U3" s="1541"/>
      <c r="V3" s="1541"/>
      <c r="W3" s="1541"/>
      <c r="X3" s="1541"/>
      <c r="Y3" s="1541"/>
    </row>
    <row r="4" spans="1:25" ht="32.25" customHeight="1" x14ac:dyDescent="0.2">
      <c r="B4" s="1542" t="s">
        <v>540</v>
      </c>
      <c r="C4" s="1542"/>
      <c r="D4" s="1542"/>
      <c r="E4" s="1542"/>
      <c r="F4" s="1542"/>
      <c r="G4" s="1542"/>
      <c r="H4" s="1542"/>
      <c r="I4" s="1542"/>
      <c r="J4" s="1542"/>
    </row>
    <row r="5" spans="1:25" ht="15" customHeight="1" thickBot="1" x14ac:dyDescent="0.25"/>
    <row r="6" spans="1:25" ht="36.75" customHeight="1" x14ac:dyDescent="0.2">
      <c r="A6" s="467"/>
      <c r="B6" s="468" t="s">
        <v>381</v>
      </c>
      <c r="C6" s="1543"/>
      <c r="D6" s="1544"/>
      <c r="E6" s="1544"/>
      <c r="F6" s="1544"/>
      <c r="G6" s="1544"/>
      <c r="H6" s="1544"/>
      <c r="I6" s="1544"/>
      <c r="J6" s="1545"/>
    </row>
    <row r="7" spans="1:25" ht="36.75" customHeight="1" thickBot="1" x14ac:dyDescent="0.25">
      <c r="A7" s="467"/>
      <c r="B7" s="469" t="s">
        <v>213</v>
      </c>
      <c r="C7" s="1537" t="s">
        <v>517</v>
      </c>
      <c r="D7" s="1538"/>
      <c r="E7" s="1538"/>
      <c r="F7" s="1538"/>
      <c r="G7" s="1538"/>
      <c r="H7" s="1538"/>
      <c r="I7" s="1538"/>
      <c r="J7" s="1539"/>
    </row>
    <row r="8" spans="1:25" ht="16.5" customHeight="1" x14ac:dyDescent="0.2">
      <c r="A8" s="467"/>
      <c r="B8" s="467"/>
      <c r="C8" s="467"/>
      <c r="D8" s="467"/>
      <c r="E8" s="467"/>
      <c r="F8" s="467"/>
      <c r="G8" s="467"/>
      <c r="H8" s="467"/>
      <c r="I8" s="467"/>
      <c r="J8" s="467"/>
    </row>
    <row r="9" spans="1:25" ht="16.5" customHeight="1" thickBot="1" x14ac:dyDescent="0.25">
      <c r="A9" s="467"/>
      <c r="B9" s="467" t="s">
        <v>541</v>
      </c>
      <c r="C9" s="467"/>
      <c r="D9" s="467"/>
      <c r="E9" s="467"/>
      <c r="F9" s="467"/>
      <c r="G9" s="467"/>
      <c r="H9" s="467"/>
      <c r="I9" s="467"/>
      <c r="J9" s="467"/>
    </row>
    <row r="10" spans="1:25" ht="80.25" customHeight="1" x14ac:dyDescent="0.2">
      <c r="A10" s="467"/>
      <c r="B10" s="1514" t="s">
        <v>542</v>
      </c>
      <c r="C10" s="1515"/>
      <c r="D10" s="1515"/>
      <c r="E10" s="1515"/>
      <c r="F10" s="1515"/>
      <c r="G10" s="1515"/>
      <c r="H10" s="1515"/>
      <c r="I10" s="1515"/>
      <c r="J10" s="1516"/>
    </row>
    <row r="11" spans="1:25" ht="21" customHeight="1" x14ac:dyDescent="0.2">
      <c r="A11" s="467"/>
      <c r="B11" s="1517" t="s">
        <v>543</v>
      </c>
      <c r="C11" s="1520" t="s">
        <v>544</v>
      </c>
      <c r="D11" s="1521"/>
      <c r="E11" s="1522"/>
      <c r="F11" s="1529" t="s">
        <v>545</v>
      </c>
      <c r="G11" s="1531" t="s">
        <v>546</v>
      </c>
      <c r="H11" s="1532"/>
      <c r="I11" s="1532"/>
      <c r="J11" s="1533"/>
    </row>
    <row r="12" spans="1:25" ht="36.75" customHeight="1" x14ac:dyDescent="0.2">
      <c r="A12" s="467"/>
      <c r="B12" s="1518"/>
      <c r="C12" s="1523"/>
      <c r="D12" s="1524"/>
      <c r="E12" s="1525"/>
      <c r="F12" s="1530"/>
      <c r="G12" s="1523"/>
      <c r="H12" s="1524"/>
      <c r="I12" s="1524"/>
      <c r="J12" s="1534"/>
    </row>
    <row r="13" spans="1:25" ht="36.75" customHeight="1" x14ac:dyDescent="0.2">
      <c r="A13" s="467"/>
      <c r="B13" s="1518"/>
      <c r="C13" s="1523"/>
      <c r="D13" s="1524"/>
      <c r="E13" s="1525"/>
      <c r="F13" s="1530"/>
      <c r="G13" s="1501" t="s">
        <v>547</v>
      </c>
      <c r="H13" s="1501"/>
      <c r="I13" s="1501" t="s">
        <v>548</v>
      </c>
      <c r="J13" s="1502"/>
    </row>
    <row r="14" spans="1:25" ht="36.75" customHeight="1" x14ac:dyDescent="0.2">
      <c r="A14" s="467"/>
      <c r="B14" s="1518"/>
      <c r="C14" s="1523"/>
      <c r="D14" s="1524"/>
      <c r="E14" s="1525"/>
      <c r="F14" s="1530"/>
      <c r="G14" s="1535" t="s">
        <v>549</v>
      </c>
      <c r="H14" s="1535"/>
      <c r="I14" s="1501" t="s">
        <v>550</v>
      </c>
      <c r="J14" s="1502"/>
    </row>
    <row r="15" spans="1:25" ht="21" customHeight="1" x14ac:dyDescent="0.2">
      <c r="A15" s="467"/>
      <c r="B15" s="1518"/>
      <c r="C15" s="1523"/>
      <c r="D15" s="1524"/>
      <c r="E15" s="1525"/>
      <c r="F15" s="1529" t="s">
        <v>551</v>
      </c>
      <c r="G15" s="1531" t="s">
        <v>546</v>
      </c>
      <c r="H15" s="1532"/>
      <c r="I15" s="1532"/>
      <c r="J15" s="1533"/>
    </row>
    <row r="16" spans="1:25" ht="36.75" customHeight="1" x14ac:dyDescent="0.2">
      <c r="A16" s="467"/>
      <c r="B16" s="1518"/>
      <c r="C16" s="1523"/>
      <c r="D16" s="1524"/>
      <c r="E16" s="1525"/>
      <c r="F16" s="1530"/>
      <c r="G16" s="1523"/>
      <c r="H16" s="1524"/>
      <c r="I16" s="1524"/>
      <c r="J16" s="1534"/>
    </row>
    <row r="17" spans="1:10" ht="36.75" customHeight="1" x14ac:dyDescent="0.2">
      <c r="A17" s="467"/>
      <c r="B17" s="1518"/>
      <c r="C17" s="1523"/>
      <c r="D17" s="1524"/>
      <c r="E17" s="1525"/>
      <c r="F17" s="1530"/>
      <c r="G17" s="1501" t="s">
        <v>547</v>
      </c>
      <c r="H17" s="1501"/>
      <c r="I17" s="1501" t="s">
        <v>548</v>
      </c>
      <c r="J17" s="1502"/>
    </row>
    <row r="18" spans="1:10" ht="36.75" customHeight="1" x14ac:dyDescent="0.2">
      <c r="A18" s="467"/>
      <c r="B18" s="1519"/>
      <c r="C18" s="1526"/>
      <c r="D18" s="1527"/>
      <c r="E18" s="1528"/>
      <c r="F18" s="1536"/>
      <c r="G18" s="1535" t="s">
        <v>549</v>
      </c>
      <c r="H18" s="1535"/>
      <c r="I18" s="1501" t="s">
        <v>550</v>
      </c>
      <c r="J18" s="1502"/>
    </row>
    <row r="19" spans="1:10" ht="29.25" customHeight="1" x14ac:dyDescent="0.2">
      <c r="A19" s="467"/>
      <c r="B19" s="1503" t="s">
        <v>552</v>
      </c>
      <c r="C19" s="1505" t="s">
        <v>553</v>
      </c>
      <c r="D19" s="1506"/>
      <c r="E19" s="1507"/>
      <c r="F19" s="1511" t="s">
        <v>554</v>
      </c>
      <c r="G19" s="1506"/>
      <c r="H19" s="1506"/>
      <c r="I19" s="1505" t="s">
        <v>555</v>
      </c>
      <c r="J19" s="1512"/>
    </row>
    <row r="20" spans="1:10" ht="30.75" customHeight="1" thickBot="1" x14ac:dyDescent="0.25">
      <c r="A20" s="467"/>
      <c r="B20" s="1504"/>
      <c r="C20" s="1508"/>
      <c r="D20" s="1509"/>
      <c r="E20" s="1510"/>
      <c r="F20" s="1509"/>
      <c r="G20" s="1509"/>
      <c r="H20" s="1509"/>
      <c r="I20" s="1508"/>
      <c r="J20" s="1513"/>
    </row>
    <row r="21" spans="1:10" ht="30.75" customHeight="1" thickBot="1" x14ac:dyDescent="0.25">
      <c r="A21" s="467"/>
      <c r="B21" s="470" t="s">
        <v>556</v>
      </c>
      <c r="C21" s="467"/>
      <c r="D21" s="467"/>
      <c r="E21" s="471" t="str" cm="1">
        <f t="array" ref="E21">IF(AND(2&gt;=I23:I25,8&lt;=I23:I25),"規定されている定員を超過しています。","")</f>
        <v/>
      </c>
      <c r="F21" s="471"/>
      <c r="G21" s="471"/>
      <c r="H21" s="471"/>
      <c r="I21" s="467"/>
      <c r="J21" s="467"/>
    </row>
    <row r="22" spans="1:10" ht="46.5" customHeight="1" thickBot="1" x14ac:dyDescent="0.25">
      <c r="A22" s="467"/>
      <c r="B22" s="1487"/>
      <c r="C22" s="1488"/>
      <c r="D22" s="1489" t="s">
        <v>557</v>
      </c>
      <c r="E22" s="1490"/>
      <c r="F22" s="1490"/>
      <c r="G22" s="1490"/>
      <c r="H22" s="1491"/>
      <c r="I22" s="472" t="s">
        <v>558</v>
      </c>
      <c r="J22" s="473" t="s">
        <v>559</v>
      </c>
    </row>
    <row r="23" spans="1:10" ht="29.25" customHeight="1" x14ac:dyDescent="0.2">
      <c r="A23" s="467"/>
      <c r="B23" s="1477" t="s">
        <v>560</v>
      </c>
      <c r="C23" s="474" t="s">
        <v>561</v>
      </c>
      <c r="D23" s="1492"/>
      <c r="E23" s="1493"/>
      <c r="F23" s="1493"/>
      <c r="G23" s="1493"/>
      <c r="H23" s="1494"/>
      <c r="I23" s="475"/>
      <c r="J23" s="476"/>
    </row>
    <row r="24" spans="1:10" ht="29.25" customHeight="1" x14ac:dyDescent="0.2">
      <c r="A24" s="467"/>
      <c r="B24" s="1478"/>
      <c r="C24" s="477" t="s">
        <v>562</v>
      </c>
      <c r="D24" s="1495"/>
      <c r="E24" s="1496"/>
      <c r="F24" s="1496"/>
      <c r="G24" s="1496"/>
      <c r="H24" s="1497"/>
      <c r="I24" s="478"/>
      <c r="J24" s="479"/>
    </row>
    <row r="25" spans="1:10" ht="29.25" customHeight="1" thickBot="1" x14ac:dyDescent="0.25">
      <c r="A25" s="467"/>
      <c r="B25" s="1478"/>
      <c r="C25" s="480" t="s">
        <v>563</v>
      </c>
      <c r="D25" s="1498"/>
      <c r="E25" s="1499"/>
      <c r="F25" s="1499"/>
      <c r="G25" s="1499"/>
      <c r="H25" s="1500"/>
      <c r="I25" s="481"/>
      <c r="J25" s="482"/>
    </row>
    <row r="26" spans="1:10" ht="29.25" customHeight="1" thickBot="1" x14ac:dyDescent="0.25">
      <c r="A26" s="467"/>
      <c r="B26" s="1479"/>
      <c r="C26" s="1486" t="s">
        <v>564</v>
      </c>
      <c r="D26" s="1486"/>
      <c r="E26" s="1486"/>
      <c r="F26" s="1486"/>
      <c r="G26" s="1486"/>
      <c r="H26" s="1486"/>
      <c r="I26" s="483">
        <f>SUM(I23:I25)</f>
        <v>0</v>
      </c>
      <c r="J26" s="484">
        <f>SUM(J23:J25)</f>
        <v>0</v>
      </c>
    </row>
    <row r="27" spans="1:10" ht="29.25" customHeight="1" thickBot="1" x14ac:dyDescent="0.25">
      <c r="A27" s="467"/>
      <c r="B27" s="485"/>
      <c r="C27" s="485"/>
      <c r="D27" s="486"/>
      <c r="E27" s="486"/>
      <c r="F27" s="486"/>
      <c r="G27" s="486"/>
      <c r="H27" s="486"/>
      <c r="I27" s="487" t="str">
        <f>(IF(OR(I26&lt;=1,I26&gt;=8),"↑住居の定員が規定の定員数を満たしていません。",""))</f>
        <v>↑住居の定員が規定の定員数を満たしていません。</v>
      </c>
      <c r="J27" s="488"/>
    </row>
    <row r="28" spans="1:10" ht="29.25" customHeight="1" x14ac:dyDescent="0.2">
      <c r="A28" s="467"/>
      <c r="B28" s="1477" t="s">
        <v>565</v>
      </c>
      <c r="C28" s="489" t="s">
        <v>561</v>
      </c>
      <c r="D28" s="1492"/>
      <c r="E28" s="1493"/>
      <c r="F28" s="1493"/>
      <c r="G28" s="1493"/>
      <c r="H28" s="1494"/>
      <c r="I28" s="475"/>
      <c r="J28" s="476">
        <v>1</v>
      </c>
    </row>
    <row r="29" spans="1:10" ht="29.25" customHeight="1" x14ac:dyDescent="0.2">
      <c r="A29" s="467"/>
      <c r="B29" s="1478"/>
      <c r="C29" s="490" t="s">
        <v>562</v>
      </c>
      <c r="D29" s="1495"/>
      <c r="E29" s="1496"/>
      <c r="F29" s="1496"/>
      <c r="G29" s="1496"/>
      <c r="H29" s="1497"/>
      <c r="I29" s="478"/>
      <c r="J29" s="479"/>
    </row>
    <row r="30" spans="1:10" ht="29.25" customHeight="1" thickBot="1" x14ac:dyDescent="0.25">
      <c r="A30" s="467"/>
      <c r="B30" s="1478"/>
      <c r="C30" s="491" t="s">
        <v>563</v>
      </c>
      <c r="D30" s="1498"/>
      <c r="E30" s="1499"/>
      <c r="F30" s="1499"/>
      <c r="G30" s="1499"/>
      <c r="H30" s="1500"/>
      <c r="I30" s="481"/>
      <c r="J30" s="482"/>
    </row>
    <row r="31" spans="1:10" ht="29.25" customHeight="1" thickBot="1" x14ac:dyDescent="0.25">
      <c r="A31" s="467"/>
      <c r="B31" s="1479"/>
      <c r="C31" s="1486" t="s">
        <v>564</v>
      </c>
      <c r="D31" s="1486"/>
      <c r="E31" s="1486"/>
      <c r="F31" s="1486"/>
      <c r="G31" s="1486"/>
      <c r="H31" s="1486"/>
      <c r="I31" s="483">
        <f>SUM(I28:I30)</f>
        <v>0</v>
      </c>
      <c r="J31" s="484">
        <f>SUM(J28:J30)</f>
        <v>1</v>
      </c>
    </row>
    <row r="32" spans="1:10" ht="29.25" customHeight="1" thickBot="1" x14ac:dyDescent="0.25">
      <c r="A32" s="467"/>
      <c r="B32" s="485"/>
      <c r="C32" s="485"/>
      <c r="D32" s="486"/>
      <c r="E32" s="486"/>
      <c r="F32" s="486"/>
      <c r="G32" s="486"/>
      <c r="H32" s="486"/>
      <c r="I32" s="487" t="str">
        <f>(IF(OR(I31&lt;=1,I31&gt;=8),"↑住居の定員が規定の定員数を満たしていません。",""))</f>
        <v>↑住居の定員が規定の定員数を満たしていません。</v>
      </c>
      <c r="J32" s="488"/>
    </row>
    <row r="33" spans="1:10" ht="29.25" customHeight="1" x14ac:dyDescent="0.2">
      <c r="A33" s="467"/>
      <c r="B33" s="1477" t="s">
        <v>566</v>
      </c>
      <c r="C33" s="489" t="s">
        <v>561</v>
      </c>
      <c r="D33" s="1480"/>
      <c r="E33" s="1481"/>
      <c r="F33" s="1481"/>
      <c r="G33" s="1481"/>
      <c r="H33" s="1481"/>
      <c r="I33" s="475"/>
      <c r="J33" s="476">
        <v>1</v>
      </c>
    </row>
    <row r="34" spans="1:10" ht="29.25" customHeight="1" x14ac:dyDescent="0.2">
      <c r="A34" s="467"/>
      <c r="B34" s="1478"/>
      <c r="C34" s="490" t="s">
        <v>562</v>
      </c>
      <c r="D34" s="1482"/>
      <c r="E34" s="1483"/>
      <c r="F34" s="1483"/>
      <c r="G34" s="1483"/>
      <c r="H34" s="1483"/>
      <c r="I34" s="478"/>
      <c r="J34" s="479"/>
    </row>
    <row r="35" spans="1:10" ht="29.25" customHeight="1" thickBot="1" x14ac:dyDescent="0.25">
      <c r="A35" s="467"/>
      <c r="B35" s="1478"/>
      <c r="C35" s="491" t="s">
        <v>563</v>
      </c>
      <c r="D35" s="1484"/>
      <c r="E35" s="1485"/>
      <c r="F35" s="1485"/>
      <c r="G35" s="1485"/>
      <c r="H35" s="1485"/>
      <c r="I35" s="481"/>
      <c r="J35" s="482"/>
    </row>
    <row r="36" spans="1:10" ht="29.25" customHeight="1" thickBot="1" x14ac:dyDescent="0.25">
      <c r="A36" s="467"/>
      <c r="B36" s="1479"/>
      <c r="C36" s="1486" t="s">
        <v>564</v>
      </c>
      <c r="D36" s="1486"/>
      <c r="E36" s="1486"/>
      <c r="F36" s="1486"/>
      <c r="G36" s="1486"/>
      <c r="H36" s="1486"/>
      <c r="I36" s="483">
        <f>SUM(I33:I35)</f>
        <v>0</v>
      </c>
      <c r="J36" s="484">
        <f>SUM(J33:J35)</f>
        <v>1</v>
      </c>
    </row>
    <row r="37" spans="1:10" ht="29.25" customHeight="1" thickBot="1" x14ac:dyDescent="0.25">
      <c r="A37" s="467"/>
      <c r="B37" s="485"/>
      <c r="C37" s="485"/>
      <c r="D37" s="486"/>
      <c r="E37" s="486"/>
      <c r="F37" s="486"/>
      <c r="G37" s="486"/>
      <c r="H37" s="486"/>
      <c r="I37" s="487" t="str">
        <f>(IF(OR(I36&lt;=1,I36&gt;=8),"↑住居の定員が規定の定員数を満たしていません。",""))</f>
        <v>↑住居の定員が規定の定員数を満たしていません。</v>
      </c>
      <c r="J37" s="488"/>
    </row>
    <row r="38" spans="1:10" ht="29.25" customHeight="1" x14ac:dyDescent="0.2">
      <c r="A38" s="467"/>
      <c r="B38" s="1477" t="s">
        <v>567</v>
      </c>
      <c r="C38" s="489" t="s">
        <v>561</v>
      </c>
      <c r="D38" s="1480"/>
      <c r="E38" s="1481"/>
      <c r="F38" s="1481"/>
      <c r="G38" s="1481"/>
      <c r="H38" s="1481"/>
      <c r="I38" s="475"/>
      <c r="J38" s="476">
        <v>1</v>
      </c>
    </row>
    <row r="39" spans="1:10" ht="29.25" customHeight="1" x14ac:dyDescent="0.2">
      <c r="A39" s="467"/>
      <c r="B39" s="1478"/>
      <c r="C39" s="490" t="s">
        <v>562</v>
      </c>
      <c r="D39" s="1482"/>
      <c r="E39" s="1483"/>
      <c r="F39" s="1483"/>
      <c r="G39" s="1483"/>
      <c r="H39" s="1483"/>
      <c r="I39" s="478"/>
      <c r="J39" s="479"/>
    </row>
    <row r="40" spans="1:10" ht="29.25" customHeight="1" thickBot="1" x14ac:dyDescent="0.25">
      <c r="A40" s="467"/>
      <c r="B40" s="1478"/>
      <c r="C40" s="491" t="s">
        <v>563</v>
      </c>
      <c r="D40" s="1484"/>
      <c r="E40" s="1485"/>
      <c r="F40" s="1485"/>
      <c r="G40" s="1485"/>
      <c r="H40" s="1485"/>
      <c r="I40" s="481"/>
      <c r="J40" s="482"/>
    </row>
    <row r="41" spans="1:10" ht="29.25" customHeight="1" thickBot="1" x14ac:dyDescent="0.25">
      <c r="A41" s="467"/>
      <c r="B41" s="1479"/>
      <c r="C41" s="1486" t="s">
        <v>564</v>
      </c>
      <c r="D41" s="1486"/>
      <c r="E41" s="1486"/>
      <c r="F41" s="1486"/>
      <c r="G41" s="1486"/>
      <c r="H41" s="1486"/>
      <c r="I41" s="483">
        <f>SUM(I38:I40)</f>
        <v>0</v>
      </c>
      <c r="J41" s="484">
        <f>SUM(J38:J40)</f>
        <v>1</v>
      </c>
    </row>
    <row r="42" spans="1:10" ht="29.25" customHeight="1" x14ac:dyDescent="0.2">
      <c r="B42" s="467"/>
      <c r="C42" s="467"/>
      <c r="D42" s="467"/>
      <c r="E42" s="467"/>
      <c r="F42" s="467"/>
      <c r="G42" s="467"/>
      <c r="H42" s="467"/>
      <c r="I42" s="487" t="str">
        <f>(IF(OR(I41&lt;=1,I41&gt;=8),"↑住居の定員が規定の定員数を満たしていません。",""))</f>
        <v>↑住居の定員が規定の定員数を満たしていません。</v>
      </c>
      <c r="J42" s="467"/>
    </row>
    <row r="43" spans="1:10" ht="14" x14ac:dyDescent="0.2">
      <c r="B43" s="467" t="s">
        <v>568</v>
      </c>
      <c r="C43" s="467"/>
      <c r="D43" s="467"/>
      <c r="E43" s="467"/>
      <c r="F43" s="467"/>
      <c r="G43" s="467"/>
      <c r="H43" s="467"/>
      <c r="I43" s="467"/>
      <c r="J43" s="467"/>
    </row>
  </sheetData>
  <mergeCells count="49">
    <mergeCell ref="C7:J7"/>
    <mergeCell ref="I1:J1"/>
    <mergeCell ref="I2:J2"/>
    <mergeCell ref="R3:Y3"/>
    <mergeCell ref="B4:J4"/>
    <mergeCell ref="C6:J6"/>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I18:J18"/>
    <mergeCell ref="B19:B20"/>
    <mergeCell ref="C19:E20"/>
    <mergeCell ref="F19:H20"/>
    <mergeCell ref="I19:J20"/>
    <mergeCell ref="B22:C22"/>
    <mergeCell ref="D22:H22"/>
    <mergeCell ref="B28:B31"/>
    <mergeCell ref="D28:H28"/>
    <mergeCell ref="D29:H29"/>
    <mergeCell ref="D30:H30"/>
    <mergeCell ref="C31:H31"/>
    <mergeCell ref="B23:B26"/>
    <mergeCell ref="D23:H23"/>
    <mergeCell ref="D24:H24"/>
    <mergeCell ref="D25:H25"/>
    <mergeCell ref="C26:H26"/>
    <mergeCell ref="B38:B41"/>
    <mergeCell ref="D38:H38"/>
    <mergeCell ref="D39:H39"/>
    <mergeCell ref="D40:H40"/>
    <mergeCell ref="C41:H41"/>
    <mergeCell ref="B33:B36"/>
    <mergeCell ref="D33:H33"/>
    <mergeCell ref="D34:H34"/>
    <mergeCell ref="D35:H35"/>
    <mergeCell ref="C36:H36"/>
  </mergeCells>
  <phoneticPr fontId="45"/>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5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79378-0283-4D6C-BC2E-7CACBD5EA4F0}">
  <dimension ref="A1:BD57"/>
  <sheetViews>
    <sheetView view="pageBreakPreview" topLeftCell="A34" zoomScale="115" zoomScaleNormal="115" zoomScaleSheetLayoutView="115" workbookViewId="0">
      <selection activeCell="BH11" sqref="BH11"/>
    </sheetView>
  </sheetViews>
  <sheetFormatPr defaultColWidth="8.90625" defaultRowHeight="12" x14ac:dyDescent="0.2"/>
  <cols>
    <col min="1" max="56" width="1.7265625" style="493" customWidth="1"/>
    <col min="57" max="59" width="8.90625" style="493" customWidth="1"/>
    <col min="60" max="16384" width="8.90625" style="493"/>
  </cols>
  <sheetData>
    <row r="1" spans="1:56" ht="13.9" customHeight="1" x14ac:dyDescent="0.2">
      <c r="A1" s="492" t="s">
        <v>569</v>
      </c>
    </row>
    <row r="2" spans="1:56" ht="13.9" customHeight="1" x14ac:dyDescent="0.2">
      <c r="AP2" s="1174" t="s">
        <v>570</v>
      </c>
      <c r="AQ2" s="1174"/>
      <c r="AR2" s="1174"/>
      <c r="AS2" s="1439"/>
      <c r="AT2" s="1439"/>
      <c r="AU2" s="1174" t="s">
        <v>571</v>
      </c>
      <c r="AV2" s="1174"/>
      <c r="AW2" s="1439"/>
      <c r="AX2" s="1439"/>
      <c r="AY2" s="1174" t="s">
        <v>572</v>
      </c>
      <c r="AZ2" s="1174"/>
      <c r="BA2" s="1439"/>
      <c r="BB2" s="1439"/>
      <c r="BC2" s="1174" t="s">
        <v>573</v>
      </c>
      <c r="BD2" s="1174"/>
    </row>
    <row r="3" spans="1:56" ht="13.9" customHeight="1" x14ac:dyDescent="0.2"/>
    <row r="4" spans="1:56" ht="13.9" customHeight="1" x14ac:dyDescent="0.2">
      <c r="Q4" s="493" t="s">
        <v>574</v>
      </c>
    </row>
    <row r="5" spans="1:56" ht="13.9" customHeight="1" x14ac:dyDescent="0.2"/>
    <row r="6" spans="1:56" ht="13.9" customHeight="1" x14ac:dyDescent="0.2">
      <c r="C6" s="493" t="s">
        <v>575</v>
      </c>
      <c r="AI6" s="493" t="s">
        <v>576</v>
      </c>
    </row>
    <row r="7" spans="1:56" ht="13.9" customHeight="1" x14ac:dyDescent="0.2">
      <c r="E7" s="1380" t="s">
        <v>577</v>
      </c>
      <c r="F7" s="1380"/>
      <c r="G7" s="1380"/>
      <c r="H7" s="1380"/>
      <c r="I7" s="1380"/>
      <c r="J7" s="1380"/>
      <c r="K7" s="1380"/>
      <c r="L7" s="1582"/>
      <c r="M7" s="1582"/>
      <c r="N7" s="1582"/>
      <c r="O7" s="1582"/>
      <c r="P7" s="1582"/>
      <c r="Q7" s="1582"/>
      <c r="R7" s="1582"/>
      <c r="S7" s="1582"/>
      <c r="T7" s="1582"/>
      <c r="U7" s="1582"/>
      <c r="V7" s="1582"/>
      <c r="W7" s="1582"/>
      <c r="X7" s="1582"/>
      <c r="Y7" s="1582"/>
      <c r="Z7" s="1582"/>
      <c r="AA7" s="1582"/>
      <c r="AB7" s="1582"/>
      <c r="AC7" s="1582"/>
      <c r="AD7" s="1582"/>
      <c r="AK7" s="1580"/>
      <c r="AL7" s="1580"/>
      <c r="AM7" s="1580"/>
      <c r="AN7" s="1380" t="s">
        <v>578</v>
      </c>
      <c r="AO7" s="1380"/>
      <c r="AP7" s="1380"/>
      <c r="AQ7" s="1380"/>
      <c r="AR7" s="1380"/>
      <c r="AS7" s="1380"/>
      <c r="AT7" s="1380"/>
      <c r="AU7" s="1380"/>
      <c r="AV7" s="1380"/>
      <c r="AW7" s="1380"/>
      <c r="AX7" s="1380"/>
      <c r="AY7" s="1380"/>
    </row>
    <row r="8" spans="1:56" ht="13.9" customHeight="1" x14ac:dyDescent="0.2">
      <c r="E8" s="1380" t="s">
        <v>579</v>
      </c>
      <c r="F8" s="1380"/>
      <c r="G8" s="1380"/>
      <c r="H8" s="1380"/>
      <c r="I8" s="1380"/>
      <c r="J8" s="1380"/>
      <c r="K8" s="1380"/>
      <c r="L8" s="1582"/>
      <c r="M8" s="1582"/>
      <c r="N8" s="1582"/>
      <c r="O8" s="1582"/>
      <c r="P8" s="1582"/>
      <c r="Q8" s="1582"/>
      <c r="R8" s="1582"/>
      <c r="S8" s="1582"/>
      <c r="T8" s="1582"/>
      <c r="U8" s="1582"/>
      <c r="V8" s="1582"/>
      <c r="W8" s="1582"/>
      <c r="X8" s="1582"/>
      <c r="Y8" s="1582"/>
      <c r="Z8" s="1582"/>
      <c r="AA8" s="1582"/>
      <c r="AB8" s="1582"/>
      <c r="AC8" s="1582"/>
      <c r="AD8" s="1582"/>
      <c r="AK8" s="1580"/>
      <c r="AL8" s="1580"/>
      <c r="AM8" s="1580"/>
      <c r="AN8" s="1380" t="s">
        <v>580</v>
      </c>
      <c r="AO8" s="1380"/>
      <c r="AP8" s="1380"/>
      <c r="AQ8" s="1380"/>
      <c r="AR8" s="1380"/>
      <c r="AS8" s="1380"/>
      <c r="AT8" s="1380"/>
      <c r="AU8" s="1380"/>
      <c r="AV8" s="1380"/>
      <c r="AW8" s="1380"/>
      <c r="AX8" s="1380"/>
      <c r="AY8" s="1380"/>
    </row>
    <row r="9" spans="1:56" ht="13.9" customHeight="1" x14ac:dyDescent="0.2">
      <c r="E9" s="1380" t="s">
        <v>581</v>
      </c>
      <c r="F9" s="1380"/>
      <c r="G9" s="1380"/>
      <c r="H9" s="1380"/>
      <c r="I9" s="1380"/>
      <c r="J9" s="1380"/>
      <c r="K9" s="1380"/>
      <c r="L9" s="1582"/>
      <c r="M9" s="1582"/>
      <c r="N9" s="1582"/>
      <c r="O9" s="1582"/>
      <c r="P9" s="1582"/>
      <c r="Q9" s="1582"/>
      <c r="R9" s="1582"/>
      <c r="S9" s="1582"/>
      <c r="T9" s="1582"/>
      <c r="U9" s="1582"/>
      <c r="V9" s="1380" t="s">
        <v>582</v>
      </c>
      <c r="W9" s="1380"/>
      <c r="X9" s="1380"/>
      <c r="Y9" s="1583"/>
      <c r="Z9" s="1583"/>
      <c r="AA9" s="1583"/>
      <c r="AB9" s="1583"/>
      <c r="AC9" s="1380" t="s">
        <v>583</v>
      </c>
      <c r="AD9" s="1380"/>
      <c r="AJ9" s="494"/>
      <c r="AK9" s="495" t="s">
        <v>584</v>
      </c>
      <c r="AL9" s="494"/>
      <c r="AM9" s="494"/>
      <c r="AN9" s="494"/>
      <c r="AO9" s="494"/>
      <c r="AP9" s="494"/>
      <c r="AQ9" s="494"/>
      <c r="AR9" s="494"/>
      <c r="AS9" s="494"/>
      <c r="AT9" s="494"/>
      <c r="AU9" s="494"/>
    </row>
    <row r="10" spans="1:56" ht="13.9" customHeight="1" x14ac:dyDescent="0.2">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H10" s="494"/>
      <c r="AI10" s="494"/>
      <c r="AJ10" s="494"/>
      <c r="AK10" s="496" t="str">
        <f>IF(COUNTIF(AK6:AM8,"○")&gt;1,"いづれか１つを選択してください。","")</f>
        <v/>
      </c>
      <c r="AL10" s="494"/>
      <c r="AM10" s="494"/>
      <c r="AN10" s="494"/>
      <c r="AO10" s="494"/>
      <c r="AP10" s="494"/>
      <c r="AQ10" s="494"/>
      <c r="AR10" s="494"/>
      <c r="AS10" s="494"/>
      <c r="AT10" s="494"/>
      <c r="AU10" s="494"/>
    </row>
    <row r="11" spans="1:56" ht="13.9" customHeight="1" x14ac:dyDescent="0.2">
      <c r="C11" s="493" t="s">
        <v>585</v>
      </c>
      <c r="AH11" s="493" t="s">
        <v>586</v>
      </c>
    </row>
    <row r="12" spans="1:56" ht="13.9" customHeight="1" x14ac:dyDescent="0.2">
      <c r="E12" s="1580"/>
      <c r="F12" s="1580"/>
      <c r="G12" s="1580"/>
      <c r="H12" s="1581" t="s">
        <v>587</v>
      </c>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I12" s="497"/>
      <c r="AK12" s="1561" t="s">
        <v>588</v>
      </c>
      <c r="AL12" s="1562"/>
      <c r="AM12" s="1562"/>
      <c r="AN12" s="1563"/>
      <c r="AO12" s="1578"/>
      <c r="AP12" s="1579"/>
      <c r="AQ12" s="1579"/>
      <c r="AR12" s="1363" t="s">
        <v>583</v>
      </c>
      <c r="AS12" s="1431"/>
      <c r="AT12" s="1430" t="s">
        <v>589</v>
      </c>
      <c r="AU12" s="1363"/>
      <c r="AV12" s="1363"/>
      <c r="AW12" s="1431"/>
      <c r="AX12" s="1578"/>
      <c r="AY12" s="1579"/>
      <c r="AZ12" s="1579"/>
      <c r="BA12" s="1363" t="s">
        <v>583</v>
      </c>
      <c r="BB12" s="1431"/>
    </row>
    <row r="13" spans="1:56" ht="13.9" customHeight="1" x14ac:dyDescent="0.2">
      <c r="E13" s="1580"/>
      <c r="F13" s="1580"/>
      <c r="G13" s="1580"/>
      <c r="H13" s="1581" t="s">
        <v>590</v>
      </c>
      <c r="I13" s="1581"/>
      <c r="J13" s="1581"/>
      <c r="K13" s="1581"/>
      <c r="L13" s="1581"/>
      <c r="M13" s="1581"/>
      <c r="N13" s="1581"/>
      <c r="O13" s="1581"/>
      <c r="P13" s="1581"/>
      <c r="Q13" s="1581"/>
      <c r="R13" s="1581"/>
      <c r="S13" s="1581"/>
      <c r="T13" s="1581"/>
      <c r="U13" s="1581"/>
      <c r="V13" s="1581"/>
      <c r="W13" s="1581"/>
      <c r="X13" s="1581"/>
      <c r="Y13" s="1581"/>
      <c r="Z13" s="1581"/>
      <c r="AA13" s="1581"/>
      <c r="AB13" s="1581"/>
      <c r="AC13" s="1581"/>
      <c r="AD13" s="1581"/>
      <c r="AE13" s="1581"/>
      <c r="AF13" s="1581"/>
      <c r="AH13" s="497" t="str">
        <f>IF(E12="○","→","")</f>
        <v/>
      </c>
      <c r="AI13" s="497"/>
      <c r="AK13" s="1430" t="s">
        <v>591</v>
      </c>
      <c r="AL13" s="1363"/>
      <c r="AM13" s="1363"/>
      <c r="AN13" s="1431"/>
      <c r="AO13" s="1578"/>
      <c r="AP13" s="1579"/>
      <c r="AQ13" s="1579"/>
      <c r="AR13" s="1363" t="s">
        <v>583</v>
      </c>
      <c r="AS13" s="1431"/>
      <c r="AT13" s="1430" t="s">
        <v>592</v>
      </c>
      <c r="AU13" s="1363"/>
      <c r="AV13" s="1363"/>
      <c r="AW13" s="1431"/>
      <c r="AX13" s="1578"/>
      <c r="AY13" s="1579"/>
      <c r="AZ13" s="1579"/>
      <c r="BA13" s="1363" t="s">
        <v>583</v>
      </c>
      <c r="BB13" s="1431"/>
    </row>
    <row r="14" spans="1:56" ht="13.9" customHeight="1" x14ac:dyDescent="0.2">
      <c r="E14" s="1580"/>
      <c r="F14" s="1580"/>
      <c r="G14" s="1580"/>
      <c r="H14" s="1581" t="s">
        <v>593</v>
      </c>
      <c r="I14" s="1581"/>
      <c r="J14" s="1581"/>
      <c r="K14" s="1581"/>
      <c r="L14" s="1581"/>
      <c r="M14" s="1581"/>
      <c r="N14" s="1581"/>
      <c r="O14" s="1581"/>
      <c r="P14" s="1581"/>
      <c r="Q14" s="1581"/>
      <c r="R14" s="1581"/>
      <c r="S14" s="1581"/>
      <c r="T14" s="1581"/>
      <c r="U14" s="1581"/>
      <c r="V14" s="1581"/>
      <c r="W14" s="1581"/>
      <c r="X14" s="1581"/>
      <c r="Y14" s="1581"/>
      <c r="Z14" s="1581"/>
      <c r="AA14" s="1581"/>
      <c r="AB14" s="1581"/>
      <c r="AC14" s="1581"/>
      <c r="AD14" s="1581"/>
      <c r="AE14" s="1581"/>
      <c r="AF14" s="1581"/>
      <c r="AH14" s="497"/>
      <c r="AI14" s="497"/>
      <c r="AK14" s="1430" t="s">
        <v>594</v>
      </c>
      <c r="AL14" s="1363"/>
      <c r="AM14" s="1363"/>
      <c r="AN14" s="1431"/>
      <c r="AO14" s="1578"/>
      <c r="AP14" s="1579"/>
      <c r="AQ14" s="1579"/>
      <c r="AR14" s="1363" t="s">
        <v>583</v>
      </c>
      <c r="AS14" s="1431"/>
      <c r="AT14" s="1430" t="s">
        <v>595</v>
      </c>
      <c r="AU14" s="1363"/>
      <c r="AV14" s="1363"/>
      <c r="AW14" s="1431"/>
      <c r="AX14" s="1578"/>
      <c r="AY14" s="1579"/>
      <c r="AZ14" s="1579"/>
      <c r="BA14" s="1363" t="s">
        <v>583</v>
      </c>
      <c r="BB14" s="1431"/>
    </row>
    <row r="15" spans="1:56" ht="13.9" customHeight="1" x14ac:dyDescent="0.2">
      <c r="E15" s="498" t="s">
        <v>596</v>
      </c>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K15" s="492"/>
      <c r="AL15" s="492"/>
      <c r="AM15" s="492"/>
      <c r="AN15" s="492"/>
      <c r="AO15" s="499"/>
      <c r="AP15" s="499"/>
      <c r="AQ15" s="499"/>
      <c r="AR15" s="492"/>
      <c r="AS15" s="492"/>
      <c r="AT15" s="1430" t="s">
        <v>597</v>
      </c>
      <c r="AU15" s="1363"/>
      <c r="AV15" s="1363"/>
      <c r="AW15" s="1431"/>
      <c r="AX15" s="1575">
        <f>AO12+AO13+AO14+AX12+AX13+AX14</f>
        <v>0</v>
      </c>
      <c r="AY15" s="1576"/>
      <c r="AZ15" s="1576"/>
      <c r="BA15" s="1363" t="s">
        <v>583</v>
      </c>
      <c r="BB15" s="1431"/>
    </row>
    <row r="16" spans="1:56" ht="13.9" customHeight="1" x14ac:dyDescent="0.2">
      <c r="E16" s="498" t="s">
        <v>598</v>
      </c>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500" t="str">
        <f>IF(OR(E13="○",E14="○"),"↓","")</f>
        <v/>
      </c>
      <c r="AE16" s="501"/>
      <c r="AF16" s="492"/>
      <c r="AR16" s="494"/>
      <c r="AS16" s="494"/>
      <c r="AT16" s="502"/>
      <c r="AU16" s="502"/>
      <c r="AV16" s="502"/>
      <c r="AW16" s="502"/>
      <c r="AX16" s="502"/>
      <c r="AY16" s="502"/>
      <c r="AZ16" s="502"/>
      <c r="BA16" s="502"/>
      <c r="BB16" s="503" t="str">
        <f>IF(AND(AX15&lt;&gt;Y9,E12="○"),"「１　事業者名簿」の定員数と想定される利用者数が一致しません。","")</f>
        <v/>
      </c>
    </row>
    <row r="17" spans="3:53" ht="13.9" customHeight="1" x14ac:dyDescent="0.2">
      <c r="E17" s="496" t="str">
        <f>IF(COUNTIF(E12:G14,"○")&gt;1,"いずれか１つを選択してください。","")</f>
        <v/>
      </c>
      <c r="AD17" s="497"/>
      <c r="AE17" s="497"/>
      <c r="AR17" s="494"/>
      <c r="AS17" s="494"/>
      <c r="AT17" s="494"/>
      <c r="AU17" s="494"/>
      <c r="AV17" s="494"/>
      <c r="AW17" s="494"/>
      <c r="AX17" s="494"/>
      <c r="AY17" s="494"/>
      <c r="AZ17" s="494"/>
    </row>
    <row r="18" spans="3:53" ht="13.9" customHeight="1" x14ac:dyDescent="0.2">
      <c r="C18" s="493" t="s">
        <v>599</v>
      </c>
    </row>
    <row r="19" spans="3:53" ht="13.9" customHeight="1" x14ac:dyDescent="0.2">
      <c r="E19" s="1380"/>
      <c r="F19" s="1380"/>
      <c r="G19" s="1380"/>
      <c r="H19" s="1380"/>
      <c r="I19" s="1380"/>
      <c r="J19" s="1380" t="s">
        <v>600</v>
      </c>
      <c r="K19" s="1380"/>
      <c r="L19" s="1380"/>
      <c r="M19" s="1380"/>
      <c r="N19" s="1380"/>
      <c r="O19" s="1380"/>
      <c r="P19" s="1380" t="s">
        <v>601</v>
      </c>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380"/>
      <c r="AS19" s="1380"/>
      <c r="AT19" s="1380"/>
      <c r="AU19" s="1380"/>
      <c r="AV19" s="1380"/>
      <c r="AW19" s="1380"/>
      <c r="AX19" s="1380"/>
    </row>
    <row r="20" spans="3:53" ht="13.9" customHeight="1" x14ac:dyDescent="0.2">
      <c r="E20" s="1380"/>
      <c r="F20" s="1380"/>
      <c r="G20" s="1380"/>
      <c r="H20" s="1380"/>
      <c r="I20" s="1380"/>
      <c r="J20" s="1380"/>
      <c r="K20" s="1380"/>
      <c r="L20" s="1380"/>
      <c r="M20" s="1380"/>
      <c r="N20" s="1380"/>
      <c r="O20" s="1380"/>
      <c r="P20" s="1577" t="s">
        <v>588</v>
      </c>
      <c r="Q20" s="1577"/>
      <c r="R20" s="1577"/>
      <c r="S20" s="1577"/>
      <c r="T20" s="1577"/>
      <c r="U20" s="1380" t="s">
        <v>591</v>
      </c>
      <c r="V20" s="1380"/>
      <c r="W20" s="1380"/>
      <c r="X20" s="1380"/>
      <c r="Y20" s="1380"/>
      <c r="Z20" s="1380" t="s">
        <v>594</v>
      </c>
      <c r="AA20" s="1380"/>
      <c r="AB20" s="1380"/>
      <c r="AC20" s="1380"/>
      <c r="AD20" s="1380"/>
      <c r="AE20" s="1380" t="s">
        <v>589</v>
      </c>
      <c r="AF20" s="1380"/>
      <c r="AG20" s="1380"/>
      <c r="AH20" s="1380"/>
      <c r="AI20" s="1380"/>
      <c r="AJ20" s="1380" t="s">
        <v>592</v>
      </c>
      <c r="AK20" s="1380"/>
      <c r="AL20" s="1380"/>
      <c r="AM20" s="1380"/>
      <c r="AN20" s="1380"/>
      <c r="AO20" s="1380" t="s">
        <v>595</v>
      </c>
      <c r="AP20" s="1380"/>
      <c r="AQ20" s="1380"/>
      <c r="AR20" s="1380"/>
      <c r="AS20" s="1380"/>
      <c r="AT20" s="1380" t="s">
        <v>602</v>
      </c>
      <c r="AU20" s="1380"/>
      <c r="AV20" s="1380"/>
      <c r="AW20" s="1380"/>
      <c r="AX20" s="1380"/>
    </row>
    <row r="21" spans="3:53" ht="13.9" customHeight="1" x14ac:dyDescent="0.2">
      <c r="E21" s="1380" t="s">
        <v>603</v>
      </c>
      <c r="F21" s="1380"/>
      <c r="G21" s="1380"/>
      <c r="H21" s="1380"/>
      <c r="I21" s="1380"/>
      <c r="J21" s="1573">
        <v>30</v>
      </c>
      <c r="K21" s="1574"/>
      <c r="L21" s="1574"/>
      <c r="M21" s="1574"/>
      <c r="N21" s="1383" t="s">
        <v>573</v>
      </c>
      <c r="O21" s="1567"/>
      <c r="P21" s="1571">
        <v>0</v>
      </c>
      <c r="Q21" s="1572"/>
      <c r="R21" s="1572"/>
      <c r="S21" s="1383" t="s">
        <v>583</v>
      </c>
      <c r="T21" s="1567"/>
      <c r="U21" s="1569">
        <v>0</v>
      </c>
      <c r="V21" s="1570"/>
      <c r="W21" s="1570"/>
      <c r="X21" s="1363" t="s">
        <v>583</v>
      </c>
      <c r="Y21" s="1431"/>
      <c r="Z21" s="1571">
        <v>0</v>
      </c>
      <c r="AA21" s="1572"/>
      <c r="AB21" s="1572"/>
      <c r="AC21" s="1383" t="s">
        <v>583</v>
      </c>
      <c r="AD21" s="1567"/>
      <c r="AE21" s="1569">
        <v>0</v>
      </c>
      <c r="AF21" s="1570"/>
      <c r="AG21" s="1570"/>
      <c r="AH21" s="1363" t="s">
        <v>583</v>
      </c>
      <c r="AI21" s="1431"/>
      <c r="AJ21" s="1569">
        <v>0</v>
      </c>
      <c r="AK21" s="1570"/>
      <c r="AL21" s="1570"/>
      <c r="AM21" s="1363" t="s">
        <v>583</v>
      </c>
      <c r="AN21" s="1431"/>
      <c r="AO21" s="1569">
        <v>0</v>
      </c>
      <c r="AP21" s="1570"/>
      <c r="AQ21" s="1570"/>
      <c r="AR21" s="1363" t="s">
        <v>583</v>
      </c>
      <c r="AS21" s="1431"/>
      <c r="AT21" s="1568">
        <f>P21+U21+Z21+AE21+AJ21+AO21</f>
        <v>0</v>
      </c>
      <c r="AU21" s="1371"/>
      <c r="AV21" s="1371"/>
      <c r="AW21" s="1363" t="s">
        <v>583</v>
      </c>
      <c r="AX21" s="1431"/>
    </row>
    <row r="22" spans="3:53" ht="13.9" customHeight="1" x14ac:dyDescent="0.2">
      <c r="E22" s="1380" t="s">
        <v>604</v>
      </c>
      <c r="F22" s="1380"/>
      <c r="G22" s="1380"/>
      <c r="H22" s="1380"/>
      <c r="I22" s="1380"/>
      <c r="J22" s="1573">
        <v>31</v>
      </c>
      <c r="K22" s="1574"/>
      <c r="L22" s="1574"/>
      <c r="M22" s="1574"/>
      <c r="N22" s="1383" t="s">
        <v>573</v>
      </c>
      <c r="O22" s="1567"/>
      <c r="P22" s="1571">
        <v>0</v>
      </c>
      <c r="Q22" s="1572"/>
      <c r="R22" s="1572"/>
      <c r="S22" s="1383" t="s">
        <v>583</v>
      </c>
      <c r="T22" s="1567"/>
      <c r="U22" s="1569">
        <v>0</v>
      </c>
      <c r="V22" s="1570"/>
      <c r="W22" s="1570"/>
      <c r="X22" s="1363" t="s">
        <v>583</v>
      </c>
      <c r="Y22" s="1431"/>
      <c r="Z22" s="1571">
        <v>0</v>
      </c>
      <c r="AA22" s="1572"/>
      <c r="AB22" s="1572"/>
      <c r="AC22" s="1383" t="s">
        <v>583</v>
      </c>
      <c r="AD22" s="1567"/>
      <c r="AE22" s="1569">
        <v>0</v>
      </c>
      <c r="AF22" s="1570"/>
      <c r="AG22" s="1570"/>
      <c r="AH22" s="1363" t="s">
        <v>583</v>
      </c>
      <c r="AI22" s="1431"/>
      <c r="AJ22" s="1569">
        <v>0</v>
      </c>
      <c r="AK22" s="1570"/>
      <c r="AL22" s="1570"/>
      <c r="AM22" s="1363" t="s">
        <v>583</v>
      </c>
      <c r="AN22" s="1431"/>
      <c r="AO22" s="1569">
        <v>0</v>
      </c>
      <c r="AP22" s="1570"/>
      <c r="AQ22" s="1570"/>
      <c r="AR22" s="1363" t="s">
        <v>583</v>
      </c>
      <c r="AS22" s="1431"/>
      <c r="AT22" s="1568">
        <f t="shared" ref="AT22:AT32" si="0">P22+U22+Z22+AE22+AJ22+AO22</f>
        <v>0</v>
      </c>
      <c r="AU22" s="1371"/>
      <c r="AV22" s="1371"/>
      <c r="AW22" s="1363" t="s">
        <v>583</v>
      </c>
      <c r="AX22" s="1431"/>
    </row>
    <row r="23" spans="3:53" ht="13.9" customHeight="1" x14ac:dyDescent="0.2">
      <c r="E23" s="1380" t="s">
        <v>605</v>
      </c>
      <c r="F23" s="1380"/>
      <c r="G23" s="1380"/>
      <c r="H23" s="1380"/>
      <c r="I23" s="1380"/>
      <c r="J23" s="1573">
        <v>30</v>
      </c>
      <c r="K23" s="1574"/>
      <c r="L23" s="1574"/>
      <c r="M23" s="1574"/>
      <c r="N23" s="1383" t="s">
        <v>573</v>
      </c>
      <c r="O23" s="1567"/>
      <c r="P23" s="1571">
        <v>0</v>
      </c>
      <c r="Q23" s="1572"/>
      <c r="R23" s="1572"/>
      <c r="S23" s="1383" t="s">
        <v>583</v>
      </c>
      <c r="T23" s="1567"/>
      <c r="U23" s="1569">
        <v>0</v>
      </c>
      <c r="V23" s="1570"/>
      <c r="W23" s="1570"/>
      <c r="X23" s="1363" t="s">
        <v>583</v>
      </c>
      <c r="Y23" s="1431"/>
      <c r="Z23" s="1571">
        <v>0</v>
      </c>
      <c r="AA23" s="1572"/>
      <c r="AB23" s="1572"/>
      <c r="AC23" s="1383" t="s">
        <v>583</v>
      </c>
      <c r="AD23" s="1567"/>
      <c r="AE23" s="1569">
        <v>0</v>
      </c>
      <c r="AF23" s="1570"/>
      <c r="AG23" s="1570"/>
      <c r="AH23" s="1363" t="s">
        <v>583</v>
      </c>
      <c r="AI23" s="1431"/>
      <c r="AJ23" s="1569">
        <v>0</v>
      </c>
      <c r="AK23" s="1570"/>
      <c r="AL23" s="1570"/>
      <c r="AM23" s="1363" t="s">
        <v>583</v>
      </c>
      <c r="AN23" s="1431"/>
      <c r="AO23" s="1569">
        <v>0</v>
      </c>
      <c r="AP23" s="1570"/>
      <c r="AQ23" s="1570"/>
      <c r="AR23" s="1363" t="s">
        <v>583</v>
      </c>
      <c r="AS23" s="1431"/>
      <c r="AT23" s="1568">
        <f t="shared" si="0"/>
        <v>0</v>
      </c>
      <c r="AU23" s="1371"/>
      <c r="AV23" s="1371"/>
      <c r="AW23" s="1363" t="s">
        <v>583</v>
      </c>
      <c r="AX23" s="1431"/>
    </row>
    <row r="24" spans="3:53" ht="13.9" customHeight="1" x14ac:dyDescent="0.2">
      <c r="E24" s="1380" t="s">
        <v>606</v>
      </c>
      <c r="F24" s="1380"/>
      <c r="G24" s="1380"/>
      <c r="H24" s="1380"/>
      <c r="I24" s="1380"/>
      <c r="J24" s="1573">
        <v>31</v>
      </c>
      <c r="K24" s="1574"/>
      <c r="L24" s="1574"/>
      <c r="M24" s="1574"/>
      <c r="N24" s="1383" t="s">
        <v>573</v>
      </c>
      <c r="O24" s="1567"/>
      <c r="P24" s="1571">
        <v>0</v>
      </c>
      <c r="Q24" s="1572"/>
      <c r="R24" s="1572"/>
      <c r="S24" s="1383" t="s">
        <v>583</v>
      </c>
      <c r="T24" s="1567"/>
      <c r="U24" s="1569">
        <v>0</v>
      </c>
      <c r="V24" s="1570"/>
      <c r="W24" s="1570"/>
      <c r="X24" s="1363" t="s">
        <v>583</v>
      </c>
      <c r="Y24" s="1431"/>
      <c r="Z24" s="1571">
        <v>0</v>
      </c>
      <c r="AA24" s="1572"/>
      <c r="AB24" s="1572"/>
      <c r="AC24" s="1383" t="s">
        <v>583</v>
      </c>
      <c r="AD24" s="1567"/>
      <c r="AE24" s="1569">
        <v>0</v>
      </c>
      <c r="AF24" s="1570"/>
      <c r="AG24" s="1570"/>
      <c r="AH24" s="1363" t="s">
        <v>583</v>
      </c>
      <c r="AI24" s="1431"/>
      <c r="AJ24" s="1569">
        <v>0</v>
      </c>
      <c r="AK24" s="1570"/>
      <c r="AL24" s="1570"/>
      <c r="AM24" s="1363" t="s">
        <v>583</v>
      </c>
      <c r="AN24" s="1431"/>
      <c r="AO24" s="1569">
        <v>0</v>
      </c>
      <c r="AP24" s="1570"/>
      <c r="AQ24" s="1570"/>
      <c r="AR24" s="1363" t="s">
        <v>583</v>
      </c>
      <c r="AS24" s="1431"/>
      <c r="AT24" s="1568">
        <f t="shared" si="0"/>
        <v>0</v>
      </c>
      <c r="AU24" s="1371"/>
      <c r="AV24" s="1371"/>
      <c r="AW24" s="1363" t="s">
        <v>583</v>
      </c>
      <c r="AX24" s="1431"/>
    </row>
    <row r="25" spans="3:53" ht="13.9" customHeight="1" x14ac:dyDescent="0.2">
      <c r="E25" s="1380" t="s">
        <v>607</v>
      </c>
      <c r="F25" s="1380"/>
      <c r="G25" s="1380"/>
      <c r="H25" s="1380"/>
      <c r="I25" s="1380"/>
      <c r="J25" s="1573">
        <v>30</v>
      </c>
      <c r="K25" s="1574"/>
      <c r="L25" s="1574"/>
      <c r="M25" s="1574"/>
      <c r="N25" s="1383" t="s">
        <v>573</v>
      </c>
      <c r="O25" s="1567"/>
      <c r="P25" s="1571">
        <v>0</v>
      </c>
      <c r="Q25" s="1572"/>
      <c r="R25" s="1572"/>
      <c r="S25" s="1383" t="s">
        <v>583</v>
      </c>
      <c r="T25" s="1567"/>
      <c r="U25" s="1569">
        <v>0</v>
      </c>
      <c r="V25" s="1570"/>
      <c r="W25" s="1570"/>
      <c r="X25" s="1363" t="s">
        <v>583</v>
      </c>
      <c r="Y25" s="1431"/>
      <c r="Z25" s="1571">
        <v>0</v>
      </c>
      <c r="AA25" s="1572"/>
      <c r="AB25" s="1572"/>
      <c r="AC25" s="1383" t="s">
        <v>583</v>
      </c>
      <c r="AD25" s="1567"/>
      <c r="AE25" s="1569">
        <v>0</v>
      </c>
      <c r="AF25" s="1570"/>
      <c r="AG25" s="1570"/>
      <c r="AH25" s="1363" t="s">
        <v>583</v>
      </c>
      <c r="AI25" s="1431"/>
      <c r="AJ25" s="1569">
        <v>0</v>
      </c>
      <c r="AK25" s="1570"/>
      <c r="AL25" s="1570"/>
      <c r="AM25" s="1363" t="s">
        <v>583</v>
      </c>
      <c r="AN25" s="1431"/>
      <c r="AO25" s="1569">
        <v>0</v>
      </c>
      <c r="AP25" s="1570"/>
      <c r="AQ25" s="1570"/>
      <c r="AR25" s="1363" t="s">
        <v>583</v>
      </c>
      <c r="AS25" s="1431"/>
      <c r="AT25" s="1568">
        <f t="shared" si="0"/>
        <v>0</v>
      </c>
      <c r="AU25" s="1371"/>
      <c r="AV25" s="1371"/>
      <c r="AW25" s="1363" t="s">
        <v>583</v>
      </c>
      <c r="AX25" s="1431"/>
    </row>
    <row r="26" spans="3:53" ht="13.9" customHeight="1" x14ac:dyDescent="0.2">
      <c r="E26" s="1380" t="s">
        <v>608</v>
      </c>
      <c r="F26" s="1380"/>
      <c r="G26" s="1380"/>
      <c r="H26" s="1380"/>
      <c r="I26" s="1380"/>
      <c r="J26" s="1573">
        <v>30</v>
      </c>
      <c r="K26" s="1574"/>
      <c r="L26" s="1574"/>
      <c r="M26" s="1574"/>
      <c r="N26" s="1383" t="s">
        <v>573</v>
      </c>
      <c r="O26" s="1567"/>
      <c r="P26" s="1571">
        <v>0</v>
      </c>
      <c r="Q26" s="1572"/>
      <c r="R26" s="1572"/>
      <c r="S26" s="1383" t="s">
        <v>583</v>
      </c>
      <c r="T26" s="1567"/>
      <c r="U26" s="1569">
        <v>0</v>
      </c>
      <c r="V26" s="1570"/>
      <c r="W26" s="1570"/>
      <c r="X26" s="1363" t="s">
        <v>583</v>
      </c>
      <c r="Y26" s="1431"/>
      <c r="Z26" s="1571">
        <v>0</v>
      </c>
      <c r="AA26" s="1572"/>
      <c r="AB26" s="1572"/>
      <c r="AC26" s="1383" t="s">
        <v>583</v>
      </c>
      <c r="AD26" s="1567"/>
      <c r="AE26" s="1569">
        <v>0</v>
      </c>
      <c r="AF26" s="1570"/>
      <c r="AG26" s="1570"/>
      <c r="AH26" s="1363" t="s">
        <v>583</v>
      </c>
      <c r="AI26" s="1431"/>
      <c r="AJ26" s="1569">
        <v>0</v>
      </c>
      <c r="AK26" s="1570"/>
      <c r="AL26" s="1570"/>
      <c r="AM26" s="1363" t="s">
        <v>583</v>
      </c>
      <c r="AN26" s="1431"/>
      <c r="AO26" s="1569">
        <v>0</v>
      </c>
      <c r="AP26" s="1570"/>
      <c r="AQ26" s="1570"/>
      <c r="AR26" s="1363" t="s">
        <v>583</v>
      </c>
      <c r="AS26" s="1431"/>
      <c r="AT26" s="1568">
        <f t="shared" si="0"/>
        <v>0</v>
      </c>
      <c r="AU26" s="1371"/>
      <c r="AV26" s="1371"/>
      <c r="AW26" s="1363" t="s">
        <v>583</v>
      </c>
      <c r="AX26" s="1431"/>
    </row>
    <row r="27" spans="3:53" ht="13.9" customHeight="1" x14ac:dyDescent="0.2">
      <c r="E27" s="1380" t="s">
        <v>609</v>
      </c>
      <c r="F27" s="1380"/>
      <c r="G27" s="1380"/>
      <c r="H27" s="1380"/>
      <c r="I27" s="1380"/>
      <c r="J27" s="1573">
        <v>31</v>
      </c>
      <c r="K27" s="1574"/>
      <c r="L27" s="1574"/>
      <c r="M27" s="1574"/>
      <c r="N27" s="1383" t="s">
        <v>573</v>
      </c>
      <c r="O27" s="1567"/>
      <c r="P27" s="1571">
        <v>0</v>
      </c>
      <c r="Q27" s="1572"/>
      <c r="R27" s="1572"/>
      <c r="S27" s="1383" t="s">
        <v>583</v>
      </c>
      <c r="T27" s="1567"/>
      <c r="U27" s="1569">
        <v>0</v>
      </c>
      <c r="V27" s="1570"/>
      <c r="W27" s="1570"/>
      <c r="X27" s="1363" t="s">
        <v>583</v>
      </c>
      <c r="Y27" s="1431"/>
      <c r="Z27" s="1571">
        <v>0</v>
      </c>
      <c r="AA27" s="1572"/>
      <c r="AB27" s="1572"/>
      <c r="AC27" s="1383" t="s">
        <v>583</v>
      </c>
      <c r="AD27" s="1567"/>
      <c r="AE27" s="1569">
        <v>0</v>
      </c>
      <c r="AF27" s="1570"/>
      <c r="AG27" s="1570"/>
      <c r="AH27" s="1363" t="s">
        <v>583</v>
      </c>
      <c r="AI27" s="1431"/>
      <c r="AJ27" s="1569">
        <v>0</v>
      </c>
      <c r="AK27" s="1570"/>
      <c r="AL27" s="1570"/>
      <c r="AM27" s="1363" t="s">
        <v>583</v>
      </c>
      <c r="AN27" s="1431"/>
      <c r="AO27" s="1569">
        <v>0</v>
      </c>
      <c r="AP27" s="1570"/>
      <c r="AQ27" s="1570"/>
      <c r="AR27" s="1363" t="s">
        <v>583</v>
      </c>
      <c r="AS27" s="1431"/>
      <c r="AT27" s="1568">
        <f t="shared" si="0"/>
        <v>0</v>
      </c>
      <c r="AU27" s="1371"/>
      <c r="AV27" s="1371"/>
      <c r="AW27" s="1363" t="s">
        <v>583</v>
      </c>
      <c r="AX27" s="1431"/>
    </row>
    <row r="28" spans="3:53" ht="13.9" customHeight="1" x14ac:dyDescent="0.2">
      <c r="E28" s="1380" t="s">
        <v>610</v>
      </c>
      <c r="F28" s="1380"/>
      <c r="G28" s="1380"/>
      <c r="H28" s="1380"/>
      <c r="I28" s="1380"/>
      <c r="J28" s="1573">
        <v>30</v>
      </c>
      <c r="K28" s="1574"/>
      <c r="L28" s="1574"/>
      <c r="M28" s="1574"/>
      <c r="N28" s="1383" t="s">
        <v>573</v>
      </c>
      <c r="O28" s="1567"/>
      <c r="P28" s="1571">
        <v>0</v>
      </c>
      <c r="Q28" s="1572"/>
      <c r="R28" s="1572"/>
      <c r="S28" s="1383" t="s">
        <v>583</v>
      </c>
      <c r="T28" s="1567"/>
      <c r="U28" s="1569">
        <v>0</v>
      </c>
      <c r="V28" s="1570"/>
      <c r="W28" s="1570"/>
      <c r="X28" s="1363" t="s">
        <v>583</v>
      </c>
      <c r="Y28" s="1431"/>
      <c r="Z28" s="1571">
        <v>0</v>
      </c>
      <c r="AA28" s="1572"/>
      <c r="AB28" s="1572"/>
      <c r="AC28" s="1383" t="s">
        <v>583</v>
      </c>
      <c r="AD28" s="1567"/>
      <c r="AE28" s="1569">
        <v>0</v>
      </c>
      <c r="AF28" s="1570"/>
      <c r="AG28" s="1570"/>
      <c r="AH28" s="1363" t="s">
        <v>583</v>
      </c>
      <c r="AI28" s="1431"/>
      <c r="AJ28" s="1569">
        <v>0</v>
      </c>
      <c r="AK28" s="1570"/>
      <c r="AL28" s="1570"/>
      <c r="AM28" s="1363" t="s">
        <v>583</v>
      </c>
      <c r="AN28" s="1431"/>
      <c r="AO28" s="1569">
        <v>0</v>
      </c>
      <c r="AP28" s="1570"/>
      <c r="AQ28" s="1570"/>
      <c r="AR28" s="1363" t="s">
        <v>583</v>
      </c>
      <c r="AS28" s="1431"/>
      <c r="AT28" s="1568">
        <f t="shared" si="0"/>
        <v>0</v>
      </c>
      <c r="AU28" s="1371"/>
      <c r="AV28" s="1371"/>
      <c r="AW28" s="1363" t="s">
        <v>583</v>
      </c>
      <c r="AX28" s="1431"/>
    </row>
    <row r="29" spans="3:53" ht="13.9" customHeight="1" x14ac:dyDescent="0.2">
      <c r="E29" s="1380" t="s">
        <v>611</v>
      </c>
      <c r="F29" s="1380"/>
      <c r="G29" s="1380"/>
      <c r="H29" s="1380"/>
      <c r="I29" s="1380"/>
      <c r="J29" s="1573">
        <v>31</v>
      </c>
      <c r="K29" s="1574"/>
      <c r="L29" s="1574"/>
      <c r="M29" s="1574"/>
      <c r="N29" s="1383" t="s">
        <v>573</v>
      </c>
      <c r="O29" s="1567"/>
      <c r="P29" s="1571">
        <v>0</v>
      </c>
      <c r="Q29" s="1572"/>
      <c r="R29" s="1572"/>
      <c r="S29" s="1383" t="s">
        <v>583</v>
      </c>
      <c r="T29" s="1567"/>
      <c r="U29" s="1569">
        <v>0</v>
      </c>
      <c r="V29" s="1570"/>
      <c r="W29" s="1570"/>
      <c r="X29" s="1363" t="s">
        <v>583</v>
      </c>
      <c r="Y29" s="1431"/>
      <c r="Z29" s="1571">
        <v>0</v>
      </c>
      <c r="AA29" s="1572"/>
      <c r="AB29" s="1572"/>
      <c r="AC29" s="1383" t="s">
        <v>583</v>
      </c>
      <c r="AD29" s="1567"/>
      <c r="AE29" s="1569">
        <v>0</v>
      </c>
      <c r="AF29" s="1570"/>
      <c r="AG29" s="1570"/>
      <c r="AH29" s="1363" t="s">
        <v>583</v>
      </c>
      <c r="AI29" s="1431"/>
      <c r="AJ29" s="1569">
        <v>0</v>
      </c>
      <c r="AK29" s="1570"/>
      <c r="AL29" s="1570"/>
      <c r="AM29" s="1363" t="s">
        <v>583</v>
      </c>
      <c r="AN29" s="1431"/>
      <c r="AO29" s="1569">
        <v>0</v>
      </c>
      <c r="AP29" s="1570"/>
      <c r="AQ29" s="1570"/>
      <c r="AR29" s="1363" t="s">
        <v>583</v>
      </c>
      <c r="AS29" s="1431"/>
      <c r="AT29" s="1568">
        <f t="shared" si="0"/>
        <v>0</v>
      </c>
      <c r="AU29" s="1371"/>
      <c r="AV29" s="1371"/>
      <c r="AW29" s="1363" t="s">
        <v>583</v>
      </c>
      <c r="AX29" s="1431"/>
      <c r="BA29" s="504"/>
    </row>
    <row r="30" spans="3:53" ht="13.9" customHeight="1" x14ac:dyDescent="0.2">
      <c r="E30" s="1380" t="s">
        <v>612</v>
      </c>
      <c r="F30" s="1380"/>
      <c r="G30" s="1380"/>
      <c r="H30" s="1380"/>
      <c r="I30" s="1380"/>
      <c r="J30" s="1573">
        <v>30</v>
      </c>
      <c r="K30" s="1574"/>
      <c r="L30" s="1574"/>
      <c r="M30" s="1574"/>
      <c r="N30" s="1383" t="s">
        <v>573</v>
      </c>
      <c r="O30" s="1567"/>
      <c r="P30" s="1571">
        <v>0</v>
      </c>
      <c r="Q30" s="1572"/>
      <c r="R30" s="1572"/>
      <c r="S30" s="1383" t="s">
        <v>583</v>
      </c>
      <c r="T30" s="1567"/>
      <c r="U30" s="1569">
        <v>0</v>
      </c>
      <c r="V30" s="1570"/>
      <c r="W30" s="1570"/>
      <c r="X30" s="1363" t="s">
        <v>583</v>
      </c>
      <c r="Y30" s="1431"/>
      <c r="Z30" s="1571">
        <v>0</v>
      </c>
      <c r="AA30" s="1572"/>
      <c r="AB30" s="1572"/>
      <c r="AC30" s="1383" t="s">
        <v>583</v>
      </c>
      <c r="AD30" s="1567"/>
      <c r="AE30" s="1569">
        <v>0</v>
      </c>
      <c r="AF30" s="1570"/>
      <c r="AG30" s="1570"/>
      <c r="AH30" s="1363" t="s">
        <v>583</v>
      </c>
      <c r="AI30" s="1431"/>
      <c r="AJ30" s="1569">
        <v>0</v>
      </c>
      <c r="AK30" s="1570"/>
      <c r="AL30" s="1570"/>
      <c r="AM30" s="1363" t="s">
        <v>583</v>
      </c>
      <c r="AN30" s="1431"/>
      <c r="AO30" s="1569">
        <v>0</v>
      </c>
      <c r="AP30" s="1570"/>
      <c r="AQ30" s="1570"/>
      <c r="AR30" s="1363" t="s">
        <v>583</v>
      </c>
      <c r="AS30" s="1431"/>
      <c r="AT30" s="1568">
        <f t="shared" si="0"/>
        <v>0</v>
      </c>
      <c r="AU30" s="1371"/>
      <c r="AV30" s="1371"/>
      <c r="AW30" s="1363" t="s">
        <v>583</v>
      </c>
      <c r="AX30" s="1431"/>
    </row>
    <row r="31" spans="3:53" ht="13.9" customHeight="1" x14ac:dyDescent="0.2">
      <c r="E31" s="1380" t="s">
        <v>613</v>
      </c>
      <c r="F31" s="1380"/>
      <c r="G31" s="1380"/>
      <c r="H31" s="1380"/>
      <c r="I31" s="1380"/>
      <c r="J31" s="1573">
        <v>27</v>
      </c>
      <c r="K31" s="1574"/>
      <c r="L31" s="1574"/>
      <c r="M31" s="1574"/>
      <c r="N31" s="1383" t="s">
        <v>573</v>
      </c>
      <c r="O31" s="1567"/>
      <c r="P31" s="1571">
        <v>0</v>
      </c>
      <c r="Q31" s="1572"/>
      <c r="R31" s="1572"/>
      <c r="S31" s="1383" t="s">
        <v>583</v>
      </c>
      <c r="T31" s="1567"/>
      <c r="U31" s="1569">
        <v>0</v>
      </c>
      <c r="V31" s="1570"/>
      <c r="W31" s="1570"/>
      <c r="X31" s="1363" t="s">
        <v>583</v>
      </c>
      <c r="Y31" s="1431"/>
      <c r="Z31" s="1571">
        <v>0</v>
      </c>
      <c r="AA31" s="1572"/>
      <c r="AB31" s="1572"/>
      <c r="AC31" s="1383" t="s">
        <v>583</v>
      </c>
      <c r="AD31" s="1567"/>
      <c r="AE31" s="1569">
        <v>0</v>
      </c>
      <c r="AF31" s="1570"/>
      <c r="AG31" s="1570"/>
      <c r="AH31" s="1363" t="s">
        <v>583</v>
      </c>
      <c r="AI31" s="1431"/>
      <c r="AJ31" s="1569">
        <v>0</v>
      </c>
      <c r="AK31" s="1570"/>
      <c r="AL31" s="1570"/>
      <c r="AM31" s="1363" t="s">
        <v>583</v>
      </c>
      <c r="AN31" s="1431"/>
      <c r="AO31" s="1569">
        <v>0</v>
      </c>
      <c r="AP31" s="1570"/>
      <c r="AQ31" s="1570"/>
      <c r="AR31" s="1363" t="s">
        <v>583</v>
      </c>
      <c r="AS31" s="1431"/>
      <c r="AT31" s="1568">
        <f t="shared" si="0"/>
        <v>0</v>
      </c>
      <c r="AU31" s="1371"/>
      <c r="AV31" s="1371"/>
      <c r="AW31" s="1363" t="s">
        <v>583</v>
      </c>
      <c r="AX31" s="1431"/>
    </row>
    <row r="32" spans="3:53" ht="13.9" customHeight="1" x14ac:dyDescent="0.2">
      <c r="E32" s="1380" t="s">
        <v>614</v>
      </c>
      <c r="F32" s="1380"/>
      <c r="G32" s="1380"/>
      <c r="H32" s="1380"/>
      <c r="I32" s="1380"/>
      <c r="J32" s="1573">
        <v>31</v>
      </c>
      <c r="K32" s="1574"/>
      <c r="L32" s="1574"/>
      <c r="M32" s="1574"/>
      <c r="N32" s="1383" t="s">
        <v>573</v>
      </c>
      <c r="O32" s="1567"/>
      <c r="P32" s="1571">
        <v>0</v>
      </c>
      <c r="Q32" s="1572"/>
      <c r="R32" s="1572"/>
      <c r="S32" s="1383" t="s">
        <v>583</v>
      </c>
      <c r="T32" s="1567"/>
      <c r="U32" s="1569">
        <v>0</v>
      </c>
      <c r="V32" s="1570"/>
      <c r="W32" s="1570"/>
      <c r="X32" s="1363" t="s">
        <v>583</v>
      </c>
      <c r="Y32" s="1431"/>
      <c r="Z32" s="1571">
        <v>0</v>
      </c>
      <c r="AA32" s="1572"/>
      <c r="AB32" s="1572"/>
      <c r="AC32" s="1383" t="s">
        <v>583</v>
      </c>
      <c r="AD32" s="1567"/>
      <c r="AE32" s="1569">
        <v>0</v>
      </c>
      <c r="AF32" s="1570"/>
      <c r="AG32" s="1570"/>
      <c r="AH32" s="1363" t="s">
        <v>583</v>
      </c>
      <c r="AI32" s="1431"/>
      <c r="AJ32" s="1569">
        <v>0</v>
      </c>
      <c r="AK32" s="1570"/>
      <c r="AL32" s="1570"/>
      <c r="AM32" s="1363" t="s">
        <v>583</v>
      </c>
      <c r="AN32" s="1431"/>
      <c r="AO32" s="1569">
        <v>0</v>
      </c>
      <c r="AP32" s="1570"/>
      <c r="AQ32" s="1570"/>
      <c r="AR32" s="1363" t="s">
        <v>583</v>
      </c>
      <c r="AS32" s="1431"/>
      <c r="AT32" s="1568">
        <f t="shared" si="0"/>
        <v>0</v>
      </c>
      <c r="AU32" s="1371"/>
      <c r="AV32" s="1371"/>
      <c r="AW32" s="1363" t="s">
        <v>583</v>
      </c>
      <c r="AX32" s="1431"/>
    </row>
    <row r="33" spans="5:50" ht="13.9" customHeight="1" x14ac:dyDescent="0.2">
      <c r="E33" s="1380" t="s">
        <v>602</v>
      </c>
      <c r="F33" s="1380"/>
      <c r="G33" s="1380"/>
      <c r="H33" s="1380"/>
      <c r="I33" s="1380"/>
      <c r="J33" s="1381">
        <f>SUM(J21:M32)</f>
        <v>362</v>
      </c>
      <c r="K33" s="1382"/>
      <c r="L33" s="1382"/>
      <c r="M33" s="1382"/>
      <c r="N33" s="1383" t="s">
        <v>573</v>
      </c>
      <c r="O33" s="1567"/>
      <c r="P33" s="1372">
        <f>SUM(P21:R32)</f>
        <v>0</v>
      </c>
      <c r="Q33" s="1373"/>
      <c r="R33" s="1373"/>
      <c r="S33" s="1383" t="s">
        <v>583</v>
      </c>
      <c r="T33" s="1567"/>
      <c r="U33" s="1568">
        <f>SUM(U21:W32)</f>
        <v>0</v>
      </c>
      <c r="V33" s="1371"/>
      <c r="W33" s="1371"/>
      <c r="X33" s="1363" t="s">
        <v>583</v>
      </c>
      <c r="Y33" s="1431"/>
      <c r="Z33" s="1372">
        <f>SUM(Z21:AB32)</f>
        <v>0</v>
      </c>
      <c r="AA33" s="1373"/>
      <c r="AB33" s="1373"/>
      <c r="AC33" s="1383" t="s">
        <v>583</v>
      </c>
      <c r="AD33" s="1567"/>
      <c r="AE33" s="1568">
        <f>SUM(AE21:AG32)</f>
        <v>0</v>
      </c>
      <c r="AF33" s="1371"/>
      <c r="AG33" s="1371"/>
      <c r="AH33" s="1363" t="s">
        <v>583</v>
      </c>
      <c r="AI33" s="1431"/>
      <c r="AJ33" s="1568">
        <f>SUM(AJ21:AL32)</f>
        <v>0</v>
      </c>
      <c r="AK33" s="1371"/>
      <c r="AL33" s="1371"/>
      <c r="AM33" s="1363" t="s">
        <v>583</v>
      </c>
      <c r="AN33" s="1431"/>
      <c r="AO33" s="1568">
        <f>SUM(AO21:AQ32)</f>
        <v>0</v>
      </c>
      <c r="AP33" s="1371"/>
      <c r="AQ33" s="1371"/>
      <c r="AR33" s="1363" t="s">
        <v>583</v>
      </c>
      <c r="AS33" s="1431"/>
      <c r="AT33" s="1568">
        <f>SUM(AT21:AV32)</f>
        <v>0</v>
      </c>
      <c r="AU33" s="1371"/>
      <c r="AV33" s="1371"/>
      <c r="AW33" s="1363" t="s">
        <v>583</v>
      </c>
      <c r="AX33" s="1431"/>
    </row>
    <row r="34" spans="5:50" ht="13.9" customHeight="1" x14ac:dyDescent="0.2">
      <c r="E34" s="1561" t="s">
        <v>615</v>
      </c>
      <c r="F34" s="1562"/>
      <c r="G34" s="1562"/>
      <c r="H34" s="1562"/>
      <c r="I34" s="1563"/>
      <c r="J34" s="1564"/>
      <c r="K34" s="1565"/>
      <c r="L34" s="1565"/>
      <c r="M34" s="1565"/>
      <c r="N34" s="1565"/>
      <c r="O34" s="1566"/>
      <c r="P34" s="1557">
        <f>IFERROR(ROUNDUP(P33/$J$33,1),"0")</f>
        <v>0</v>
      </c>
      <c r="Q34" s="1558"/>
      <c r="R34" s="1558"/>
      <c r="S34" s="1383" t="s">
        <v>583</v>
      </c>
      <c r="T34" s="1567"/>
      <c r="U34" s="1557">
        <f>IFERROR(ROUNDUP(U33/$J$33,1),"0")</f>
        <v>0</v>
      </c>
      <c r="V34" s="1558"/>
      <c r="W34" s="1558"/>
      <c r="X34" s="1363" t="s">
        <v>583</v>
      </c>
      <c r="Y34" s="1431"/>
      <c r="Z34" s="1557">
        <f>IFERROR(ROUNDUP(Z33/$J$33,1),"0")</f>
        <v>0</v>
      </c>
      <c r="AA34" s="1558"/>
      <c r="AB34" s="1558"/>
      <c r="AC34" s="1363" t="s">
        <v>583</v>
      </c>
      <c r="AD34" s="1431"/>
      <c r="AE34" s="1557">
        <f>IFERROR(ROUNDUP(AE33/$J$33,1),"0")</f>
        <v>0</v>
      </c>
      <c r="AF34" s="1558"/>
      <c r="AG34" s="1558"/>
      <c r="AH34" s="1363" t="s">
        <v>583</v>
      </c>
      <c r="AI34" s="1431"/>
      <c r="AJ34" s="1557">
        <f>IFERROR(ROUNDUP(AJ33/$J$33,1),"0")</f>
        <v>0</v>
      </c>
      <c r="AK34" s="1558"/>
      <c r="AL34" s="1558"/>
      <c r="AM34" s="1363" t="s">
        <v>583</v>
      </c>
      <c r="AN34" s="1431"/>
      <c r="AO34" s="1557">
        <f>IFERROR(ROUNDUP(AO33/$J$33,1),"0")</f>
        <v>0</v>
      </c>
      <c r="AP34" s="1558"/>
      <c r="AQ34" s="1558"/>
      <c r="AR34" s="1363" t="s">
        <v>583</v>
      </c>
      <c r="AS34" s="1431"/>
      <c r="AT34" s="1559">
        <f>P34+U34+Z34+AE34+AJ34+AO34</f>
        <v>0</v>
      </c>
      <c r="AU34" s="1560"/>
      <c r="AV34" s="1560"/>
      <c r="AW34" s="1363" t="s">
        <v>583</v>
      </c>
      <c r="AX34" s="1431"/>
    </row>
    <row r="35" spans="5:50" ht="13.9" customHeight="1" x14ac:dyDescent="0.2">
      <c r="E35" s="505" t="s">
        <v>616</v>
      </c>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506" t="str">
        <f>IFERROR(IF(AT34&gt;Y9,"「１　事業者名等」の定員数を超過しています。",""),"")</f>
        <v/>
      </c>
    </row>
    <row r="36" spans="5:50" ht="13.9" customHeight="1" x14ac:dyDescent="0.2">
      <c r="E36" s="505" t="s">
        <v>617</v>
      </c>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row>
    <row r="37" spans="5:50" ht="13.9" customHeight="1" x14ac:dyDescent="0.2">
      <c r="E37" s="505" t="s">
        <v>618</v>
      </c>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row>
    <row r="38" spans="5:50" ht="13.9" customHeight="1" x14ac:dyDescent="0.2">
      <c r="E38" s="505" t="s">
        <v>619</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row>
    <row r="39" spans="5:50" ht="13.9" customHeight="1" x14ac:dyDescent="0.2">
      <c r="E39" s="505" t="s">
        <v>620</v>
      </c>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row>
    <row r="40" spans="5:50" ht="13.9" customHeight="1" x14ac:dyDescent="0.2">
      <c r="E40" s="505" t="s">
        <v>621</v>
      </c>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row>
    <row r="41" spans="5:50" ht="13.9" customHeight="1" x14ac:dyDescent="0.2">
      <c r="E41" s="505"/>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row>
    <row r="42" spans="5:50" ht="13.9" customHeight="1" x14ac:dyDescent="0.2">
      <c r="E42" s="505"/>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row>
    <row r="43" spans="5:50" ht="13.9" customHeight="1" x14ac:dyDescent="0.2">
      <c r="G43" s="493" t="s">
        <v>622</v>
      </c>
      <c r="AD43" s="493" t="s">
        <v>623</v>
      </c>
    </row>
    <row r="44" spans="5:50" ht="13.9" customHeight="1" x14ac:dyDescent="0.2">
      <c r="E44" s="492"/>
      <c r="F44" s="492"/>
      <c r="I44" s="1380"/>
      <c r="J44" s="1380"/>
      <c r="K44" s="1380"/>
      <c r="L44" s="1380"/>
      <c r="M44" s="1380"/>
      <c r="N44" s="1380"/>
      <c r="O44" s="1380"/>
      <c r="P44" s="1380"/>
      <c r="Q44" s="1380"/>
      <c r="R44" s="1380"/>
      <c r="S44" s="1380"/>
      <c r="T44" s="1380"/>
      <c r="U44" s="1380" t="s">
        <v>624</v>
      </c>
      <c r="V44" s="1380"/>
      <c r="W44" s="1380"/>
      <c r="X44" s="1380"/>
      <c r="Y44" s="1380"/>
      <c r="Z44" s="1380"/>
      <c r="AF44" s="1380"/>
      <c r="AG44" s="1380"/>
      <c r="AH44" s="1380"/>
      <c r="AI44" s="1380"/>
      <c r="AJ44" s="1380"/>
      <c r="AK44" s="1380"/>
      <c r="AL44" s="1380"/>
      <c r="AM44" s="1380"/>
      <c r="AN44" s="1380"/>
      <c r="AO44" s="1380"/>
      <c r="AP44" s="1380"/>
      <c r="AQ44" s="1380"/>
      <c r="AR44" s="1380" t="s">
        <v>624</v>
      </c>
      <c r="AS44" s="1380"/>
      <c r="AT44" s="1380"/>
      <c r="AU44" s="1380"/>
      <c r="AV44" s="1380"/>
      <c r="AW44" s="1380"/>
    </row>
    <row r="45" spans="5:50" ht="13.9" customHeight="1" x14ac:dyDescent="0.2">
      <c r="E45" s="492"/>
      <c r="F45" s="492"/>
      <c r="I45" s="1380" t="s">
        <v>625</v>
      </c>
      <c r="J45" s="1380"/>
      <c r="K45" s="1380"/>
      <c r="L45" s="1380"/>
      <c r="M45" s="1380"/>
      <c r="N45" s="1380"/>
      <c r="O45" s="1380"/>
      <c r="P45" s="1380"/>
      <c r="Q45" s="1380"/>
      <c r="R45" s="1380"/>
      <c r="S45" s="1380"/>
      <c r="T45" s="1380"/>
      <c r="U45" s="1552" t="str">
        <f>IF(AND(OR(AK7="○",AK8="○"),E12="○"),ROUNDUP(AX15*0.9/7,0),IF(AND(OR(AK7="○",AK8="○"),OR(E13="○",E14="○")),ROUNDUP(AT34/7,0),""))</f>
        <v/>
      </c>
      <c r="V45" s="1553"/>
      <c r="W45" s="1553"/>
      <c r="X45" s="1554"/>
      <c r="Y45" s="1555" t="s">
        <v>626</v>
      </c>
      <c r="Z45" s="1555"/>
      <c r="AF45" s="1380" t="s">
        <v>625</v>
      </c>
      <c r="AG45" s="1380"/>
      <c r="AH45" s="1380"/>
      <c r="AI45" s="1380"/>
      <c r="AJ45" s="1380"/>
      <c r="AK45" s="1380"/>
      <c r="AL45" s="1380"/>
      <c r="AM45" s="1380"/>
      <c r="AN45" s="1380"/>
      <c r="AO45" s="1380"/>
      <c r="AP45" s="1380"/>
      <c r="AQ45" s="1380"/>
      <c r="AR45" s="1556"/>
      <c r="AS45" s="1556"/>
      <c r="AT45" s="1556"/>
      <c r="AU45" s="1556"/>
      <c r="AV45" s="1555" t="s">
        <v>626</v>
      </c>
      <c r="AW45" s="1555"/>
    </row>
    <row r="46" spans="5:50" ht="13.9" customHeight="1" x14ac:dyDescent="0.2">
      <c r="E46" s="505"/>
      <c r="I46" s="505"/>
      <c r="AF46" s="505"/>
    </row>
    <row r="47" spans="5:50" ht="13.9" customHeight="1" x14ac:dyDescent="0.2">
      <c r="E47" s="505"/>
      <c r="G47" s="493" t="s">
        <v>627</v>
      </c>
      <c r="T47" s="492"/>
      <c r="U47" s="492"/>
      <c r="V47" s="492"/>
      <c r="W47" s="492"/>
      <c r="X47" s="492"/>
      <c r="Y47" s="492"/>
      <c r="Z47" s="492"/>
      <c r="AA47" s="492"/>
      <c r="AB47" s="492"/>
      <c r="AC47" s="492"/>
      <c r="AD47" s="492"/>
      <c r="AE47" s="492"/>
      <c r="AF47" s="492"/>
      <c r="AG47" s="492"/>
      <c r="AH47" s="492"/>
      <c r="AI47" s="492"/>
    </row>
    <row r="48" spans="5:50" ht="13.9" customHeight="1" thickBot="1" x14ac:dyDescent="0.25">
      <c r="E48" s="505"/>
      <c r="T48" s="492"/>
      <c r="U48" s="492"/>
      <c r="V48" s="492"/>
      <c r="W48" s="492"/>
      <c r="X48" s="492"/>
      <c r="Y48" s="492"/>
      <c r="Z48" s="492"/>
      <c r="AA48" s="492"/>
      <c r="AB48" s="492"/>
      <c r="AC48" s="492"/>
      <c r="AD48" s="492"/>
      <c r="AE48" s="492"/>
      <c r="AF48" s="492"/>
      <c r="AG48" s="492"/>
      <c r="AH48" s="492"/>
      <c r="AI48" s="492"/>
    </row>
    <row r="49" spans="17:47" ht="13.9" customHeight="1" x14ac:dyDescent="0.2">
      <c r="Q49" s="492"/>
      <c r="R49" s="492"/>
      <c r="S49" s="492"/>
      <c r="T49" s="492"/>
      <c r="U49" s="492"/>
      <c r="V49" s="492"/>
      <c r="W49" s="492"/>
      <c r="X49" s="492"/>
      <c r="Y49" s="492"/>
      <c r="Z49" s="492"/>
      <c r="AA49" s="492"/>
      <c r="AB49" s="492"/>
      <c r="AC49" s="507"/>
      <c r="AD49" s="1546" t="str">
        <f>(IF(OR(U45&lt;=AR45),"可","規定の員数を満たしていません。"))</f>
        <v>可</v>
      </c>
      <c r="AE49" s="1547"/>
      <c r="AF49" s="1547"/>
      <c r="AG49" s="1547"/>
      <c r="AH49" s="1547"/>
      <c r="AI49" s="1547"/>
      <c r="AJ49" s="1547"/>
      <c r="AK49" s="1547"/>
      <c r="AL49" s="1547"/>
      <c r="AM49" s="1547"/>
      <c r="AN49" s="1547"/>
      <c r="AO49" s="1547"/>
      <c r="AP49" s="1547"/>
      <c r="AQ49" s="1547"/>
      <c r="AR49" s="1547"/>
      <c r="AS49" s="1547"/>
      <c r="AT49" s="1547"/>
      <c r="AU49" s="1548"/>
    </row>
    <row r="50" spans="17:47" ht="13.9" customHeight="1" thickBot="1" x14ac:dyDescent="0.25">
      <c r="AD50" s="1549"/>
      <c r="AE50" s="1550"/>
      <c r="AF50" s="1550"/>
      <c r="AG50" s="1550"/>
      <c r="AH50" s="1550"/>
      <c r="AI50" s="1550"/>
      <c r="AJ50" s="1550"/>
      <c r="AK50" s="1550"/>
      <c r="AL50" s="1550"/>
      <c r="AM50" s="1550"/>
      <c r="AN50" s="1550"/>
      <c r="AO50" s="1550"/>
      <c r="AP50" s="1550"/>
      <c r="AQ50" s="1550"/>
      <c r="AR50" s="1550"/>
      <c r="AS50" s="1550"/>
      <c r="AT50" s="1550"/>
      <c r="AU50" s="1551"/>
    </row>
    <row r="51" spans="17:47" ht="13.9" customHeight="1" x14ac:dyDescent="0.2"/>
    <row r="52" spans="17:47" ht="13.9" customHeight="1" x14ac:dyDescent="0.2"/>
    <row r="53" spans="17:47" ht="13.9" customHeight="1" x14ac:dyDescent="0.2"/>
    <row r="54" spans="17:47" ht="13.9" customHeight="1" x14ac:dyDescent="0.2"/>
    <row r="55" spans="17:47" ht="13.9" customHeight="1" x14ac:dyDescent="0.2"/>
    <row r="56" spans="17:47" ht="13.9" customHeight="1" x14ac:dyDescent="0.2"/>
    <row r="57" spans="17:4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5"/>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xr:uid="{7E045D35-2994-41BB-B07F-AE316ED32E0A}">
      <formula1>0</formula1>
      <formula2>31</formula2>
    </dataValidation>
    <dataValidation type="whole" allowBlank="1" showInputMessage="1" showErrorMessage="1" error="入力月の月日数を超過しています" sqref="J31:M31" xr:uid="{E88157C2-F6FF-4997-B8E5-CC7DEF0D04C9}">
      <formula1>0</formula1>
      <formula2>29</formula2>
    </dataValidation>
    <dataValidation type="whole" allowBlank="1" showInputMessage="1" showErrorMessage="1" error="入力月の月日数を超過しています" sqref="J21:M21 J23:M23 J26:M26 J28:M28" xr:uid="{0BFBA1F5-815E-4B6D-B2EC-B2E6F237CF02}">
      <formula1>0</formula1>
      <formula2>30</formula2>
    </dataValidation>
    <dataValidation type="list" allowBlank="1" showInputMessage="1" showErrorMessage="1" sqref="E12:G14 AH10 AK7:AM8" xr:uid="{54E84304-BB53-46AC-8FCE-11FA66851590}">
      <formula1>$Q$3:$Q$4</formula1>
    </dataValidation>
  </dataValidations>
  <printOptions horizontalCentered="1" verticalCentered="1"/>
  <pageMargins left="0.25" right="0.25" top="0.75" bottom="0.75" header="0.3" footer="0.3"/>
  <pageSetup paperSize="9" scale="9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D7EC-430D-4F77-9431-EC4F87EDBFFF}">
  <dimension ref="A1:BD57"/>
  <sheetViews>
    <sheetView view="pageBreakPreview" topLeftCell="A40" zoomScale="115" zoomScaleNormal="115" zoomScaleSheetLayoutView="115" workbookViewId="0">
      <selection activeCell="I6" sqref="E6:AD7"/>
    </sheetView>
  </sheetViews>
  <sheetFormatPr defaultColWidth="8.90625" defaultRowHeight="12" x14ac:dyDescent="0.2"/>
  <cols>
    <col min="1" max="56" width="1.7265625" style="493" customWidth="1"/>
    <col min="57" max="59" width="8.90625" style="493" customWidth="1"/>
    <col min="60" max="16384" width="8.90625" style="493"/>
  </cols>
  <sheetData>
    <row r="1" spans="1:56" ht="13.9" customHeight="1" x14ac:dyDescent="0.2">
      <c r="A1" s="492" t="s">
        <v>569</v>
      </c>
    </row>
    <row r="2" spans="1:56" ht="13.9" customHeight="1" x14ac:dyDescent="0.2">
      <c r="AP2" s="1174" t="s">
        <v>570</v>
      </c>
      <c r="AQ2" s="1174"/>
      <c r="AR2" s="1174"/>
      <c r="AS2" s="1439"/>
      <c r="AT2" s="1439"/>
      <c r="AU2" s="1174" t="s">
        <v>571</v>
      </c>
      <c r="AV2" s="1174"/>
      <c r="AW2" s="1439"/>
      <c r="AX2" s="1439"/>
      <c r="AY2" s="1174" t="s">
        <v>572</v>
      </c>
      <c r="AZ2" s="1174"/>
      <c r="BA2" s="1439"/>
      <c r="BB2" s="1439"/>
      <c r="BC2" s="1174" t="s">
        <v>573</v>
      </c>
      <c r="BD2" s="1174"/>
    </row>
    <row r="3" spans="1:56" ht="13.9" customHeight="1" x14ac:dyDescent="0.2"/>
    <row r="4" spans="1:56" ht="13.9" customHeight="1" x14ac:dyDescent="0.2">
      <c r="Q4" s="493" t="s">
        <v>574</v>
      </c>
    </row>
    <row r="5" spans="1:56" ht="13.9" customHeight="1" x14ac:dyDescent="0.2"/>
    <row r="6" spans="1:56" ht="13.9" customHeight="1" x14ac:dyDescent="0.2">
      <c r="C6" s="493" t="s">
        <v>575</v>
      </c>
      <c r="AI6" s="493" t="s">
        <v>576</v>
      </c>
    </row>
    <row r="7" spans="1:56" ht="13.9" customHeight="1" x14ac:dyDescent="0.2">
      <c r="E7" s="1380" t="s">
        <v>577</v>
      </c>
      <c r="F7" s="1380"/>
      <c r="G7" s="1380"/>
      <c r="H7" s="1380"/>
      <c r="I7" s="1380"/>
      <c r="J7" s="1380"/>
      <c r="K7" s="1380"/>
      <c r="L7" s="1582"/>
      <c r="M7" s="1582"/>
      <c r="N7" s="1582"/>
      <c r="O7" s="1582"/>
      <c r="P7" s="1582"/>
      <c r="Q7" s="1582"/>
      <c r="R7" s="1582"/>
      <c r="S7" s="1582"/>
      <c r="T7" s="1582"/>
      <c r="U7" s="1582"/>
      <c r="V7" s="1582"/>
      <c r="W7" s="1582"/>
      <c r="X7" s="1582"/>
      <c r="Y7" s="1582"/>
      <c r="Z7" s="1582"/>
      <c r="AA7" s="1582"/>
      <c r="AB7" s="1582"/>
      <c r="AC7" s="1582"/>
      <c r="AD7" s="1582"/>
      <c r="AK7" s="1580" t="s">
        <v>574</v>
      </c>
      <c r="AL7" s="1580"/>
      <c r="AM7" s="1580"/>
      <c r="AN7" s="1380" t="s">
        <v>578</v>
      </c>
      <c r="AO7" s="1380"/>
      <c r="AP7" s="1380"/>
      <c r="AQ7" s="1380"/>
      <c r="AR7" s="1380"/>
      <c r="AS7" s="1380"/>
      <c r="AT7" s="1380"/>
      <c r="AU7" s="1380"/>
      <c r="AV7" s="1380"/>
      <c r="AW7" s="1380"/>
      <c r="AX7" s="1380"/>
      <c r="AY7" s="1380"/>
    </row>
    <row r="8" spans="1:56" ht="13.9" customHeight="1" x14ac:dyDescent="0.2">
      <c r="E8" s="1380" t="s">
        <v>579</v>
      </c>
      <c r="F8" s="1380"/>
      <c r="G8" s="1380"/>
      <c r="H8" s="1380"/>
      <c r="I8" s="1380"/>
      <c r="J8" s="1380"/>
      <c r="K8" s="1380"/>
      <c r="L8" s="1582"/>
      <c r="M8" s="1582"/>
      <c r="N8" s="1582"/>
      <c r="O8" s="1582"/>
      <c r="P8" s="1582"/>
      <c r="Q8" s="1582"/>
      <c r="R8" s="1582"/>
      <c r="S8" s="1582"/>
      <c r="T8" s="1582"/>
      <c r="U8" s="1582"/>
      <c r="V8" s="1582"/>
      <c r="W8" s="1582"/>
      <c r="X8" s="1582"/>
      <c r="Y8" s="1582"/>
      <c r="Z8" s="1582"/>
      <c r="AA8" s="1582"/>
      <c r="AB8" s="1582"/>
      <c r="AC8" s="1582"/>
      <c r="AD8" s="1582"/>
      <c r="AK8" s="1580"/>
      <c r="AL8" s="1580"/>
      <c r="AM8" s="1580"/>
      <c r="AN8" s="1380" t="s">
        <v>580</v>
      </c>
      <c r="AO8" s="1380"/>
      <c r="AP8" s="1380"/>
      <c r="AQ8" s="1380"/>
      <c r="AR8" s="1380"/>
      <c r="AS8" s="1380"/>
      <c r="AT8" s="1380"/>
      <c r="AU8" s="1380"/>
      <c r="AV8" s="1380"/>
      <c r="AW8" s="1380"/>
      <c r="AX8" s="1380"/>
      <c r="AY8" s="1380"/>
    </row>
    <row r="9" spans="1:56" ht="13.9" customHeight="1" x14ac:dyDescent="0.2">
      <c r="E9" s="1380" t="s">
        <v>581</v>
      </c>
      <c r="F9" s="1380"/>
      <c r="G9" s="1380"/>
      <c r="H9" s="1380"/>
      <c r="I9" s="1380"/>
      <c r="J9" s="1380"/>
      <c r="K9" s="1380"/>
      <c r="L9" s="1582"/>
      <c r="M9" s="1582"/>
      <c r="N9" s="1582"/>
      <c r="O9" s="1582"/>
      <c r="P9" s="1582"/>
      <c r="Q9" s="1582"/>
      <c r="R9" s="1582"/>
      <c r="S9" s="1582"/>
      <c r="T9" s="1582"/>
      <c r="U9" s="1582"/>
      <c r="V9" s="1380" t="s">
        <v>582</v>
      </c>
      <c r="W9" s="1380"/>
      <c r="X9" s="1380"/>
      <c r="Y9" s="1583">
        <v>14</v>
      </c>
      <c r="Z9" s="1583"/>
      <c r="AA9" s="1583"/>
      <c r="AB9" s="1583"/>
      <c r="AC9" s="1380" t="s">
        <v>583</v>
      </c>
      <c r="AD9" s="1380"/>
      <c r="AJ9" s="494"/>
      <c r="AK9" s="495" t="s">
        <v>584</v>
      </c>
      <c r="AL9" s="494"/>
      <c r="AM9" s="494"/>
      <c r="AN9" s="494"/>
      <c r="AO9" s="494"/>
      <c r="AP9" s="494"/>
      <c r="AQ9" s="494"/>
      <c r="AR9" s="494"/>
      <c r="AS9" s="494"/>
      <c r="AT9" s="494"/>
      <c r="AU9" s="494"/>
    </row>
    <row r="10" spans="1:56" ht="13.9" customHeight="1" x14ac:dyDescent="0.2">
      <c r="C10" s="494"/>
      <c r="D10" s="494"/>
      <c r="E10" s="494"/>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H10" s="494"/>
      <c r="AI10" s="494"/>
      <c r="AJ10" s="494"/>
      <c r="AK10" s="496" t="str">
        <f>IF(COUNTIF(AK6:AM8,"○")&gt;1,"いづれか１つを選択してください。","")</f>
        <v/>
      </c>
      <c r="AL10" s="494"/>
      <c r="AM10" s="494"/>
      <c r="AN10" s="494"/>
      <c r="AO10" s="494"/>
      <c r="AP10" s="494"/>
      <c r="AQ10" s="494"/>
      <c r="AR10" s="494"/>
      <c r="AS10" s="494"/>
      <c r="AT10" s="494"/>
      <c r="AU10" s="494"/>
    </row>
    <row r="11" spans="1:56" ht="13.9" customHeight="1" x14ac:dyDescent="0.2">
      <c r="C11" s="493" t="s">
        <v>585</v>
      </c>
      <c r="AH11" s="493" t="s">
        <v>586</v>
      </c>
    </row>
    <row r="12" spans="1:56" ht="13.9" customHeight="1" x14ac:dyDescent="0.2">
      <c r="E12" s="1580" t="s">
        <v>574</v>
      </c>
      <c r="F12" s="1580"/>
      <c r="G12" s="1580"/>
      <c r="H12" s="1581" t="s">
        <v>587</v>
      </c>
      <c r="I12" s="1581"/>
      <c r="J12" s="1581"/>
      <c r="K12" s="1581"/>
      <c r="L12" s="1581"/>
      <c r="M12" s="1581"/>
      <c r="N12" s="1581"/>
      <c r="O12" s="1581"/>
      <c r="P12" s="1581"/>
      <c r="Q12" s="1581"/>
      <c r="R12" s="1581"/>
      <c r="S12" s="1581"/>
      <c r="T12" s="1581"/>
      <c r="U12" s="1581"/>
      <c r="V12" s="1581"/>
      <c r="W12" s="1581"/>
      <c r="X12" s="1581"/>
      <c r="Y12" s="1581"/>
      <c r="Z12" s="1581"/>
      <c r="AA12" s="1581"/>
      <c r="AB12" s="1581"/>
      <c r="AC12" s="1581"/>
      <c r="AD12" s="1581"/>
      <c r="AE12" s="1581"/>
      <c r="AF12" s="1581"/>
      <c r="AI12" s="497"/>
      <c r="AK12" s="1561" t="s">
        <v>588</v>
      </c>
      <c r="AL12" s="1562"/>
      <c r="AM12" s="1562"/>
      <c r="AN12" s="1563"/>
      <c r="AO12" s="1578"/>
      <c r="AP12" s="1579"/>
      <c r="AQ12" s="1579"/>
      <c r="AR12" s="1363" t="s">
        <v>583</v>
      </c>
      <c r="AS12" s="1431"/>
      <c r="AT12" s="1430" t="s">
        <v>589</v>
      </c>
      <c r="AU12" s="1363"/>
      <c r="AV12" s="1363"/>
      <c r="AW12" s="1431"/>
      <c r="AX12" s="1578">
        <v>3</v>
      </c>
      <c r="AY12" s="1579"/>
      <c r="AZ12" s="1579"/>
      <c r="BA12" s="1363" t="s">
        <v>583</v>
      </c>
      <c r="BB12" s="1431"/>
    </row>
    <row r="13" spans="1:56" ht="13.9" customHeight="1" x14ac:dyDescent="0.2">
      <c r="E13" s="1580"/>
      <c r="F13" s="1580"/>
      <c r="G13" s="1580"/>
      <c r="H13" s="1581" t="s">
        <v>590</v>
      </c>
      <c r="I13" s="1581"/>
      <c r="J13" s="1581"/>
      <c r="K13" s="1581"/>
      <c r="L13" s="1581"/>
      <c r="M13" s="1581"/>
      <c r="N13" s="1581"/>
      <c r="O13" s="1581"/>
      <c r="P13" s="1581"/>
      <c r="Q13" s="1581"/>
      <c r="R13" s="1581"/>
      <c r="S13" s="1581"/>
      <c r="T13" s="1581"/>
      <c r="U13" s="1581"/>
      <c r="V13" s="1581"/>
      <c r="W13" s="1581"/>
      <c r="X13" s="1581"/>
      <c r="Y13" s="1581"/>
      <c r="Z13" s="1581"/>
      <c r="AA13" s="1581"/>
      <c r="AB13" s="1581"/>
      <c r="AC13" s="1581"/>
      <c r="AD13" s="1581"/>
      <c r="AE13" s="1581"/>
      <c r="AF13" s="1581"/>
      <c r="AH13" s="497" t="str">
        <f>IF(E12="○","→","")</f>
        <v>→</v>
      </c>
      <c r="AI13" s="497"/>
      <c r="AK13" s="1430" t="s">
        <v>591</v>
      </c>
      <c r="AL13" s="1363"/>
      <c r="AM13" s="1363"/>
      <c r="AN13" s="1431"/>
      <c r="AO13" s="1578"/>
      <c r="AP13" s="1579"/>
      <c r="AQ13" s="1579"/>
      <c r="AR13" s="1363" t="s">
        <v>583</v>
      </c>
      <c r="AS13" s="1431"/>
      <c r="AT13" s="1430" t="s">
        <v>592</v>
      </c>
      <c r="AU13" s="1363"/>
      <c r="AV13" s="1363"/>
      <c r="AW13" s="1431"/>
      <c r="AX13" s="1578">
        <v>1</v>
      </c>
      <c r="AY13" s="1579"/>
      <c r="AZ13" s="1579"/>
      <c r="BA13" s="1363" t="s">
        <v>583</v>
      </c>
      <c r="BB13" s="1431"/>
    </row>
    <row r="14" spans="1:56" ht="13.9" customHeight="1" x14ac:dyDescent="0.2">
      <c r="E14" s="1580"/>
      <c r="F14" s="1580"/>
      <c r="G14" s="1580"/>
      <c r="H14" s="1581" t="s">
        <v>593</v>
      </c>
      <c r="I14" s="1581"/>
      <c r="J14" s="1581"/>
      <c r="K14" s="1581"/>
      <c r="L14" s="1581"/>
      <c r="M14" s="1581"/>
      <c r="N14" s="1581"/>
      <c r="O14" s="1581"/>
      <c r="P14" s="1581"/>
      <c r="Q14" s="1581"/>
      <c r="R14" s="1581"/>
      <c r="S14" s="1581"/>
      <c r="T14" s="1581"/>
      <c r="U14" s="1581"/>
      <c r="V14" s="1581"/>
      <c r="W14" s="1581"/>
      <c r="X14" s="1581"/>
      <c r="Y14" s="1581"/>
      <c r="Z14" s="1581"/>
      <c r="AA14" s="1581"/>
      <c r="AB14" s="1581"/>
      <c r="AC14" s="1581"/>
      <c r="AD14" s="1581"/>
      <c r="AE14" s="1581"/>
      <c r="AF14" s="1581"/>
      <c r="AH14" s="497"/>
      <c r="AI14" s="497"/>
      <c r="AK14" s="1430" t="s">
        <v>594</v>
      </c>
      <c r="AL14" s="1363"/>
      <c r="AM14" s="1363"/>
      <c r="AN14" s="1431"/>
      <c r="AO14" s="1578">
        <v>3</v>
      </c>
      <c r="AP14" s="1579"/>
      <c r="AQ14" s="1579"/>
      <c r="AR14" s="1363" t="s">
        <v>583</v>
      </c>
      <c r="AS14" s="1431"/>
      <c r="AT14" s="1430" t="s">
        <v>595</v>
      </c>
      <c r="AU14" s="1363"/>
      <c r="AV14" s="1363"/>
      <c r="AW14" s="1431"/>
      <c r="AX14" s="1578"/>
      <c r="AY14" s="1579"/>
      <c r="AZ14" s="1579"/>
      <c r="BA14" s="1363" t="s">
        <v>583</v>
      </c>
      <c r="BB14" s="1431"/>
    </row>
    <row r="15" spans="1:56" ht="13.9" customHeight="1" x14ac:dyDescent="0.2">
      <c r="E15" s="498" t="s">
        <v>596</v>
      </c>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K15" s="492"/>
      <c r="AL15" s="492"/>
      <c r="AM15" s="492"/>
      <c r="AN15" s="492"/>
      <c r="AO15" s="499"/>
      <c r="AP15" s="499"/>
      <c r="AQ15" s="499"/>
      <c r="AR15" s="492"/>
      <c r="AS15" s="492"/>
      <c r="AT15" s="1430" t="s">
        <v>597</v>
      </c>
      <c r="AU15" s="1363"/>
      <c r="AV15" s="1363"/>
      <c r="AW15" s="1431"/>
      <c r="AX15" s="1575">
        <f>AO12+AO13+AO14+AX12+AX13+AX14</f>
        <v>7</v>
      </c>
      <c r="AY15" s="1576"/>
      <c r="AZ15" s="1576"/>
      <c r="BA15" s="1363" t="s">
        <v>583</v>
      </c>
      <c r="BB15" s="1431"/>
    </row>
    <row r="16" spans="1:56" ht="13.9" customHeight="1" x14ac:dyDescent="0.2">
      <c r="E16" s="498" t="s">
        <v>598</v>
      </c>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500" t="str">
        <f>IF(OR(E13="○",E14="○"),"↓","")</f>
        <v/>
      </c>
      <c r="AE16" s="501"/>
      <c r="AF16" s="492"/>
      <c r="AR16" s="494"/>
      <c r="AS16" s="494"/>
      <c r="AT16" s="502"/>
      <c r="AU16" s="502"/>
      <c r="AV16" s="502"/>
      <c r="AW16" s="502"/>
      <c r="AX16" s="502"/>
      <c r="AY16" s="502"/>
      <c r="AZ16" s="502"/>
      <c r="BA16" s="502"/>
      <c r="BB16" s="503" t="str">
        <f>IF(AND(AX15&lt;&gt;Y9,E12="○"),"「１　事業者名簿」の定員数と想定される利用者数が一致しません。","")</f>
        <v>「１　事業者名簿」の定員数と想定される利用者数が一致しません。</v>
      </c>
    </row>
    <row r="17" spans="3:53" ht="13.9" customHeight="1" x14ac:dyDescent="0.2">
      <c r="E17" s="496" t="str">
        <f>IF(COUNTIF(E12:G14,"○")&gt;1,"いずれか１つを選択してください。","")</f>
        <v/>
      </c>
      <c r="AD17" s="497"/>
      <c r="AE17" s="497"/>
      <c r="AR17" s="494"/>
      <c r="AS17" s="494"/>
      <c r="AT17" s="494"/>
      <c r="AU17" s="494"/>
      <c r="AV17" s="494"/>
      <c r="AW17" s="494"/>
      <c r="AX17" s="494"/>
      <c r="AY17" s="494"/>
      <c r="AZ17" s="494"/>
    </row>
    <row r="18" spans="3:53" ht="13.9" customHeight="1" x14ac:dyDescent="0.2">
      <c r="C18" s="493" t="s">
        <v>599</v>
      </c>
    </row>
    <row r="19" spans="3:53" ht="13.9" customHeight="1" x14ac:dyDescent="0.2">
      <c r="E19" s="1380"/>
      <c r="F19" s="1380"/>
      <c r="G19" s="1380"/>
      <c r="H19" s="1380"/>
      <c r="I19" s="1380"/>
      <c r="J19" s="1380" t="s">
        <v>600</v>
      </c>
      <c r="K19" s="1380"/>
      <c r="L19" s="1380"/>
      <c r="M19" s="1380"/>
      <c r="N19" s="1380"/>
      <c r="O19" s="1380"/>
      <c r="P19" s="1380" t="s">
        <v>601</v>
      </c>
      <c r="Q19" s="1380"/>
      <c r="R19" s="1380"/>
      <c r="S19" s="1380"/>
      <c r="T19" s="1380"/>
      <c r="U19" s="1380"/>
      <c r="V19" s="1380"/>
      <c r="W19" s="1380"/>
      <c r="X19" s="1380"/>
      <c r="Y19" s="1380"/>
      <c r="Z19" s="1380"/>
      <c r="AA19" s="1380"/>
      <c r="AB19" s="1380"/>
      <c r="AC19" s="1380"/>
      <c r="AD19" s="1380"/>
      <c r="AE19" s="1380"/>
      <c r="AF19" s="1380"/>
      <c r="AG19" s="1380"/>
      <c r="AH19" s="1380"/>
      <c r="AI19" s="1380"/>
      <c r="AJ19" s="1380"/>
      <c r="AK19" s="1380"/>
      <c r="AL19" s="1380"/>
      <c r="AM19" s="1380"/>
      <c r="AN19" s="1380"/>
      <c r="AO19" s="1380"/>
      <c r="AP19" s="1380"/>
      <c r="AQ19" s="1380"/>
      <c r="AR19" s="1380"/>
      <c r="AS19" s="1380"/>
      <c r="AT19" s="1380"/>
      <c r="AU19" s="1380"/>
      <c r="AV19" s="1380"/>
      <c r="AW19" s="1380"/>
      <c r="AX19" s="1380"/>
    </row>
    <row r="20" spans="3:53" ht="13.9" customHeight="1" x14ac:dyDescent="0.2">
      <c r="E20" s="1380"/>
      <c r="F20" s="1380"/>
      <c r="G20" s="1380"/>
      <c r="H20" s="1380"/>
      <c r="I20" s="1380"/>
      <c r="J20" s="1380"/>
      <c r="K20" s="1380"/>
      <c r="L20" s="1380"/>
      <c r="M20" s="1380"/>
      <c r="N20" s="1380"/>
      <c r="O20" s="1380"/>
      <c r="P20" s="1577" t="s">
        <v>588</v>
      </c>
      <c r="Q20" s="1577"/>
      <c r="R20" s="1577"/>
      <c r="S20" s="1577"/>
      <c r="T20" s="1577"/>
      <c r="U20" s="1380" t="s">
        <v>591</v>
      </c>
      <c r="V20" s="1380"/>
      <c r="W20" s="1380"/>
      <c r="X20" s="1380"/>
      <c r="Y20" s="1380"/>
      <c r="Z20" s="1380" t="s">
        <v>594</v>
      </c>
      <c r="AA20" s="1380"/>
      <c r="AB20" s="1380"/>
      <c r="AC20" s="1380"/>
      <c r="AD20" s="1380"/>
      <c r="AE20" s="1380" t="s">
        <v>589</v>
      </c>
      <c r="AF20" s="1380"/>
      <c r="AG20" s="1380"/>
      <c r="AH20" s="1380"/>
      <c r="AI20" s="1380"/>
      <c r="AJ20" s="1380" t="s">
        <v>592</v>
      </c>
      <c r="AK20" s="1380"/>
      <c r="AL20" s="1380"/>
      <c r="AM20" s="1380"/>
      <c r="AN20" s="1380"/>
      <c r="AO20" s="1380" t="s">
        <v>595</v>
      </c>
      <c r="AP20" s="1380"/>
      <c r="AQ20" s="1380"/>
      <c r="AR20" s="1380"/>
      <c r="AS20" s="1380"/>
      <c r="AT20" s="1380" t="s">
        <v>602</v>
      </c>
      <c r="AU20" s="1380"/>
      <c r="AV20" s="1380"/>
      <c r="AW20" s="1380"/>
      <c r="AX20" s="1380"/>
    </row>
    <row r="21" spans="3:53" ht="13.9" customHeight="1" x14ac:dyDescent="0.2">
      <c r="E21" s="1380" t="s">
        <v>603</v>
      </c>
      <c r="F21" s="1380"/>
      <c r="G21" s="1380"/>
      <c r="H21" s="1380"/>
      <c r="I21" s="1380"/>
      <c r="J21" s="1573">
        <v>30</v>
      </c>
      <c r="K21" s="1574"/>
      <c r="L21" s="1574"/>
      <c r="M21" s="1574"/>
      <c r="N21" s="1383" t="s">
        <v>573</v>
      </c>
      <c r="O21" s="1567"/>
      <c r="P21" s="1571">
        <v>0</v>
      </c>
      <c r="Q21" s="1572"/>
      <c r="R21" s="1572"/>
      <c r="S21" s="1383" t="s">
        <v>583</v>
      </c>
      <c r="T21" s="1567"/>
      <c r="U21" s="1569">
        <v>0</v>
      </c>
      <c r="V21" s="1570"/>
      <c r="W21" s="1570"/>
      <c r="X21" s="1363" t="s">
        <v>583</v>
      </c>
      <c r="Y21" s="1431"/>
      <c r="Z21" s="1569">
        <v>210</v>
      </c>
      <c r="AA21" s="1570"/>
      <c r="AB21" s="1570"/>
      <c r="AC21" s="1363" t="s">
        <v>583</v>
      </c>
      <c r="AD21" s="1431"/>
      <c r="AE21" s="1569">
        <v>210</v>
      </c>
      <c r="AF21" s="1570"/>
      <c r="AG21" s="1570"/>
      <c r="AH21" s="1363" t="s">
        <v>583</v>
      </c>
      <c r="AI21" s="1431"/>
      <c r="AJ21" s="1569">
        <v>0</v>
      </c>
      <c r="AK21" s="1570"/>
      <c r="AL21" s="1570"/>
      <c r="AM21" s="1363" t="s">
        <v>583</v>
      </c>
      <c r="AN21" s="1431"/>
      <c r="AO21" s="1569">
        <v>0</v>
      </c>
      <c r="AP21" s="1570"/>
      <c r="AQ21" s="1570"/>
      <c r="AR21" s="1363" t="s">
        <v>583</v>
      </c>
      <c r="AS21" s="1431"/>
      <c r="AT21" s="1568">
        <f>P21+U21+Z21+AE21+AJ21+AO21</f>
        <v>420</v>
      </c>
      <c r="AU21" s="1371"/>
      <c r="AV21" s="1371"/>
      <c r="AW21" s="1363" t="s">
        <v>583</v>
      </c>
      <c r="AX21" s="1431"/>
    </row>
    <row r="22" spans="3:53" ht="13.9" customHeight="1" x14ac:dyDescent="0.2">
      <c r="E22" s="1380" t="s">
        <v>604</v>
      </c>
      <c r="F22" s="1380"/>
      <c r="G22" s="1380"/>
      <c r="H22" s="1380"/>
      <c r="I22" s="1380"/>
      <c r="J22" s="1573">
        <v>31</v>
      </c>
      <c r="K22" s="1574"/>
      <c r="L22" s="1574"/>
      <c r="M22" s="1574"/>
      <c r="N22" s="1383" t="s">
        <v>573</v>
      </c>
      <c r="O22" s="1567"/>
      <c r="P22" s="1571">
        <v>0</v>
      </c>
      <c r="Q22" s="1572"/>
      <c r="R22" s="1572"/>
      <c r="S22" s="1383" t="s">
        <v>583</v>
      </c>
      <c r="T22" s="1567"/>
      <c r="U22" s="1569">
        <v>0</v>
      </c>
      <c r="V22" s="1570"/>
      <c r="W22" s="1570"/>
      <c r="X22" s="1363" t="s">
        <v>583</v>
      </c>
      <c r="Y22" s="1431"/>
      <c r="Z22" s="1569">
        <v>210</v>
      </c>
      <c r="AA22" s="1570"/>
      <c r="AB22" s="1570"/>
      <c r="AC22" s="1363" t="s">
        <v>583</v>
      </c>
      <c r="AD22" s="1431"/>
      <c r="AE22" s="1569">
        <v>210</v>
      </c>
      <c r="AF22" s="1570"/>
      <c r="AG22" s="1570"/>
      <c r="AH22" s="1363" t="s">
        <v>583</v>
      </c>
      <c r="AI22" s="1431"/>
      <c r="AJ22" s="1569">
        <v>0</v>
      </c>
      <c r="AK22" s="1570"/>
      <c r="AL22" s="1570"/>
      <c r="AM22" s="1363" t="s">
        <v>583</v>
      </c>
      <c r="AN22" s="1431"/>
      <c r="AO22" s="1569">
        <v>0</v>
      </c>
      <c r="AP22" s="1570"/>
      <c r="AQ22" s="1570"/>
      <c r="AR22" s="1363" t="s">
        <v>583</v>
      </c>
      <c r="AS22" s="1431"/>
      <c r="AT22" s="1568">
        <f t="shared" ref="AT22:AT32" si="0">P22+U22+Z22+AE22+AJ22+AO22</f>
        <v>420</v>
      </c>
      <c r="AU22" s="1371"/>
      <c r="AV22" s="1371"/>
      <c r="AW22" s="1363" t="s">
        <v>583</v>
      </c>
      <c r="AX22" s="1431"/>
    </row>
    <row r="23" spans="3:53" ht="13.9" customHeight="1" x14ac:dyDescent="0.2">
      <c r="E23" s="1380" t="s">
        <v>605</v>
      </c>
      <c r="F23" s="1380"/>
      <c r="G23" s="1380"/>
      <c r="H23" s="1380"/>
      <c r="I23" s="1380"/>
      <c r="J23" s="1573">
        <v>30</v>
      </c>
      <c r="K23" s="1574"/>
      <c r="L23" s="1574"/>
      <c r="M23" s="1574"/>
      <c r="N23" s="1383" t="s">
        <v>573</v>
      </c>
      <c r="O23" s="1567"/>
      <c r="P23" s="1571">
        <v>0</v>
      </c>
      <c r="Q23" s="1572"/>
      <c r="R23" s="1572"/>
      <c r="S23" s="1383" t="s">
        <v>583</v>
      </c>
      <c r="T23" s="1567"/>
      <c r="U23" s="1569">
        <v>0</v>
      </c>
      <c r="V23" s="1570"/>
      <c r="W23" s="1570"/>
      <c r="X23" s="1363" t="s">
        <v>583</v>
      </c>
      <c r="Y23" s="1431"/>
      <c r="Z23" s="1569">
        <v>210</v>
      </c>
      <c r="AA23" s="1570"/>
      <c r="AB23" s="1570"/>
      <c r="AC23" s="1363" t="s">
        <v>583</v>
      </c>
      <c r="AD23" s="1431"/>
      <c r="AE23" s="1569">
        <v>210</v>
      </c>
      <c r="AF23" s="1570"/>
      <c r="AG23" s="1570"/>
      <c r="AH23" s="1363" t="s">
        <v>583</v>
      </c>
      <c r="AI23" s="1431"/>
      <c r="AJ23" s="1569">
        <v>0</v>
      </c>
      <c r="AK23" s="1570"/>
      <c r="AL23" s="1570"/>
      <c r="AM23" s="1363" t="s">
        <v>583</v>
      </c>
      <c r="AN23" s="1431"/>
      <c r="AO23" s="1569">
        <v>0</v>
      </c>
      <c r="AP23" s="1570"/>
      <c r="AQ23" s="1570"/>
      <c r="AR23" s="1363" t="s">
        <v>583</v>
      </c>
      <c r="AS23" s="1431"/>
      <c r="AT23" s="1568">
        <f t="shared" si="0"/>
        <v>420</v>
      </c>
      <c r="AU23" s="1371"/>
      <c r="AV23" s="1371"/>
      <c r="AW23" s="1363" t="s">
        <v>583</v>
      </c>
      <c r="AX23" s="1431"/>
    </row>
    <row r="24" spans="3:53" ht="13.9" customHeight="1" x14ac:dyDescent="0.2">
      <c r="E24" s="1380" t="s">
        <v>606</v>
      </c>
      <c r="F24" s="1380"/>
      <c r="G24" s="1380"/>
      <c r="H24" s="1380"/>
      <c r="I24" s="1380"/>
      <c r="J24" s="1573">
        <v>31</v>
      </c>
      <c r="K24" s="1574"/>
      <c r="L24" s="1574"/>
      <c r="M24" s="1574"/>
      <c r="N24" s="1383" t="s">
        <v>573</v>
      </c>
      <c r="O24" s="1567"/>
      <c r="P24" s="1571">
        <v>0</v>
      </c>
      <c r="Q24" s="1572"/>
      <c r="R24" s="1572"/>
      <c r="S24" s="1383" t="s">
        <v>583</v>
      </c>
      <c r="T24" s="1567"/>
      <c r="U24" s="1569">
        <v>0</v>
      </c>
      <c r="V24" s="1570"/>
      <c r="W24" s="1570"/>
      <c r="X24" s="1363" t="s">
        <v>583</v>
      </c>
      <c r="Y24" s="1431"/>
      <c r="Z24" s="1569">
        <v>210</v>
      </c>
      <c r="AA24" s="1570"/>
      <c r="AB24" s="1570"/>
      <c r="AC24" s="1363" t="s">
        <v>583</v>
      </c>
      <c r="AD24" s="1431"/>
      <c r="AE24" s="1569">
        <v>210</v>
      </c>
      <c r="AF24" s="1570"/>
      <c r="AG24" s="1570"/>
      <c r="AH24" s="1363" t="s">
        <v>583</v>
      </c>
      <c r="AI24" s="1431"/>
      <c r="AJ24" s="1569">
        <v>0</v>
      </c>
      <c r="AK24" s="1570"/>
      <c r="AL24" s="1570"/>
      <c r="AM24" s="1363" t="s">
        <v>583</v>
      </c>
      <c r="AN24" s="1431"/>
      <c r="AO24" s="1569">
        <v>0</v>
      </c>
      <c r="AP24" s="1570"/>
      <c r="AQ24" s="1570"/>
      <c r="AR24" s="1363" t="s">
        <v>583</v>
      </c>
      <c r="AS24" s="1431"/>
      <c r="AT24" s="1568">
        <f t="shared" si="0"/>
        <v>420</v>
      </c>
      <c r="AU24" s="1371"/>
      <c r="AV24" s="1371"/>
      <c r="AW24" s="1363" t="s">
        <v>583</v>
      </c>
      <c r="AX24" s="1431"/>
    </row>
    <row r="25" spans="3:53" ht="13.9" customHeight="1" x14ac:dyDescent="0.2">
      <c r="E25" s="1380" t="s">
        <v>607</v>
      </c>
      <c r="F25" s="1380"/>
      <c r="G25" s="1380"/>
      <c r="H25" s="1380"/>
      <c r="I25" s="1380"/>
      <c r="J25" s="1573">
        <v>30</v>
      </c>
      <c r="K25" s="1574"/>
      <c r="L25" s="1574"/>
      <c r="M25" s="1574"/>
      <c r="N25" s="1383" t="s">
        <v>573</v>
      </c>
      <c r="O25" s="1567"/>
      <c r="P25" s="1571">
        <v>0</v>
      </c>
      <c r="Q25" s="1572"/>
      <c r="R25" s="1572"/>
      <c r="S25" s="1383" t="s">
        <v>583</v>
      </c>
      <c r="T25" s="1567"/>
      <c r="U25" s="1569">
        <v>0</v>
      </c>
      <c r="V25" s="1570"/>
      <c r="W25" s="1570"/>
      <c r="X25" s="1363" t="s">
        <v>583</v>
      </c>
      <c r="Y25" s="1431"/>
      <c r="Z25" s="1569">
        <v>210</v>
      </c>
      <c r="AA25" s="1570"/>
      <c r="AB25" s="1570"/>
      <c r="AC25" s="1363" t="s">
        <v>583</v>
      </c>
      <c r="AD25" s="1431"/>
      <c r="AE25" s="1569">
        <v>210</v>
      </c>
      <c r="AF25" s="1570"/>
      <c r="AG25" s="1570"/>
      <c r="AH25" s="1363" t="s">
        <v>583</v>
      </c>
      <c r="AI25" s="1431"/>
      <c r="AJ25" s="1569">
        <v>0</v>
      </c>
      <c r="AK25" s="1570"/>
      <c r="AL25" s="1570"/>
      <c r="AM25" s="1363" t="s">
        <v>583</v>
      </c>
      <c r="AN25" s="1431"/>
      <c r="AO25" s="1569">
        <v>0</v>
      </c>
      <c r="AP25" s="1570"/>
      <c r="AQ25" s="1570"/>
      <c r="AR25" s="1363" t="s">
        <v>583</v>
      </c>
      <c r="AS25" s="1431"/>
      <c r="AT25" s="1568">
        <f t="shared" si="0"/>
        <v>420</v>
      </c>
      <c r="AU25" s="1371"/>
      <c r="AV25" s="1371"/>
      <c r="AW25" s="1363" t="s">
        <v>583</v>
      </c>
      <c r="AX25" s="1431"/>
    </row>
    <row r="26" spans="3:53" ht="13.9" customHeight="1" x14ac:dyDescent="0.2">
      <c r="E26" s="1380" t="s">
        <v>608</v>
      </c>
      <c r="F26" s="1380"/>
      <c r="G26" s="1380"/>
      <c r="H26" s="1380"/>
      <c r="I26" s="1380"/>
      <c r="J26" s="1573">
        <v>30</v>
      </c>
      <c r="K26" s="1574"/>
      <c r="L26" s="1574"/>
      <c r="M26" s="1574"/>
      <c r="N26" s="1383" t="s">
        <v>573</v>
      </c>
      <c r="O26" s="1567"/>
      <c r="P26" s="1571">
        <v>0</v>
      </c>
      <c r="Q26" s="1572"/>
      <c r="R26" s="1572"/>
      <c r="S26" s="1383" t="s">
        <v>583</v>
      </c>
      <c r="T26" s="1567"/>
      <c r="U26" s="1569">
        <v>0</v>
      </c>
      <c r="V26" s="1570"/>
      <c r="W26" s="1570"/>
      <c r="X26" s="1363" t="s">
        <v>583</v>
      </c>
      <c r="Y26" s="1431"/>
      <c r="Z26" s="1569">
        <v>210</v>
      </c>
      <c r="AA26" s="1570"/>
      <c r="AB26" s="1570"/>
      <c r="AC26" s="1363" t="s">
        <v>583</v>
      </c>
      <c r="AD26" s="1431"/>
      <c r="AE26" s="1569">
        <v>210</v>
      </c>
      <c r="AF26" s="1570"/>
      <c r="AG26" s="1570"/>
      <c r="AH26" s="1363" t="s">
        <v>583</v>
      </c>
      <c r="AI26" s="1431"/>
      <c r="AJ26" s="1569">
        <v>0</v>
      </c>
      <c r="AK26" s="1570"/>
      <c r="AL26" s="1570"/>
      <c r="AM26" s="1363" t="s">
        <v>583</v>
      </c>
      <c r="AN26" s="1431"/>
      <c r="AO26" s="1569">
        <v>0</v>
      </c>
      <c r="AP26" s="1570"/>
      <c r="AQ26" s="1570"/>
      <c r="AR26" s="1363" t="s">
        <v>583</v>
      </c>
      <c r="AS26" s="1431"/>
      <c r="AT26" s="1568">
        <f t="shared" si="0"/>
        <v>420</v>
      </c>
      <c r="AU26" s="1371"/>
      <c r="AV26" s="1371"/>
      <c r="AW26" s="1363" t="s">
        <v>583</v>
      </c>
      <c r="AX26" s="1431"/>
    </row>
    <row r="27" spans="3:53" ht="13.9" customHeight="1" x14ac:dyDescent="0.2">
      <c r="E27" s="1380" t="s">
        <v>609</v>
      </c>
      <c r="F27" s="1380"/>
      <c r="G27" s="1380"/>
      <c r="H27" s="1380"/>
      <c r="I27" s="1380"/>
      <c r="J27" s="1573">
        <v>31</v>
      </c>
      <c r="K27" s="1574"/>
      <c r="L27" s="1574"/>
      <c r="M27" s="1574"/>
      <c r="N27" s="1383" t="s">
        <v>573</v>
      </c>
      <c r="O27" s="1567"/>
      <c r="P27" s="1571">
        <v>0</v>
      </c>
      <c r="Q27" s="1572"/>
      <c r="R27" s="1572"/>
      <c r="S27" s="1383" t="s">
        <v>583</v>
      </c>
      <c r="T27" s="1567"/>
      <c r="U27" s="1569">
        <v>0</v>
      </c>
      <c r="V27" s="1570"/>
      <c r="W27" s="1570"/>
      <c r="X27" s="1363" t="s">
        <v>583</v>
      </c>
      <c r="Y27" s="1431"/>
      <c r="Z27" s="1569">
        <v>210</v>
      </c>
      <c r="AA27" s="1570"/>
      <c r="AB27" s="1570"/>
      <c r="AC27" s="1363" t="s">
        <v>583</v>
      </c>
      <c r="AD27" s="1431"/>
      <c r="AE27" s="1569">
        <v>210</v>
      </c>
      <c r="AF27" s="1570"/>
      <c r="AG27" s="1570"/>
      <c r="AH27" s="1363" t="s">
        <v>583</v>
      </c>
      <c r="AI27" s="1431"/>
      <c r="AJ27" s="1569">
        <v>0</v>
      </c>
      <c r="AK27" s="1570"/>
      <c r="AL27" s="1570"/>
      <c r="AM27" s="1363" t="s">
        <v>583</v>
      </c>
      <c r="AN27" s="1431"/>
      <c r="AO27" s="1569">
        <v>0</v>
      </c>
      <c r="AP27" s="1570"/>
      <c r="AQ27" s="1570"/>
      <c r="AR27" s="1363" t="s">
        <v>583</v>
      </c>
      <c r="AS27" s="1431"/>
      <c r="AT27" s="1568">
        <f t="shared" si="0"/>
        <v>420</v>
      </c>
      <c r="AU27" s="1371"/>
      <c r="AV27" s="1371"/>
      <c r="AW27" s="1363" t="s">
        <v>583</v>
      </c>
      <c r="AX27" s="1431"/>
    </row>
    <row r="28" spans="3:53" ht="13.9" customHeight="1" x14ac:dyDescent="0.2">
      <c r="E28" s="1380" t="s">
        <v>610</v>
      </c>
      <c r="F28" s="1380"/>
      <c r="G28" s="1380"/>
      <c r="H28" s="1380"/>
      <c r="I28" s="1380"/>
      <c r="J28" s="1573">
        <v>30</v>
      </c>
      <c r="K28" s="1574"/>
      <c r="L28" s="1574"/>
      <c r="M28" s="1574"/>
      <c r="N28" s="1383" t="s">
        <v>573</v>
      </c>
      <c r="O28" s="1567"/>
      <c r="P28" s="1571">
        <v>0</v>
      </c>
      <c r="Q28" s="1572"/>
      <c r="R28" s="1572"/>
      <c r="S28" s="1383" t="s">
        <v>583</v>
      </c>
      <c r="T28" s="1567"/>
      <c r="U28" s="1569">
        <v>0</v>
      </c>
      <c r="V28" s="1570"/>
      <c r="W28" s="1570"/>
      <c r="X28" s="1363" t="s">
        <v>583</v>
      </c>
      <c r="Y28" s="1431"/>
      <c r="Z28" s="1569">
        <v>210</v>
      </c>
      <c r="AA28" s="1570"/>
      <c r="AB28" s="1570"/>
      <c r="AC28" s="1363" t="s">
        <v>583</v>
      </c>
      <c r="AD28" s="1431"/>
      <c r="AE28" s="1569">
        <v>210</v>
      </c>
      <c r="AF28" s="1570"/>
      <c r="AG28" s="1570"/>
      <c r="AH28" s="1363" t="s">
        <v>583</v>
      </c>
      <c r="AI28" s="1431"/>
      <c r="AJ28" s="1569">
        <v>0</v>
      </c>
      <c r="AK28" s="1570"/>
      <c r="AL28" s="1570"/>
      <c r="AM28" s="1363" t="s">
        <v>583</v>
      </c>
      <c r="AN28" s="1431"/>
      <c r="AO28" s="1569">
        <v>0</v>
      </c>
      <c r="AP28" s="1570"/>
      <c r="AQ28" s="1570"/>
      <c r="AR28" s="1363" t="s">
        <v>583</v>
      </c>
      <c r="AS28" s="1431"/>
      <c r="AT28" s="1568">
        <f t="shared" si="0"/>
        <v>420</v>
      </c>
      <c r="AU28" s="1371"/>
      <c r="AV28" s="1371"/>
      <c r="AW28" s="1363" t="s">
        <v>583</v>
      </c>
      <c r="AX28" s="1431"/>
    </row>
    <row r="29" spans="3:53" ht="13.9" customHeight="1" x14ac:dyDescent="0.2">
      <c r="E29" s="1380" t="s">
        <v>611</v>
      </c>
      <c r="F29" s="1380"/>
      <c r="G29" s="1380"/>
      <c r="H29" s="1380"/>
      <c r="I29" s="1380"/>
      <c r="J29" s="1573">
        <v>31</v>
      </c>
      <c r="K29" s="1574"/>
      <c r="L29" s="1574"/>
      <c r="M29" s="1574"/>
      <c r="N29" s="1383" t="s">
        <v>573</v>
      </c>
      <c r="O29" s="1567"/>
      <c r="P29" s="1571">
        <v>0</v>
      </c>
      <c r="Q29" s="1572"/>
      <c r="R29" s="1572"/>
      <c r="S29" s="1383" t="s">
        <v>583</v>
      </c>
      <c r="T29" s="1567"/>
      <c r="U29" s="1569">
        <v>0</v>
      </c>
      <c r="V29" s="1570"/>
      <c r="W29" s="1570"/>
      <c r="X29" s="1363" t="s">
        <v>583</v>
      </c>
      <c r="Y29" s="1431"/>
      <c r="Z29" s="1569">
        <v>210</v>
      </c>
      <c r="AA29" s="1570"/>
      <c r="AB29" s="1570"/>
      <c r="AC29" s="1363" t="s">
        <v>583</v>
      </c>
      <c r="AD29" s="1431"/>
      <c r="AE29" s="1569">
        <v>210</v>
      </c>
      <c r="AF29" s="1570"/>
      <c r="AG29" s="1570"/>
      <c r="AH29" s="1363" t="s">
        <v>583</v>
      </c>
      <c r="AI29" s="1431"/>
      <c r="AJ29" s="1569">
        <v>0</v>
      </c>
      <c r="AK29" s="1570"/>
      <c r="AL29" s="1570"/>
      <c r="AM29" s="1363" t="s">
        <v>583</v>
      </c>
      <c r="AN29" s="1431"/>
      <c r="AO29" s="1569">
        <v>0</v>
      </c>
      <c r="AP29" s="1570"/>
      <c r="AQ29" s="1570"/>
      <c r="AR29" s="1363" t="s">
        <v>583</v>
      </c>
      <c r="AS29" s="1431"/>
      <c r="AT29" s="1568">
        <f t="shared" si="0"/>
        <v>420</v>
      </c>
      <c r="AU29" s="1371"/>
      <c r="AV29" s="1371"/>
      <c r="AW29" s="1363" t="s">
        <v>583</v>
      </c>
      <c r="AX29" s="1431"/>
      <c r="BA29" s="504"/>
    </row>
    <row r="30" spans="3:53" ht="13.9" customHeight="1" x14ac:dyDescent="0.2">
      <c r="E30" s="1380" t="s">
        <v>612</v>
      </c>
      <c r="F30" s="1380"/>
      <c r="G30" s="1380"/>
      <c r="H30" s="1380"/>
      <c r="I30" s="1380"/>
      <c r="J30" s="1573">
        <v>30</v>
      </c>
      <c r="K30" s="1574"/>
      <c r="L30" s="1574"/>
      <c r="M30" s="1574"/>
      <c r="N30" s="1383" t="s">
        <v>573</v>
      </c>
      <c r="O30" s="1567"/>
      <c r="P30" s="1571">
        <v>0</v>
      </c>
      <c r="Q30" s="1572"/>
      <c r="R30" s="1572"/>
      <c r="S30" s="1383" t="s">
        <v>583</v>
      </c>
      <c r="T30" s="1567"/>
      <c r="U30" s="1569">
        <v>0</v>
      </c>
      <c r="V30" s="1570"/>
      <c r="W30" s="1570"/>
      <c r="X30" s="1363" t="s">
        <v>583</v>
      </c>
      <c r="Y30" s="1431"/>
      <c r="Z30" s="1569">
        <v>210</v>
      </c>
      <c r="AA30" s="1570"/>
      <c r="AB30" s="1570"/>
      <c r="AC30" s="1363" t="s">
        <v>583</v>
      </c>
      <c r="AD30" s="1431"/>
      <c r="AE30" s="1569">
        <v>210</v>
      </c>
      <c r="AF30" s="1570"/>
      <c r="AG30" s="1570"/>
      <c r="AH30" s="1363" t="s">
        <v>583</v>
      </c>
      <c r="AI30" s="1431"/>
      <c r="AJ30" s="1569">
        <v>0</v>
      </c>
      <c r="AK30" s="1570"/>
      <c r="AL30" s="1570"/>
      <c r="AM30" s="1363" t="s">
        <v>583</v>
      </c>
      <c r="AN30" s="1431"/>
      <c r="AO30" s="1569">
        <v>0</v>
      </c>
      <c r="AP30" s="1570"/>
      <c r="AQ30" s="1570"/>
      <c r="AR30" s="1363" t="s">
        <v>583</v>
      </c>
      <c r="AS30" s="1431"/>
      <c r="AT30" s="1568">
        <f t="shared" si="0"/>
        <v>420</v>
      </c>
      <c r="AU30" s="1371"/>
      <c r="AV30" s="1371"/>
      <c r="AW30" s="1363" t="s">
        <v>583</v>
      </c>
      <c r="AX30" s="1431"/>
    </row>
    <row r="31" spans="3:53" ht="13.9" customHeight="1" x14ac:dyDescent="0.2">
      <c r="E31" s="1380" t="s">
        <v>613</v>
      </c>
      <c r="F31" s="1380"/>
      <c r="G31" s="1380"/>
      <c r="H31" s="1380"/>
      <c r="I31" s="1380"/>
      <c r="J31" s="1573">
        <v>27</v>
      </c>
      <c r="K31" s="1574"/>
      <c r="L31" s="1574"/>
      <c r="M31" s="1574"/>
      <c r="N31" s="1383" t="s">
        <v>573</v>
      </c>
      <c r="O31" s="1567"/>
      <c r="P31" s="1571">
        <v>0</v>
      </c>
      <c r="Q31" s="1572"/>
      <c r="R31" s="1572"/>
      <c r="S31" s="1383" t="s">
        <v>583</v>
      </c>
      <c r="T31" s="1567"/>
      <c r="U31" s="1569">
        <v>0</v>
      </c>
      <c r="V31" s="1570"/>
      <c r="W31" s="1570"/>
      <c r="X31" s="1363" t="s">
        <v>583</v>
      </c>
      <c r="Y31" s="1431"/>
      <c r="Z31" s="1569">
        <v>210</v>
      </c>
      <c r="AA31" s="1570"/>
      <c r="AB31" s="1570"/>
      <c r="AC31" s="1363" t="s">
        <v>583</v>
      </c>
      <c r="AD31" s="1431"/>
      <c r="AE31" s="1569">
        <v>210</v>
      </c>
      <c r="AF31" s="1570"/>
      <c r="AG31" s="1570"/>
      <c r="AH31" s="1363" t="s">
        <v>583</v>
      </c>
      <c r="AI31" s="1431"/>
      <c r="AJ31" s="1569">
        <v>0</v>
      </c>
      <c r="AK31" s="1570"/>
      <c r="AL31" s="1570"/>
      <c r="AM31" s="1363" t="s">
        <v>583</v>
      </c>
      <c r="AN31" s="1431"/>
      <c r="AO31" s="1569">
        <v>0</v>
      </c>
      <c r="AP31" s="1570"/>
      <c r="AQ31" s="1570"/>
      <c r="AR31" s="1363" t="s">
        <v>583</v>
      </c>
      <c r="AS31" s="1431"/>
      <c r="AT31" s="1568">
        <f t="shared" si="0"/>
        <v>420</v>
      </c>
      <c r="AU31" s="1371"/>
      <c r="AV31" s="1371"/>
      <c r="AW31" s="1363" t="s">
        <v>583</v>
      </c>
      <c r="AX31" s="1431"/>
    </row>
    <row r="32" spans="3:53" ht="13.9" customHeight="1" x14ac:dyDescent="0.2">
      <c r="E32" s="1380" t="s">
        <v>614</v>
      </c>
      <c r="F32" s="1380"/>
      <c r="G32" s="1380"/>
      <c r="H32" s="1380"/>
      <c r="I32" s="1380"/>
      <c r="J32" s="1573">
        <v>31</v>
      </c>
      <c r="K32" s="1574"/>
      <c r="L32" s="1574"/>
      <c r="M32" s="1574"/>
      <c r="N32" s="1383" t="s">
        <v>573</v>
      </c>
      <c r="O32" s="1567"/>
      <c r="P32" s="1571">
        <v>0</v>
      </c>
      <c r="Q32" s="1572"/>
      <c r="R32" s="1572"/>
      <c r="S32" s="1383" t="s">
        <v>583</v>
      </c>
      <c r="T32" s="1567"/>
      <c r="U32" s="1569">
        <v>0</v>
      </c>
      <c r="V32" s="1570"/>
      <c r="W32" s="1570"/>
      <c r="X32" s="1363" t="s">
        <v>583</v>
      </c>
      <c r="Y32" s="1431"/>
      <c r="Z32" s="1569">
        <v>210</v>
      </c>
      <c r="AA32" s="1570"/>
      <c r="AB32" s="1570"/>
      <c r="AC32" s="1363" t="s">
        <v>583</v>
      </c>
      <c r="AD32" s="1431"/>
      <c r="AE32" s="1569">
        <v>210</v>
      </c>
      <c r="AF32" s="1570"/>
      <c r="AG32" s="1570"/>
      <c r="AH32" s="1363" t="s">
        <v>583</v>
      </c>
      <c r="AI32" s="1431"/>
      <c r="AJ32" s="1569">
        <v>0</v>
      </c>
      <c r="AK32" s="1570"/>
      <c r="AL32" s="1570"/>
      <c r="AM32" s="1363" t="s">
        <v>583</v>
      </c>
      <c r="AN32" s="1431"/>
      <c r="AO32" s="1569">
        <v>0</v>
      </c>
      <c r="AP32" s="1570"/>
      <c r="AQ32" s="1570"/>
      <c r="AR32" s="1363" t="s">
        <v>583</v>
      </c>
      <c r="AS32" s="1431"/>
      <c r="AT32" s="1568">
        <f t="shared" si="0"/>
        <v>420</v>
      </c>
      <c r="AU32" s="1371"/>
      <c r="AV32" s="1371"/>
      <c r="AW32" s="1363" t="s">
        <v>583</v>
      </c>
      <c r="AX32" s="1431"/>
    </row>
    <row r="33" spans="5:50" ht="13.9" customHeight="1" x14ac:dyDescent="0.2">
      <c r="E33" s="1380" t="s">
        <v>602</v>
      </c>
      <c r="F33" s="1380"/>
      <c r="G33" s="1380"/>
      <c r="H33" s="1380"/>
      <c r="I33" s="1380"/>
      <c r="J33" s="1381">
        <f>SUM(J21:M32)</f>
        <v>362</v>
      </c>
      <c r="K33" s="1382"/>
      <c r="L33" s="1382"/>
      <c r="M33" s="1382"/>
      <c r="N33" s="1383" t="s">
        <v>573</v>
      </c>
      <c r="O33" s="1567"/>
      <c r="P33" s="1372">
        <f>SUM(P21:R32)</f>
        <v>0</v>
      </c>
      <c r="Q33" s="1373"/>
      <c r="R33" s="1373"/>
      <c r="S33" s="1383" t="s">
        <v>583</v>
      </c>
      <c r="T33" s="1567"/>
      <c r="U33" s="1568">
        <f>SUM(U21:W32)</f>
        <v>0</v>
      </c>
      <c r="V33" s="1371"/>
      <c r="W33" s="1371"/>
      <c r="X33" s="1363" t="s">
        <v>583</v>
      </c>
      <c r="Y33" s="1431"/>
      <c r="Z33" s="1568">
        <f>SUM(Z21:AB32)</f>
        <v>2520</v>
      </c>
      <c r="AA33" s="1371"/>
      <c r="AB33" s="1371"/>
      <c r="AC33" s="1363" t="s">
        <v>583</v>
      </c>
      <c r="AD33" s="1431"/>
      <c r="AE33" s="1568">
        <f>SUM(AE21:AG32)</f>
        <v>2520</v>
      </c>
      <c r="AF33" s="1371"/>
      <c r="AG33" s="1371"/>
      <c r="AH33" s="1363" t="s">
        <v>583</v>
      </c>
      <c r="AI33" s="1431"/>
      <c r="AJ33" s="1568">
        <f>SUM(AJ21:AL32)</f>
        <v>0</v>
      </c>
      <c r="AK33" s="1371"/>
      <c r="AL33" s="1371"/>
      <c r="AM33" s="1363" t="s">
        <v>583</v>
      </c>
      <c r="AN33" s="1431"/>
      <c r="AO33" s="1568">
        <f>SUM(AO21:AQ32)</f>
        <v>0</v>
      </c>
      <c r="AP33" s="1371"/>
      <c r="AQ33" s="1371"/>
      <c r="AR33" s="1363" t="s">
        <v>583</v>
      </c>
      <c r="AS33" s="1431"/>
      <c r="AT33" s="1568">
        <f>SUM(AT21:AV32)</f>
        <v>5040</v>
      </c>
      <c r="AU33" s="1371"/>
      <c r="AV33" s="1371"/>
      <c r="AW33" s="1363" t="s">
        <v>583</v>
      </c>
      <c r="AX33" s="1431"/>
    </row>
    <row r="34" spans="5:50" ht="13.9" customHeight="1" x14ac:dyDescent="0.2">
      <c r="E34" s="1561" t="s">
        <v>615</v>
      </c>
      <c r="F34" s="1562"/>
      <c r="G34" s="1562"/>
      <c r="H34" s="1562"/>
      <c r="I34" s="1563"/>
      <c r="J34" s="1564"/>
      <c r="K34" s="1565"/>
      <c r="L34" s="1565"/>
      <c r="M34" s="1565"/>
      <c r="N34" s="1565"/>
      <c r="O34" s="1566"/>
      <c r="P34" s="1557">
        <f>IFERROR(ROUNDUP(P33/$J$33,1),"0")</f>
        <v>0</v>
      </c>
      <c r="Q34" s="1558"/>
      <c r="R34" s="1558"/>
      <c r="S34" s="1383" t="s">
        <v>583</v>
      </c>
      <c r="T34" s="1567"/>
      <c r="U34" s="1557">
        <f>IFERROR(ROUNDUP(U33/$J$33,1),"0")</f>
        <v>0</v>
      </c>
      <c r="V34" s="1558"/>
      <c r="W34" s="1558"/>
      <c r="X34" s="1363" t="s">
        <v>583</v>
      </c>
      <c r="Y34" s="1431"/>
      <c r="Z34" s="1557">
        <f>IFERROR(ROUNDUP(Z33/$J$33,1),"0")</f>
        <v>7</v>
      </c>
      <c r="AA34" s="1558"/>
      <c r="AB34" s="1558"/>
      <c r="AC34" s="1363" t="s">
        <v>583</v>
      </c>
      <c r="AD34" s="1431"/>
      <c r="AE34" s="1557">
        <f>IFERROR(ROUNDUP(AE33/$J$33,1),"0")</f>
        <v>7</v>
      </c>
      <c r="AF34" s="1558"/>
      <c r="AG34" s="1558"/>
      <c r="AH34" s="1363" t="s">
        <v>583</v>
      </c>
      <c r="AI34" s="1431"/>
      <c r="AJ34" s="1557">
        <f>IFERROR(ROUNDUP(AJ33/$J$33,1),"0")</f>
        <v>0</v>
      </c>
      <c r="AK34" s="1558"/>
      <c r="AL34" s="1558"/>
      <c r="AM34" s="1363" t="s">
        <v>583</v>
      </c>
      <c r="AN34" s="1431"/>
      <c r="AO34" s="1557">
        <f>IFERROR(ROUNDUP(AO33/$J$33,1),"0")</f>
        <v>0</v>
      </c>
      <c r="AP34" s="1558"/>
      <c r="AQ34" s="1558"/>
      <c r="AR34" s="1363" t="s">
        <v>583</v>
      </c>
      <c r="AS34" s="1431"/>
      <c r="AT34" s="1559">
        <f>P34+U34+Z34+AE34+AJ34+AO34</f>
        <v>14</v>
      </c>
      <c r="AU34" s="1560"/>
      <c r="AV34" s="1560"/>
      <c r="AW34" s="1363" t="s">
        <v>583</v>
      </c>
      <c r="AX34" s="1431"/>
    </row>
    <row r="35" spans="5:50" ht="13.9" customHeight="1" x14ac:dyDescent="0.2">
      <c r="E35" s="505" t="s">
        <v>616</v>
      </c>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506" t="str">
        <f>IFERROR(IF(AT34&gt;Y9,"「１　事業者名等」の定員数を超過しています。",""),"")</f>
        <v/>
      </c>
    </row>
    <row r="36" spans="5:50" ht="13.9" customHeight="1" x14ac:dyDescent="0.2">
      <c r="E36" s="505" t="s">
        <v>617</v>
      </c>
      <c r="F36" s="492"/>
      <c r="G36" s="492"/>
      <c r="H36" s="492"/>
      <c r="I36" s="492"/>
      <c r="J36" s="492"/>
      <c r="K36" s="492"/>
      <c r="L36" s="492"/>
      <c r="M36" s="492"/>
      <c r="N36" s="492"/>
      <c r="O36" s="492"/>
      <c r="P36" s="492"/>
      <c r="Q36" s="492"/>
      <c r="R36" s="492"/>
      <c r="S36" s="492"/>
      <c r="T36" s="492"/>
      <c r="U36" s="492"/>
      <c r="V36" s="492"/>
      <c r="W36" s="492"/>
      <c r="X36" s="492"/>
      <c r="Y36" s="492"/>
      <c r="Z36" s="492"/>
      <c r="AA36" s="492"/>
      <c r="AB36" s="492"/>
      <c r="AC36" s="492"/>
      <c r="AD36" s="492"/>
      <c r="AE36" s="492"/>
      <c r="AF36" s="492"/>
      <c r="AG36" s="492"/>
      <c r="AH36" s="492"/>
      <c r="AI36" s="492"/>
      <c r="AJ36" s="492"/>
      <c r="AK36" s="492"/>
      <c r="AL36" s="492"/>
      <c r="AM36" s="492"/>
      <c r="AN36" s="492"/>
      <c r="AO36" s="492"/>
      <c r="AP36" s="492"/>
      <c r="AQ36" s="492"/>
      <c r="AR36" s="492"/>
      <c r="AS36" s="492"/>
      <c r="AT36" s="492"/>
      <c r="AU36" s="492"/>
      <c r="AV36" s="492"/>
      <c r="AW36" s="492"/>
      <c r="AX36" s="492"/>
    </row>
    <row r="37" spans="5:50" ht="13.9" customHeight="1" x14ac:dyDescent="0.2">
      <c r="E37" s="505" t="s">
        <v>618</v>
      </c>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2"/>
      <c r="AW37" s="492"/>
      <c r="AX37" s="492"/>
    </row>
    <row r="38" spans="5:50" ht="13.9" customHeight="1" x14ac:dyDescent="0.2">
      <c r="E38" s="505" t="s">
        <v>619</v>
      </c>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row>
    <row r="39" spans="5:50" ht="13.9" customHeight="1" x14ac:dyDescent="0.2">
      <c r="E39" s="505" t="s">
        <v>620</v>
      </c>
      <c r="F39" s="492"/>
      <c r="G39" s="492"/>
      <c r="H39" s="492"/>
      <c r="I39" s="492"/>
      <c r="J39" s="492"/>
      <c r="K39" s="492"/>
      <c r="L39" s="492"/>
      <c r="M39" s="492"/>
      <c r="N39" s="492"/>
      <c r="O39" s="492"/>
      <c r="P39" s="492"/>
      <c r="Q39" s="492"/>
      <c r="R39" s="492"/>
      <c r="S39" s="492"/>
      <c r="T39" s="492"/>
      <c r="U39" s="492"/>
      <c r="V39" s="492"/>
      <c r="W39" s="492"/>
      <c r="X39" s="492"/>
      <c r="Y39" s="492"/>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2"/>
      <c r="AW39" s="492"/>
      <c r="AX39" s="492"/>
    </row>
    <row r="40" spans="5:50" ht="13.9" customHeight="1" x14ac:dyDescent="0.2">
      <c r="E40" s="505" t="s">
        <v>621</v>
      </c>
      <c r="F40" s="492"/>
      <c r="G40" s="492"/>
      <c r="H40" s="492"/>
      <c r="I40" s="492"/>
      <c r="J40" s="492"/>
      <c r="K40" s="492"/>
      <c r="L40" s="492"/>
      <c r="M40" s="492"/>
      <c r="N40" s="492"/>
      <c r="O40" s="492"/>
      <c r="P40" s="492"/>
      <c r="Q40" s="492"/>
      <c r="R40" s="492"/>
      <c r="S40" s="492"/>
      <c r="T40" s="492"/>
      <c r="U40" s="492"/>
      <c r="V40" s="492"/>
      <c r="W40" s="492"/>
      <c r="X40" s="492"/>
      <c r="Y40" s="492"/>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2"/>
      <c r="AW40" s="492"/>
      <c r="AX40" s="492"/>
    </row>
    <row r="41" spans="5:50" ht="13.9" customHeight="1" x14ac:dyDescent="0.2">
      <c r="E41" s="505"/>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2"/>
      <c r="AM41" s="492"/>
      <c r="AN41" s="492"/>
      <c r="AO41" s="492"/>
      <c r="AP41" s="492"/>
      <c r="AQ41" s="492"/>
      <c r="AR41" s="492"/>
      <c r="AS41" s="492"/>
      <c r="AT41" s="492"/>
      <c r="AU41" s="492"/>
      <c r="AV41" s="492"/>
      <c r="AW41" s="492"/>
      <c r="AX41" s="492"/>
    </row>
    <row r="42" spans="5:50" ht="13.9" customHeight="1" x14ac:dyDescent="0.2">
      <c r="E42" s="505"/>
      <c r="F42" s="492"/>
      <c r="G42" s="492"/>
      <c r="H42" s="492"/>
      <c r="I42" s="492"/>
      <c r="J42" s="492"/>
      <c r="K42" s="492"/>
      <c r="L42" s="492"/>
      <c r="M42" s="492"/>
      <c r="N42" s="492"/>
      <c r="O42" s="492"/>
      <c r="P42" s="492"/>
      <c r="Q42" s="492"/>
      <c r="R42" s="492"/>
      <c r="S42" s="492"/>
      <c r="T42" s="492"/>
      <c r="U42" s="492"/>
      <c r="V42" s="492"/>
      <c r="W42" s="492"/>
      <c r="X42" s="492"/>
      <c r="Y42" s="492"/>
      <c r="Z42" s="492"/>
      <c r="AA42" s="492"/>
      <c r="AB42" s="492"/>
      <c r="AC42" s="492"/>
      <c r="AD42" s="492"/>
      <c r="AE42" s="492"/>
      <c r="AF42" s="492"/>
      <c r="AG42" s="492"/>
      <c r="AH42" s="492"/>
      <c r="AI42" s="492"/>
      <c r="AJ42" s="492"/>
      <c r="AK42" s="492"/>
      <c r="AL42" s="492"/>
      <c r="AM42" s="492"/>
      <c r="AN42" s="492"/>
      <c r="AO42" s="492"/>
      <c r="AP42" s="492"/>
      <c r="AQ42" s="492"/>
      <c r="AR42" s="492"/>
      <c r="AS42" s="492"/>
      <c r="AT42" s="492"/>
      <c r="AU42" s="492"/>
      <c r="AV42" s="492"/>
      <c r="AW42" s="492"/>
      <c r="AX42" s="492"/>
    </row>
    <row r="43" spans="5:50" ht="13.9" customHeight="1" x14ac:dyDescent="0.2">
      <c r="G43" s="493" t="s">
        <v>622</v>
      </c>
      <c r="AD43" s="493" t="s">
        <v>623</v>
      </c>
    </row>
    <row r="44" spans="5:50" ht="13.9" customHeight="1" x14ac:dyDescent="0.2">
      <c r="E44" s="492"/>
      <c r="F44" s="492"/>
      <c r="I44" s="1380"/>
      <c r="J44" s="1380"/>
      <c r="K44" s="1380"/>
      <c r="L44" s="1380"/>
      <c r="M44" s="1380"/>
      <c r="N44" s="1380"/>
      <c r="O44" s="1380"/>
      <c r="P44" s="1380"/>
      <c r="Q44" s="1380"/>
      <c r="R44" s="1380"/>
      <c r="S44" s="1380"/>
      <c r="T44" s="1380"/>
      <c r="U44" s="1380" t="s">
        <v>624</v>
      </c>
      <c r="V44" s="1380"/>
      <c r="W44" s="1380"/>
      <c r="X44" s="1380"/>
      <c r="Y44" s="1380"/>
      <c r="Z44" s="1380"/>
      <c r="AF44" s="1380"/>
      <c r="AG44" s="1380"/>
      <c r="AH44" s="1380"/>
      <c r="AI44" s="1380"/>
      <c r="AJ44" s="1380"/>
      <c r="AK44" s="1380"/>
      <c r="AL44" s="1380"/>
      <c r="AM44" s="1380"/>
      <c r="AN44" s="1380"/>
      <c r="AO44" s="1380"/>
      <c r="AP44" s="1380"/>
      <c r="AQ44" s="1380"/>
      <c r="AR44" s="1380" t="s">
        <v>624</v>
      </c>
      <c r="AS44" s="1380"/>
      <c r="AT44" s="1380"/>
      <c r="AU44" s="1380"/>
      <c r="AV44" s="1380"/>
      <c r="AW44" s="1380"/>
    </row>
    <row r="45" spans="5:50" ht="13.9" customHeight="1" x14ac:dyDescent="0.2">
      <c r="E45" s="492"/>
      <c r="F45" s="492"/>
      <c r="I45" s="1380" t="s">
        <v>625</v>
      </c>
      <c r="J45" s="1380"/>
      <c r="K45" s="1380"/>
      <c r="L45" s="1380"/>
      <c r="M45" s="1380"/>
      <c r="N45" s="1380"/>
      <c r="O45" s="1380"/>
      <c r="P45" s="1380"/>
      <c r="Q45" s="1380"/>
      <c r="R45" s="1380"/>
      <c r="S45" s="1380"/>
      <c r="T45" s="1380"/>
      <c r="U45" s="1552">
        <f>IF(AND(OR(AK7="○",AK8="○"),E12="○"),ROUNDUP(AX15*0.9/7,0),IF(AND(OR(AK7="○",AK8="○"),OR(E13="○",E14="○")),ROUNDUP(AT34/7,0),""))</f>
        <v>1</v>
      </c>
      <c r="V45" s="1553"/>
      <c r="W45" s="1553"/>
      <c r="X45" s="1554"/>
      <c r="Y45" s="1555" t="s">
        <v>626</v>
      </c>
      <c r="Z45" s="1555"/>
      <c r="AF45" s="1380" t="s">
        <v>625</v>
      </c>
      <c r="AG45" s="1380"/>
      <c r="AH45" s="1380"/>
      <c r="AI45" s="1380"/>
      <c r="AJ45" s="1380"/>
      <c r="AK45" s="1380"/>
      <c r="AL45" s="1380"/>
      <c r="AM45" s="1380"/>
      <c r="AN45" s="1380"/>
      <c r="AO45" s="1380"/>
      <c r="AP45" s="1380"/>
      <c r="AQ45" s="1380"/>
      <c r="AR45" s="1556">
        <v>2</v>
      </c>
      <c r="AS45" s="1556"/>
      <c r="AT45" s="1556"/>
      <c r="AU45" s="1556"/>
      <c r="AV45" s="1555" t="s">
        <v>626</v>
      </c>
      <c r="AW45" s="1555"/>
    </row>
    <row r="46" spans="5:50" ht="13.9" customHeight="1" x14ac:dyDescent="0.2">
      <c r="E46" s="505"/>
      <c r="I46" s="505"/>
      <c r="AF46" s="505"/>
    </row>
    <row r="47" spans="5:50" ht="13.9" customHeight="1" x14ac:dyDescent="0.2">
      <c r="E47" s="505"/>
      <c r="G47" s="493" t="s">
        <v>627</v>
      </c>
      <c r="T47" s="492"/>
      <c r="U47" s="492"/>
      <c r="V47" s="492"/>
      <c r="W47" s="492"/>
      <c r="X47" s="492"/>
      <c r="Y47" s="492"/>
      <c r="Z47" s="492"/>
      <c r="AA47" s="492"/>
      <c r="AB47" s="492"/>
      <c r="AC47" s="492"/>
      <c r="AD47" s="492"/>
      <c r="AE47" s="492"/>
      <c r="AF47" s="492"/>
      <c r="AG47" s="492"/>
      <c r="AH47" s="492"/>
      <c r="AI47" s="492"/>
    </row>
    <row r="48" spans="5:50" ht="13.9" customHeight="1" thickBot="1" x14ac:dyDescent="0.25">
      <c r="E48" s="505"/>
      <c r="T48" s="492"/>
      <c r="U48" s="492"/>
      <c r="V48" s="492"/>
      <c r="W48" s="492"/>
      <c r="X48" s="492"/>
      <c r="Y48" s="492"/>
      <c r="Z48" s="492"/>
      <c r="AA48" s="492"/>
      <c r="AB48" s="492"/>
      <c r="AC48" s="492"/>
      <c r="AD48" s="492"/>
      <c r="AE48" s="492"/>
      <c r="AF48" s="492"/>
      <c r="AG48" s="492"/>
      <c r="AH48" s="492"/>
      <c r="AI48" s="492"/>
    </row>
    <row r="49" spans="17:47" ht="13.9" customHeight="1" x14ac:dyDescent="0.2">
      <c r="Q49" s="492"/>
      <c r="R49" s="492"/>
      <c r="S49" s="492"/>
      <c r="T49" s="492"/>
      <c r="U49" s="492"/>
      <c r="V49" s="492"/>
      <c r="W49" s="492"/>
      <c r="X49" s="492"/>
      <c r="Y49" s="492"/>
      <c r="Z49" s="492"/>
      <c r="AA49" s="492"/>
      <c r="AB49" s="492"/>
      <c r="AC49" s="507"/>
      <c r="AD49" s="1584" t="str">
        <f>(IF(OR(U45&lt;=AR45),"可","規定の員数を満たしていません。"))</f>
        <v>可</v>
      </c>
      <c r="AE49" s="1585"/>
      <c r="AF49" s="1585"/>
      <c r="AG49" s="1585"/>
      <c r="AH49" s="1585"/>
      <c r="AI49" s="1585"/>
      <c r="AJ49" s="1585"/>
      <c r="AK49" s="1585"/>
      <c r="AL49" s="1585"/>
      <c r="AM49" s="1585"/>
      <c r="AN49" s="1585"/>
      <c r="AO49" s="1585"/>
      <c r="AP49" s="1585"/>
      <c r="AQ49" s="1585"/>
      <c r="AR49" s="1585"/>
      <c r="AS49" s="1585"/>
      <c r="AT49" s="1585"/>
      <c r="AU49" s="1586"/>
    </row>
    <row r="50" spans="17:47" ht="13.9" customHeight="1" thickBot="1" x14ac:dyDescent="0.25">
      <c r="AD50" s="1587"/>
      <c r="AE50" s="1588"/>
      <c r="AF50" s="1588"/>
      <c r="AG50" s="1588"/>
      <c r="AH50" s="1588"/>
      <c r="AI50" s="1588"/>
      <c r="AJ50" s="1588"/>
      <c r="AK50" s="1588"/>
      <c r="AL50" s="1588"/>
      <c r="AM50" s="1588"/>
      <c r="AN50" s="1588"/>
      <c r="AO50" s="1588"/>
      <c r="AP50" s="1588"/>
      <c r="AQ50" s="1588"/>
      <c r="AR50" s="1588"/>
      <c r="AS50" s="1588"/>
      <c r="AT50" s="1588"/>
      <c r="AU50" s="1589"/>
    </row>
    <row r="51" spans="17:47" ht="13.9" customHeight="1" x14ac:dyDescent="0.2"/>
    <row r="52" spans="17:47" ht="13.9" customHeight="1" x14ac:dyDescent="0.2"/>
    <row r="53" spans="17:47" ht="13.9" customHeight="1" x14ac:dyDescent="0.2"/>
    <row r="54" spans="17:47" ht="13.9" customHeight="1" x14ac:dyDescent="0.2"/>
    <row r="55" spans="17:47" ht="13.9" customHeight="1" x14ac:dyDescent="0.2"/>
    <row r="56" spans="17:47" ht="13.9" customHeight="1" x14ac:dyDescent="0.2"/>
    <row r="57" spans="17:47" ht="13.9" customHeight="1" x14ac:dyDescent="0.2"/>
  </sheetData>
  <mergeCells count="305">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E19:I20"/>
    <mergeCell ref="J19:O20"/>
    <mergeCell ref="P19:AX19"/>
    <mergeCell ref="P20:T20"/>
    <mergeCell ref="U20:Y20"/>
    <mergeCell ref="Z20:AD20"/>
    <mergeCell ref="AE20:AI20"/>
    <mergeCell ref="AJ20:AN20"/>
    <mergeCell ref="AO20:AS20"/>
    <mergeCell ref="AT20:AX20"/>
    <mergeCell ref="AR21:AS21"/>
    <mergeCell ref="AT15:AW15"/>
    <mergeCell ref="AX15:AZ15"/>
    <mergeCell ref="BA15:BB15"/>
    <mergeCell ref="AT21:AV21"/>
    <mergeCell ref="AW21:AX21"/>
    <mergeCell ref="AH21:AI21"/>
    <mergeCell ref="AJ21:AL21"/>
    <mergeCell ref="AM21:AN21"/>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E23:I23"/>
    <mergeCell ref="J23:M23"/>
    <mergeCell ref="N23:O23"/>
    <mergeCell ref="P23:R23"/>
    <mergeCell ref="S23:T23"/>
    <mergeCell ref="X22:Y22"/>
    <mergeCell ref="Z22:AB22"/>
    <mergeCell ref="AC22:AD22"/>
    <mergeCell ref="AE22:AG22"/>
    <mergeCell ref="AJ23:AL23"/>
    <mergeCell ref="AM23:AN23"/>
    <mergeCell ref="AO23:AQ23"/>
    <mergeCell ref="AR23:AS23"/>
    <mergeCell ref="AT23:AV23"/>
    <mergeCell ref="AW23:AX23"/>
    <mergeCell ref="U23:W23"/>
    <mergeCell ref="X23:Y23"/>
    <mergeCell ref="Z23:AB23"/>
    <mergeCell ref="AC23:AD23"/>
    <mergeCell ref="AE23:AG23"/>
    <mergeCell ref="AH23:AI23"/>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O25:AQ25"/>
    <mergeCell ref="AR25:AS25"/>
    <mergeCell ref="AT25:AV25"/>
    <mergeCell ref="AW25:AX25"/>
    <mergeCell ref="U25:W25"/>
    <mergeCell ref="X25:Y25"/>
    <mergeCell ref="Z25:AB25"/>
    <mergeCell ref="AC25:AD25"/>
    <mergeCell ref="AE25:AG25"/>
    <mergeCell ref="AH25:AI25"/>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7:AQ27"/>
    <mergeCell ref="AR27:AS27"/>
    <mergeCell ref="AT27:AV27"/>
    <mergeCell ref="AW27:AX27"/>
    <mergeCell ref="U27:W27"/>
    <mergeCell ref="X27:Y27"/>
    <mergeCell ref="Z27:AB27"/>
    <mergeCell ref="AC27:AD27"/>
    <mergeCell ref="AE27:AG27"/>
    <mergeCell ref="AH27:AI27"/>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9:AQ29"/>
    <mergeCell ref="AR29:AS29"/>
    <mergeCell ref="AT29:AV29"/>
    <mergeCell ref="AW29:AX29"/>
    <mergeCell ref="U29:W29"/>
    <mergeCell ref="X29:Y29"/>
    <mergeCell ref="Z29:AB29"/>
    <mergeCell ref="AC29:AD29"/>
    <mergeCell ref="AE29:AG29"/>
    <mergeCell ref="AH29:AI29"/>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31:AQ31"/>
    <mergeCell ref="AR31:AS31"/>
    <mergeCell ref="AT31:AV31"/>
    <mergeCell ref="AW31:AX31"/>
    <mergeCell ref="U31:W31"/>
    <mergeCell ref="X31:Y31"/>
    <mergeCell ref="Z31:AB31"/>
    <mergeCell ref="AC31:AD31"/>
    <mergeCell ref="AE31:AG31"/>
    <mergeCell ref="AH31:AI31"/>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s>
  <phoneticPr fontId="45"/>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xr:uid="{0717FB29-642A-4789-B48B-A5439E102072}">
      <formula1>$Q$3:$Q$4</formula1>
    </dataValidation>
    <dataValidation type="whole" allowBlank="1" showInputMessage="1" showErrorMessage="1" error="入力月の月日数を超過しています" sqref="J21:M21 J23:M23 J26:M26 J28:M28" xr:uid="{D7814595-6D31-4D26-B4BD-C42315BDD91D}">
      <formula1>0</formula1>
      <formula2>30</formula2>
    </dataValidation>
    <dataValidation type="whole" allowBlank="1" showInputMessage="1" showErrorMessage="1" error="入力月の月日数を超過しています" sqref="J31:M31" xr:uid="{9F7DA424-803B-4DEF-A716-27C35C20B984}">
      <formula1>0</formula1>
      <formula2>29</formula2>
    </dataValidation>
    <dataValidation type="whole" allowBlank="1" showInputMessage="1" showErrorMessage="1" error="入力月の月日数を超過しています" sqref="J22:M22 J24:M25 J27:M27 J29:M30 J32:M32" xr:uid="{D4599295-0087-4F53-B6B0-F00B7E6BD7FB}">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3E754-E027-4FD5-9809-6AB5776D63A1}">
  <dimension ref="A1:I20"/>
  <sheetViews>
    <sheetView view="pageBreakPreview" zoomScaleNormal="100" zoomScaleSheetLayoutView="100" workbookViewId="0">
      <selection activeCell="M8" sqref="M8"/>
    </sheetView>
  </sheetViews>
  <sheetFormatPr defaultRowHeight="13" x14ac:dyDescent="0.2"/>
  <cols>
    <col min="1" max="1" width="1.1796875" style="433" customWidth="1"/>
    <col min="2" max="2" width="26.453125" style="433" customWidth="1"/>
    <col min="3" max="3" width="4.36328125" style="433" customWidth="1"/>
    <col min="4" max="6" width="21.90625" style="433" customWidth="1"/>
    <col min="7" max="7" width="3.36328125" style="433" customWidth="1"/>
    <col min="8" max="8" width="1.08984375" style="433" customWidth="1"/>
    <col min="9" max="9" width="2.7265625" style="433" customWidth="1"/>
    <col min="10" max="256" width="8.7265625" style="433"/>
    <col min="257" max="257" width="4.08984375" style="433" customWidth="1"/>
    <col min="258" max="258" width="26.453125" style="433" customWidth="1"/>
    <col min="259" max="259" width="4.36328125" style="433" customWidth="1"/>
    <col min="260" max="262" width="21.90625" style="433" customWidth="1"/>
    <col min="263" max="263" width="3.36328125" style="433" customWidth="1"/>
    <col min="264" max="264" width="4.08984375" style="433" customWidth="1"/>
    <col min="265" max="265" width="2.7265625" style="433" customWidth="1"/>
    <col min="266" max="512" width="8.7265625" style="433"/>
    <col min="513" max="513" width="4.08984375" style="433" customWidth="1"/>
    <col min="514" max="514" width="26.453125" style="433" customWidth="1"/>
    <col min="515" max="515" width="4.36328125" style="433" customWidth="1"/>
    <col min="516" max="518" width="21.90625" style="433" customWidth="1"/>
    <col min="519" max="519" width="3.36328125" style="433" customWidth="1"/>
    <col min="520" max="520" width="4.08984375" style="433" customWidth="1"/>
    <col min="521" max="521" width="2.7265625" style="433" customWidth="1"/>
    <col min="522" max="768" width="8.7265625" style="433"/>
    <col min="769" max="769" width="4.08984375" style="433" customWidth="1"/>
    <col min="770" max="770" width="26.453125" style="433" customWidth="1"/>
    <col min="771" max="771" width="4.36328125" style="433" customWidth="1"/>
    <col min="772" max="774" width="21.90625" style="433" customWidth="1"/>
    <col min="775" max="775" width="3.36328125" style="433" customWidth="1"/>
    <col min="776" max="776" width="4.08984375" style="433" customWidth="1"/>
    <col min="777" max="777" width="2.7265625" style="433" customWidth="1"/>
    <col min="778" max="1024" width="8.7265625" style="433"/>
    <col min="1025" max="1025" width="4.08984375" style="433" customWidth="1"/>
    <col min="1026" max="1026" width="26.453125" style="433" customWidth="1"/>
    <col min="1027" max="1027" width="4.36328125" style="433" customWidth="1"/>
    <col min="1028" max="1030" width="21.90625" style="433" customWidth="1"/>
    <col min="1031" max="1031" width="3.36328125" style="433" customWidth="1"/>
    <col min="1032" max="1032" width="4.08984375" style="433" customWidth="1"/>
    <col min="1033" max="1033" width="2.7265625" style="433" customWidth="1"/>
    <col min="1034" max="1280" width="8.7265625" style="433"/>
    <col min="1281" max="1281" width="4.08984375" style="433" customWidth="1"/>
    <col min="1282" max="1282" width="26.453125" style="433" customWidth="1"/>
    <col min="1283" max="1283" width="4.36328125" style="433" customWidth="1"/>
    <col min="1284" max="1286" width="21.90625" style="433" customWidth="1"/>
    <col min="1287" max="1287" width="3.36328125" style="433" customWidth="1"/>
    <col min="1288" max="1288" width="4.08984375" style="433" customWidth="1"/>
    <col min="1289" max="1289" width="2.7265625" style="433" customWidth="1"/>
    <col min="1290" max="1536" width="8.7265625" style="433"/>
    <col min="1537" max="1537" width="4.08984375" style="433" customWidth="1"/>
    <col min="1538" max="1538" width="26.453125" style="433" customWidth="1"/>
    <col min="1539" max="1539" width="4.36328125" style="433" customWidth="1"/>
    <col min="1540" max="1542" width="21.90625" style="433" customWidth="1"/>
    <col min="1543" max="1543" width="3.36328125" style="433" customWidth="1"/>
    <col min="1544" max="1544" width="4.08984375" style="433" customWidth="1"/>
    <col min="1545" max="1545" width="2.7265625" style="433" customWidth="1"/>
    <col min="1546" max="1792" width="8.7265625" style="433"/>
    <col min="1793" max="1793" width="4.08984375" style="433" customWidth="1"/>
    <col min="1794" max="1794" width="26.453125" style="433" customWidth="1"/>
    <col min="1795" max="1795" width="4.36328125" style="433" customWidth="1"/>
    <col min="1796" max="1798" width="21.90625" style="433" customWidth="1"/>
    <col min="1799" max="1799" width="3.36328125" style="433" customWidth="1"/>
    <col min="1800" max="1800" width="4.08984375" style="433" customWidth="1"/>
    <col min="1801" max="1801" width="2.7265625" style="433" customWidth="1"/>
    <col min="1802" max="2048" width="8.7265625" style="433"/>
    <col min="2049" max="2049" width="4.08984375" style="433" customWidth="1"/>
    <col min="2050" max="2050" width="26.453125" style="433" customWidth="1"/>
    <col min="2051" max="2051" width="4.36328125" style="433" customWidth="1"/>
    <col min="2052" max="2054" width="21.90625" style="433" customWidth="1"/>
    <col min="2055" max="2055" width="3.36328125" style="433" customWidth="1"/>
    <col min="2056" max="2056" width="4.08984375" style="433" customWidth="1"/>
    <col min="2057" max="2057" width="2.7265625" style="433" customWidth="1"/>
    <col min="2058" max="2304" width="8.7265625" style="433"/>
    <col min="2305" max="2305" width="4.08984375" style="433" customWidth="1"/>
    <col min="2306" max="2306" width="26.453125" style="433" customWidth="1"/>
    <col min="2307" max="2307" width="4.36328125" style="433" customWidth="1"/>
    <col min="2308" max="2310" width="21.90625" style="433" customWidth="1"/>
    <col min="2311" max="2311" width="3.36328125" style="433" customWidth="1"/>
    <col min="2312" max="2312" width="4.08984375" style="433" customWidth="1"/>
    <col min="2313" max="2313" width="2.7265625" style="433" customWidth="1"/>
    <col min="2314" max="2560" width="8.7265625" style="433"/>
    <col min="2561" max="2561" width="4.08984375" style="433" customWidth="1"/>
    <col min="2562" max="2562" width="26.453125" style="433" customWidth="1"/>
    <col min="2563" max="2563" width="4.36328125" style="433" customWidth="1"/>
    <col min="2564" max="2566" width="21.90625" style="433" customWidth="1"/>
    <col min="2567" max="2567" width="3.36328125" style="433" customWidth="1"/>
    <col min="2568" max="2568" width="4.08984375" style="433" customWidth="1"/>
    <col min="2569" max="2569" width="2.7265625" style="433" customWidth="1"/>
    <col min="2570" max="2816" width="8.7265625" style="433"/>
    <col min="2817" max="2817" width="4.08984375" style="433" customWidth="1"/>
    <col min="2818" max="2818" width="26.453125" style="433" customWidth="1"/>
    <col min="2819" max="2819" width="4.36328125" style="433" customWidth="1"/>
    <col min="2820" max="2822" width="21.90625" style="433" customWidth="1"/>
    <col min="2823" max="2823" width="3.36328125" style="433" customWidth="1"/>
    <col min="2824" max="2824" width="4.08984375" style="433" customWidth="1"/>
    <col min="2825" max="2825" width="2.7265625" style="433" customWidth="1"/>
    <col min="2826" max="3072" width="8.7265625" style="433"/>
    <col min="3073" max="3073" width="4.08984375" style="433" customWidth="1"/>
    <col min="3074" max="3074" width="26.453125" style="433" customWidth="1"/>
    <col min="3075" max="3075" width="4.36328125" style="433" customWidth="1"/>
    <col min="3076" max="3078" width="21.90625" style="433" customWidth="1"/>
    <col min="3079" max="3079" width="3.36328125" style="433" customWidth="1"/>
    <col min="3080" max="3080" width="4.08984375" style="433" customWidth="1"/>
    <col min="3081" max="3081" width="2.7265625" style="433" customWidth="1"/>
    <col min="3082" max="3328" width="8.7265625" style="433"/>
    <col min="3329" max="3329" width="4.08984375" style="433" customWidth="1"/>
    <col min="3330" max="3330" width="26.453125" style="433" customWidth="1"/>
    <col min="3331" max="3331" width="4.36328125" style="433" customWidth="1"/>
    <col min="3332" max="3334" width="21.90625" style="433" customWidth="1"/>
    <col min="3335" max="3335" width="3.36328125" style="433" customWidth="1"/>
    <col min="3336" max="3336" width="4.08984375" style="433" customWidth="1"/>
    <col min="3337" max="3337" width="2.7265625" style="433" customWidth="1"/>
    <col min="3338" max="3584" width="8.7265625" style="433"/>
    <col min="3585" max="3585" width="4.08984375" style="433" customWidth="1"/>
    <col min="3586" max="3586" width="26.453125" style="433" customWidth="1"/>
    <col min="3587" max="3587" width="4.36328125" style="433" customWidth="1"/>
    <col min="3588" max="3590" width="21.90625" style="433" customWidth="1"/>
    <col min="3591" max="3591" width="3.36328125" style="433" customWidth="1"/>
    <col min="3592" max="3592" width="4.08984375" style="433" customWidth="1"/>
    <col min="3593" max="3593" width="2.7265625" style="433" customWidth="1"/>
    <col min="3594" max="3840" width="8.7265625" style="433"/>
    <col min="3841" max="3841" width="4.08984375" style="433" customWidth="1"/>
    <col min="3842" max="3842" width="26.453125" style="433" customWidth="1"/>
    <col min="3843" max="3843" width="4.36328125" style="433" customWidth="1"/>
    <col min="3844" max="3846" width="21.90625" style="433" customWidth="1"/>
    <col min="3847" max="3847" width="3.36328125" style="433" customWidth="1"/>
    <col min="3848" max="3848" width="4.08984375" style="433" customWidth="1"/>
    <col min="3849" max="3849" width="2.7265625" style="433" customWidth="1"/>
    <col min="3850" max="4096" width="8.7265625" style="433"/>
    <col min="4097" max="4097" width="4.08984375" style="433" customWidth="1"/>
    <col min="4098" max="4098" width="26.453125" style="433" customWidth="1"/>
    <col min="4099" max="4099" width="4.36328125" style="433" customWidth="1"/>
    <col min="4100" max="4102" width="21.90625" style="433" customWidth="1"/>
    <col min="4103" max="4103" width="3.36328125" style="433" customWidth="1"/>
    <col min="4104" max="4104" width="4.08984375" style="433" customWidth="1"/>
    <col min="4105" max="4105" width="2.7265625" style="433" customWidth="1"/>
    <col min="4106" max="4352" width="8.7265625" style="433"/>
    <col min="4353" max="4353" width="4.08984375" style="433" customWidth="1"/>
    <col min="4354" max="4354" width="26.453125" style="433" customWidth="1"/>
    <col min="4355" max="4355" width="4.36328125" style="433" customWidth="1"/>
    <col min="4356" max="4358" width="21.90625" style="433" customWidth="1"/>
    <col min="4359" max="4359" width="3.36328125" style="433" customWidth="1"/>
    <col min="4360" max="4360" width="4.08984375" style="433" customWidth="1"/>
    <col min="4361" max="4361" width="2.7265625" style="433" customWidth="1"/>
    <col min="4362" max="4608" width="8.7265625" style="433"/>
    <col min="4609" max="4609" width="4.08984375" style="433" customWidth="1"/>
    <col min="4610" max="4610" width="26.453125" style="433" customWidth="1"/>
    <col min="4611" max="4611" width="4.36328125" style="433" customWidth="1"/>
    <col min="4612" max="4614" width="21.90625" style="433" customWidth="1"/>
    <col min="4615" max="4615" width="3.36328125" style="433" customWidth="1"/>
    <col min="4616" max="4616" width="4.08984375" style="433" customWidth="1"/>
    <col min="4617" max="4617" width="2.7265625" style="433" customWidth="1"/>
    <col min="4618" max="4864" width="8.7265625" style="433"/>
    <col min="4865" max="4865" width="4.08984375" style="433" customWidth="1"/>
    <col min="4866" max="4866" width="26.453125" style="433" customWidth="1"/>
    <col min="4867" max="4867" width="4.36328125" style="433" customWidth="1"/>
    <col min="4868" max="4870" width="21.90625" style="433" customWidth="1"/>
    <col min="4871" max="4871" width="3.36328125" style="433" customWidth="1"/>
    <col min="4872" max="4872" width="4.08984375" style="433" customWidth="1"/>
    <col min="4873" max="4873" width="2.7265625" style="433" customWidth="1"/>
    <col min="4874" max="5120" width="8.7265625" style="433"/>
    <col min="5121" max="5121" width="4.08984375" style="433" customWidth="1"/>
    <col min="5122" max="5122" width="26.453125" style="433" customWidth="1"/>
    <col min="5123" max="5123" width="4.36328125" style="433" customWidth="1"/>
    <col min="5124" max="5126" width="21.90625" style="433" customWidth="1"/>
    <col min="5127" max="5127" width="3.36328125" style="433" customWidth="1"/>
    <col min="5128" max="5128" width="4.08984375" style="433" customWidth="1"/>
    <col min="5129" max="5129" width="2.7265625" style="433" customWidth="1"/>
    <col min="5130" max="5376" width="8.7265625" style="433"/>
    <col min="5377" max="5377" width="4.08984375" style="433" customWidth="1"/>
    <col min="5378" max="5378" width="26.453125" style="433" customWidth="1"/>
    <col min="5379" max="5379" width="4.36328125" style="433" customWidth="1"/>
    <col min="5380" max="5382" width="21.90625" style="433" customWidth="1"/>
    <col min="5383" max="5383" width="3.36328125" style="433" customWidth="1"/>
    <col min="5384" max="5384" width="4.08984375" style="433" customWidth="1"/>
    <col min="5385" max="5385" width="2.7265625" style="433" customWidth="1"/>
    <col min="5386" max="5632" width="8.7265625" style="433"/>
    <col min="5633" max="5633" width="4.08984375" style="433" customWidth="1"/>
    <col min="5634" max="5634" width="26.453125" style="433" customWidth="1"/>
    <col min="5635" max="5635" width="4.36328125" style="433" customWidth="1"/>
    <col min="5636" max="5638" width="21.90625" style="433" customWidth="1"/>
    <col min="5639" max="5639" width="3.36328125" style="433" customWidth="1"/>
    <col min="5640" max="5640" width="4.08984375" style="433" customWidth="1"/>
    <col min="5641" max="5641" width="2.7265625" style="433" customWidth="1"/>
    <col min="5642" max="5888" width="8.7265625" style="433"/>
    <col min="5889" max="5889" width="4.08984375" style="433" customWidth="1"/>
    <col min="5890" max="5890" width="26.453125" style="433" customWidth="1"/>
    <col min="5891" max="5891" width="4.36328125" style="433" customWidth="1"/>
    <col min="5892" max="5894" width="21.90625" style="433" customWidth="1"/>
    <col min="5895" max="5895" width="3.36328125" style="433" customWidth="1"/>
    <col min="5896" max="5896" width="4.08984375" style="433" customWidth="1"/>
    <col min="5897" max="5897" width="2.7265625" style="433" customWidth="1"/>
    <col min="5898" max="6144" width="8.7265625" style="433"/>
    <col min="6145" max="6145" width="4.08984375" style="433" customWidth="1"/>
    <col min="6146" max="6146" width="26.453125" style="433" customWidth="1"/>
    <col min="6147" max="6147" width="4.36328125" style="433" customWidth="1"/>
    <col min="6148" max="6150" width="21.90625" style="433" customWidth="1"/>
    <col min="6151" max="6151" width="3.36328125" style="433" customWidth="1"/>
    <col min="6152" max="6152" width="4.08984375" style="433" customWidth="1"/>
    <col min="6153" max="6153" width="2.7265625" style="433" customWidth="1"/>
    <col min="6154" max="6400" width="8.7265625" style="433"/>
    <col min="6401" max="6401" width="4.08984375" style="433" customWidth="1"/>
    <col min="6402" max="6402" width="26.453125" style="433" customWidth="1"/>
    <col min="6403" max="6403" width="4.36328125" style="433" customWidth="1"/>
    <col min="6404" max="6406" width="21.90625" style="433" customWidth="1"/>
    <col min="6407" max="6407" width="3.36328125" style="433" customWidth="1"/>
    <col min="6408" max="6408" width="4.08984375" style="433" customWidth="1"/>
    <col min="6409" max="6409" width="2.7265625" style="433" customWidth="1"/>
    <col min="6410" max="6656" width="8.7265625" style="433"/>
    <col min="6657" max="6657" width="4.08984375" style="433" customWidth="1"/>
    <col min="6658" max="6658" width="26.453125" style="433" customWidth="1"/>
    <col min="6659" max="6659" width="4.36328125" style="433" customWidth="1"/>
    <col min="6660" max="6662" width="21.90625" style="433" customWidth="1"/>
    <col min="6663" max="6663" width="3.36328125" style="433" customWidth="1"/>
    <col min="6664" max="6664" width="4.08984375" style="433" customWidth="1"/>
    <col min="6665" max="6665" width="2.7265625" style="433" customWidth="1"/>
    <col min="6666" max="6912" width="8.7265625" style="433"/>
    <col min="6913" max="6913" width="4.08984375" style="433" customWidth="1"/>
    <col min="6914" max="6914" width="26.453125" style="433" customWidth="1"/>
    <col min="6915" max="6915" width="4.36328125" style="433" customWidth="1"/>
    <col min="6916" max="6918" width="21.90625" style="433" customWidth="1"/>
    <col min="6919" max="6919" width="3.36328125" style="433" customWidth="1"/>
    <col min="6920" max="6920" width="4.08984375" style="433" customWidth="1"/>
    <col min="6921" max="6921" width="2.7265625" style="433" customWidth="1"/>
    <col min="6922" max="7168" width="8.7265625" style="433"/>
    <col min="7169" max="7169" width="4.08984375" style="433" customWidth="1"/>
    <col min="7170" max="7170" width="26.453125" style="433" customWidth="1"/>
    <col min="7171" max="7171" width="4.36328125" style="433" customWidth="1"/>
    <col min="7172" max="7174" width="21.90625" style="433" customWidth="1"/>
    <col min="7175" max="7175" width="3.36328125" style="433" customWidth="1"/>
    <col min="7176" max="7176" width="4.08984375" style="433" customWidth="1"/>
    <col min="7177" max="7177" width="2.7265625" style="433" customWidth="1"/>
    <col min="7178" max="7424" width="8.7265625" style="433"/>
    <col min="7425" max="7425" width="4.08984375" style="433" customWidth="1"/>
    <col min="7426" max="7426" width="26.453125" style="433" customWidth="1"/>
    <col min="7427" max="7427" width="4.36328125" style="433" customWidth="1"/>
    <col min="7428" max="7430" width="21.90625" style="433" customWidth="1"/>
    <col min="7431" max="7431" width="3.36328125" style="433" customWidth="1"/>
    <col min="7432" max="7432" width="4.08984375" style="433" customWidth="1"/>
    <col min="7433" max="7433" width="2.7265625" style="433" customWidth="1"/>
    <col min="7434" max="7680" width="8.7265625" style="433"/>
    <col min="7681" max="7681" width="4.08984375" style="433" customWidth="1"/>
    <col min="7682" max="7682" width="26.453125" style="433" customWidth="1"/>
    <col min="7683" max="7683" width="4.36328125" style="433" customWidth="1"/>
    <col min="7684" max="7686" width="21.90625" style="433" customWidth="1"/>
    <col min="7687" max="7687" width="3.36328125" style="433" customWidth="1"/>
    <col min="7688" max="7688" width="4.08984375" style="433" customWidth="1"/>
    <col min="7689" max="7689" width="2.7265625" style="433" customWidth="1"/>
    <col min="7690" max="7936" width="8.7265625" style="433"/>
    <col min="7937" max="7937" width="4.08984375" style="433" customWidth="1"/>
    <col min="7938" max="7938" width="26.453125" style="433" customWidth="1"/>
    <col min="7939" max="7939" width="4.36328125" style="433" customWidth="1"/>
    <col min="7940" max="7942" width="21.90625" style="433" customWidth="1"/>
    <col min="7943" max="7943" width="3.36328125" style="433" customWidth="1"/>
    <col min="7944" max="7944" width="4.08984375" style="433" customWidth="1"/>
    <col min="7945" max="7945" width="2.7265625" style="433" customWidth="1"/>
    <col min="7946" max="8192" width="8.7265625" style="433"/>
    <col min="8193" max="8193" width="4.08984375" style="433" customWidth="1"/>
    <col min="8194" max="8194" width="26.453125" style="433" customWidth="1"/>
    <col min="8195" max="8195" width="4.36328125" style="433" customWidth="1"/>
    <col min="8196" max="8198" width="21.90625" style="433" customWidth="1"/>
    <col min="8199" max="8199" width="3.36328125" style="433" customWidth="1"/>
    <col min="8200" max="8200" width="4.08984375" style="433" customWidth="1"/>
    <col min="8201" max="8201" width="2.7265625" style="433" customWidth="1"/>
    <col min="8202" max="8448" width="8.7265625" style="433"/>
    <col min="8449" max="8449" width="4.08984375" style="433" customWidth="1"/>
    <col min="8450" max="8450" width="26.453125" style="433" customWidth="1"/>
    <col min="8451" max="8451" width="4.36328125" style="433" customWidth="1"/>
    <col min="8452" max="8454" width="21.90625" style="433" customWidth="1"/>
    <col min="8455" max="8455" width="3.36328125" style="433" customWidth="1"/>
    <col min="8456" max="8456" width="4.08984375" style="433" customWidth="1"/>
    <col min="8457" max="8457" width="2.7265625" style="433" customWidth="1"/>
    <col min="8458" max="8704" width="8.7265625" style="433"/>
    <col min="8705" max="8705" width="4.08984375" style="433" customWidth="1"/>
    <col min="8706" max="8706" width="26.453125" style="433" customWidth="1"/>
    <col min="8707" max="8707" width="4.36328125" style="433" customWidth="1"/>
    <col min="8708" max="8710" width="21.90625" style="433" customWidth="1"/>
    <col min="8711" max="8711" width="3.36328125" style="433" customWidth="1"/>
    <col min="8712" max="8712" width="4.08984375" style="433" customWidth="1"/>
    <col min="8713" max="8713" width="2.7265625" style="433" customWidth="1"/>
    <col min="8714" max="8960" width="8.7265625" style="433"/>
    <col min="8961" max="8961" width="4.08984375" style="433" customWidth="1"/>
    <col min="8962" max="8962" width="26.453125" style="433" customWidth="1"/>
    <col min="8963" max="8963" width="4.36328125" style="433" customWidth="1"/>
    <col min="8964" max="8966" width="21.90625" style="433" customWidth="1"/>
    <col min="8967" max="8967" width="3.36328125" style="433" customWidth="1"/>
    <col min="8968" max="8968" width="4.08984375" style="433" customWidth="1"/>
    <col min="8969" max="8969" width="2.7265625" style="433" customWidth="1"/>
    <col min="8970" max="9216" width="8.7265625" style="433"/>
    <col min="9217" max="9217" width="4.08984375" style="433" customWidth="1"/>
    <col min="9218" max="9218" width="26.453125" style="433" customWidth="1"/>
    <col min="9219" max="9219" width="4.36328125" style="433" customWidth="1"/>
    <col min="9220" max="9222" width="21.90625" style="433" customWidth="1"/>
    <col min="9223" max="9223" width="3.36328125" style="433" customWidth="1"/>
    <col min="9224" max="9224" width="4.08984375" style="433" customWidth="1"/>
    <col min="9225" max="9225" width="2.7265625" style="433" customWidth="1"/>
    <col min="9226" max="9472" width="8.7265625" style="433"/>
    <col min="9473" max="9473" width="4.08984375" style="433" customWidth="1"/>
    <col min="9474" max="9474" width="26.453125" style="433" customWidth="1"/>
    <col min="9475" max="9475" width="4.36328125" style="433" customWidth="1"/>
    <col min="9476" max="9478" width="21.90625" style="433" customWidth="1"/>
    <col min="9479" max="9479" width="3.36328125" style="433" customWidth="1"/>
    <col min="9480" max="9480" width="4.08984375" style="433" customWidth="1"/>
    <col min="9481" max="9481" width="2.7265625" style="433" customWidth="1"/>
    <col min="9482" max="9728" width="8.7265625" style="433"/>
    <col min="9729" max="9729" width="4.08984375" style="433" customWidth="1"/>
    <col min="9730" max="9730" width="26.453125" style="433" customWidth="1"/>
    <col min="9731" max="9731" width="4.36328125" style="433" customWidth="1"/>
    <col min="9732" max="9734" width="21.90625" style="433" customWidth="1"/>
    <col min="9735" max="9735" width="3.36328125" style="433" customWidth="1"/>
    <col min="9736" max="9736" width="4.08984375" style="433" customWidth="1"/>
    <col min="9737" max="9737" width="2.7265625" style="433" customWidth="1"/>
    <col min="9738" max="9984" width="8.7265625" style="433"/>
    <col min="9985" max="9985" width="4.08984375" style="433" customWidth="1"/>
    <col min="9986" max="9986" width="26.453125" style="433" customWidth="1"/>
    <col min="9987" max="9987" width="4.36328125" style="433" customWidth="1"/>
    <col min="9988" max="9990" width="21.90625" style="433" customWidth="1"/>
    <col min="9991" max="9991" width="3.36328125" style="433" customWidth="1"/>
    <col min="9992" max="9992" width="4.08984375" style="433" customWidth="1"/>
    <col min="9993" max="9993" width="2.7265625" style="433" customWidth="1"/>
    <col min="9994" max="10240" width="8.7265625" style="433"/>
    <col min="10241" max="10241" width="4.08984375" style="433" customWidth="1"/>
    <col min="10242" max="10242" width="26.453125" style="433" customWidth="1"/>
    <col min="10243" max="10243" width="4.36328125" style="433" customWidth="1"/>
    <col min="10244" max="10246" width="21.90625" style="433" customWidth="1"/>
    <col min="10247" max="10247" width="3.36328125" style="433" customWidth="1"/>
    <col min="10248" max="10248" width="4.08984375" style="433" customWidth="1"/>
    <col min="10249" max="10249" width="2.7265625" style="433" customWidth="1"/>
    <col min="10250" max="10496" width="8.7265625" style="433"/>
    <col min="10497" max="10497" width="4.08984375" style="433" customWidth="1"/>
    <col min="10498" max="10498" width="26.453125" style="433" customWidth="1"/>
    <col min="10499" max="10499" width="4.36328125" style="433" customWidth="1"/>
    <col min="10500" max="10502" width="21.90625" style="433" customWidth="1"/>
    <col min="10503" max="10503" width="3.36328125" style="433" customWidth="1"/>
    <col min="10504" max="10504" width="4.08984375" style="433" customWidth="1"/>
    <col min="10505" max="10505" width="2.7265625" style="433" customWidth="1"/>
    <col min="10506" max="10752" width="8.7265625" style="433"/>
    <col min="10753" max="10753" width="4.08984375" style="433" customWidth="1"/>
    <col min="10754" max="10754" width="26.453125" style="433" customWidth="1"/>
    <col min="10755" max="10755" width="4.36328125" style="433" customWidth="1"/>
    <col min="10756" max="10758" width="21.90625" style="433" customWidth="1"/>
    <col min="10759" max="10759" width="3.36328125" style="433" customWidth="1"/>
    <col min="10760" max="10760" width="4.08984375" style="433" customWidth="1"/>
    <col min="10761" max="10761" width="2.7265625" style="433" customWidth="1"/>
    <col min="10762" max="11008" width="8.7265625" style="433"/>
    <col min="11009" max="11009" width="4.08984375" style="433" customWidth="1"/>
    <col min="11010" max="11010" width="26.453125" style="433" customWidth="1"/>
    <col min="11011" max="11011" width="4.36328125" style="433" customWidth="1"/>
    <col min="11012" max="11014" width="21.90625" style="433" customWidth="1"/>
    <col min="11015" max="11015" width="3.36328125" style="433" customWidth="1"/>
    <col min="11016" max="11016" width="4.08984375" style="433" customWidth="1"/>
    <col min="11017" max="11017" width="2.7265625" style="433" customWidth="1"/>
    <col min="11018" max="11264" width="8.7265625" style="433"/>
    <col min="11265" max="11265" width="4.08984375" style="433" customWidth="1"/>
    <col min="11266" max="11266" width="26.453125" style="433" customWidth="1"/>
    <col min="11267" max="11267" width="4.36328125" style="433" customWidth="1"/>
    <col min="11268" max="11270" width="21.90625" style="433" customWidth="1"/>
    <col min="11271" max="11271" width="3.36328125" style="433" customWidth="1"/>
    <col min="11272" max="11272" width="4.08984375" style="433" customWidth="1"/>
    <col min="11273" max="11273" width="2.7265625" style="433" customWidth="1"/>
    <col min="11274" max="11520" width="8.7265625" style="433"/>
    <col min="11521" max="11521" width="4.08984375" style="433" customWidth="1"/>
    <col min="11522" max="11522" width="26.453125" style="433" customWidth="1"/>
    <col min="11523" max="11523" width="4.36328125" style="433" customWidth="1"/>
    <col min="11524" max="11526" width="21.90625" style="433" customWidth="1"/>
    <col min="11527" max="11527" width="3.36328125" style="433" customWidth="1"/>
    <col min="11528" max="11528" width="4.08984375" style="433" customWidth="1"/>
    <col min="11529" max="11529" width="2.7265625" style="433" customWidth="1"/>
    <col min="11530" max="11776" width="8.7265625" style="433"/>
    <col min="11777" max="11777" width="4.08984375" style="433" customWidth="1"/>
    <col min="11778" max="11778" width="26.453125" style="433" customWidth="1"/>
    <col min="11779" max="11779" width="4.36328125" style="433" customWidth="1"/>
    <col min="11780" max="11782" width="21.90625" style="433" customWidth="1"/>
    <col min="11783" max="11783" width="3.36328125" style="433" customWidth="1"/>
    <col min="11784" max="11784" width="4.08984375" style="433" customWidth="1"/>
    <col min="11785" max="11785" width="2.7265625" style="433" customWidth="1"/>
    <col min="11786" max="12032" width="8.7265625" style="433"/>
    <col min="12033" max="12033" width="4.08984375" style="433" customWidth="1"/>
    <col min="12034" max="12034" width="26.453125" style="433" customWidth="1"/>
    <col min="12035" max="12035" width="4.36328125" style="433" customWidth="1"/>
    <col min="12036" max="12038" width="21.90625" style="433" customWidth="1"/>
    <col min="12039" max="12039" width="3.36328125" style="433" customWidth="1"/>
    <col min="12040" max="12040" width="4.08984375" style="433" customWidth="1"/>
    <col min="12041" max="12041" width="2.7265625" style="433" customWidth="1"/>
    <col min="12042" max="12288" width="8.7265625" style="433"/>
    <col min="12289" max="12289" width="4.08984375" style="433" customWidth="1"/>
    <col min="12290" max="12290" width="26.453125" style="433" customWidth="1"/>
    <col min="12291" max="12291" width="4.36328125" style="433" customWidth="1"/>
    <col min="12292" max="12294" width="21.90625" style="433" customWidth="1"/>
    <col min="12295" max="12295" width="3.36328125" style="433" customWidth="1"/>
    <col min="12296" max="12296" width="4.08984375" style="433" customWidth="1"/>
    <col min="12297" max="12297" width="2.7265625" style="433" customWidth="1"/>
    <col min="12298" max="12544" width="8.7265625" style="433"/>
    <col min="12545" max="12545" width="4.08984375" style="433" customWidth="1"/>
    <col min="12546" max="12546" width="26.453125" style="433" customWidth="1"/>
    <col min="12547" max="12547" width="4.36328125" style="433" customWidth="1"/>
    <col min="12548" max="12550" width="21.90625" style="433" customWidth="1"/>
    <col min="12551" max="12551" width="3.36328125" style="433" customWidth="1"/>
    <col min="12552" max="12552" width="4.08984375" style="433" customWidth="1"/>
    <col min="12553" max="12553" width="2.7265625" style="433" customWidth="1"/>
    <col min="12554" max="12800" width="8.7265625" style="433"/>
    <col min="12801" max="12801" width="4.08984375" style="433" customWidth="1"/>
    <col min="12802" max="12802" width="26.453125" style="433" customWidth="1"/>
    <col min="12803" max="12803" width="4.36328125" style="433" customWidth="1"/>
    <col min="12804" max="12806" width="21.90625" style="433" customWidth="1"/>
    <col min="12807" max="12807" width="3.36328125" style="433" customWidth="1"/>
    <col min="12808" max="12808" width="4.08984375" style="433" customWidth="1"/>
    <col min="12809" max="12809" width="2.7265625" style="433" customWidth="1"/>
    <col min="12810" max="13056" width="8.7265625" style="433"/>
    <col min="13057" max="13057" width="4.08984375" style="433" customWidth="1"/>
    <col min="13058" max="13058" width="26.453125" style="433" customWidth="1"/>
    <col min="13059" max="13059" width="4.36328125" style="433" customWidth="1"/>
    <col min="13060" max="13062" width="21.90625" style="433" customWidth="1"/>
    <col min="13063" max="13063" width="3.36328125" style="433" customWidth="1"/>
    <col min="13064" max="13064" width="4.08984375" style="433" customWidth="1"/>
    <col min="13065" max="13065" width="2.7265625" style="433" customWidth="1"/>
    <col min="13066" max="13312" width="8.7265625" style="433"/>
    <col min="13313" max="13313" width="4.08984375" style="433" customWidth="1"/>
    <col min="13314" max="13314" width="26.453125" style="433" customWidth="1"/>
    <col min="13315" max="13315" width="4.36328125" style="433" customWidth="1"/>
    <col min="13316" max="13318" width="21.90625" style="433" customWidth="1"/>
    <col min="13319" max="13319" width="3.36328125" style="433" customWidth="1"/>
    <col min="13320" max="13320" width="4.08984375" style="433" customWidth="1"/>
    <col min="13321" max="13321" width="2.7265625" style="433" customWidth="1"/>
    <col min="13322" max="13568" width="8.7265625" style="433"/>
    <col min="13569" max="13569" width="4.08984375" style="433" customWidth="1"/>
    <col min="13570" max="13570" width="26.453125" style="433" customWidth="1"/>
    <col min="13571" max="13571" width="4.36328125" style="433" customWidth="1"/>
    <col min="13572" max="13574" width="21.90625" style="433" customWidth="1"/>
    <col min="13575" max="13575" width="3.36328125" style="433" customWidth="1"/>
    <col min="13576" max="13576" width="4.08984375" style="433" customWidth="1"/>
    <col min="13577" max="13577" width="2.7265625" style="433" customWidth="1"/>
    <col min="13578" max="13824" width="8.7265625" style="433"/>
    <col min="13825" max="13825" width="4.08984375" style="433" customWidth="1"/>
    <col min="13826" max="13826" width="26.453125" style="433" customWidth="1"/>
    <col min="13827" max="13827" width="4.36328125" style="433" customWidth="1"/>
    <col min="13828" max="13830" width="21.90625" style="433" customWidth="1"/>
    <col min="13831" max="13831" width="3.36328125" style="433" customWidth="1"/>
    <col min="13832" max="13832" width="4.08984375" style="433" customWidth="1"/>
    <col min="13833" max="13833" width="2.7265625" style="433" customWidth="1"/>
    <col min="13834" max="14080" width="8.7265625" style="433"/>
    <col min="14081" max="14081" width="4.08984375" style="433" customWidth="1"/>
    <col min="14082" max="14082" width="26.453125" style="433" customWidth="1"/>
    <col min="14083" max="14083" width="4.36328125" style="433" customWidth="1"/>
    <col min="14084" max="14086" width="21.90625" style="433" customWidth="1"/>
    <col min="14087" max="14087" width="3.36328125" style="433" customWidth="1"/>
    <col min="14088" max="14088" width="4.08984375" style="433" customWidth="1"/>
    <col min="14089" max="14089" width="2.7265625" style="433" customWidth="1"/>
    <col min="14090" max="14336" width="8.7265625" style="433"/>
    <col min="14337" max="14337" width="4.08984375" style="433" customWidth="1"/>
    <col min="14338" max="14338" width="26.453125" style="433" customWidth="1"/>
    <col min="14339" max="14339" width="4.36328125" style="433" customWidth="1"/>
    <col min="14340" max="14342" width="21.90625" style="433" customWidth="1"/>
    <col min="14343" max="14343" width="3.36328125" style="433" customWidth="1"/>
    <col min="14344" max="14344" width="4.08984375" style="433" customWidth="1"/>
    <col min="14345" max="14345" width="2.7265625" style="433" customWidth="1"/>
    <col min="14346" max="14592" width="8.7265625" style="433"/>
    <col min="14593" max="14593" width="4.08984375" style="433" customWidth="1"/>
    <col min="14594" max="14594" width="26.453125" style="433" customWidth="1"/>
    <col min="14595" max="14595" width="4.36328125" style="433" customWidth="1"/>
    <col min="14596" max="14598" width="21.90625" style="433" customWidth="1"/>
    <col min="14599" max="14599" width="3.36328125" style="433" customWidth="1"/>
    <col min="14600" max="14600" width="4.08984375" style="433" customWidth="1"/>
    <col min="14601" max="14601" width="2.7265625" style="433" customWidth="1"/>
    <col min="14602" max="14848" width="8.7265625" style="433"/>
    <col min="14849" max="14849" width="4.08984375" style="433" customWidth="1"/>
    <col min="14850" max="14850" width="26.453125" style="433" customWidth="1"/>
    <col min="14851" max="14851" width="4.36328125" style="433" customWidth="1"/>
    <col min="14852" max="14854" width="21.90625" style="433" customWidth="1"/>
    <col min="14855" max="14855" width="3.36328125" style="433" customWidth="1"/>
    <col min="14856" max="14856" width="4.08984375" style="433" customWidth="1"/>
    <col min="14857" max="14857" width="2.7265625" style="433" customWidth="1"/>
    <col min="14858" max="15104" width="8.7265625" style="433"/>
    <col min="15105" max="15105" width="4.08984375" style="433" customWidth="1"/>
    <col min="15106" max="15106" width="26.453125" style="433" customWidth="1"/>
    <col min="15107" max="15107" width="4.36328125" style="433" customWidth="1"/>
    <col min="15108" max="15110" width="21.90625" style="433" customWidth="1"/>
    <col min="15111" max="15111" width="3.36328125" style="433" customWidth="1"/>
    <col min="15112" max="15112" width="4.08984375" style="433" customWidth="1"/>
    <col min="15113" max="15113" width="2.7265625" style="433" customWidth="1"/>
    <col min="15114" max="15360" width="8.7265625" style="433"/>
    <col min="15361" max="15361" width="4.08984375" style="433" customWidth="1"/>
    <col min="15362" max="15362" width="26.453125" style="433" customWidth="1"/>
    <col min="15363" max="15363" width="4.36328125" style="433" customWidth="1"/>
    <col min="15364" max="15366" width="21.90625" style="433" customWidth="1"/>
    <col min="15367" max="15367" width="3.36328125" style="433" customWidth="1"/>
    <col min="15368" max="15368" width="4.08984375" style="433" customWidth="1"/>
    <col min="15369" max="15369" width="2.7265625" style="433" customWidth="1"/>
    <col min="15370" max="15616" width="8.7265625" style="433"/>
    <col min="15617" max="15617" width="4.08984375" style="433" customWidth="1"/>
    <col min="15618" max="15618" width="26.453125" style="433" customWidth="1"/>
    <col min="15619" max="15619" width="4.36328125" style="433" customWidth="1"/>
    <col min="15620" max="15622" width="21.90625" style="433" customWidth="1"/>
    <col min="15623" max="15623" width="3.36328125" style="433" customWidth="1"/>
    <col min="15624" max="15624" width="4.08984375" style="433" customWidth="1"/>
    <col min="15625" max="15625" width="2.7265625" style="433" customWidth="1"/>
    <col min="15626" max="15872" width="8.7265625" style="433"/>
    <col min="15873" max="15873" width="4.08984375" style="433" customWidth="1"/>
    <col min="15874" max="15874" width="26.453125" style="433" customWidth="1"/>
    <col min="15875" max="15875" width="4.36328125" style="433" customWidth="1"/>
    <col min="15876" max="15878" width="21.90625" style="433" customWidth="1"/>
    <col min="15879" max="15879" width="3.36328125" style="433" customWidth="1"/>
    <col min="15880" max="15880" width="4.08984375" style="433" customWidth="1"/>
    <col min="15881" max="15881" width="2.7265625" style="433" customWidth="1"/>
    <col min="15882" max="16128" width="8.7265625" style="433"/>
    <col min="16129" max="16129" width="4.08984375" style="433" customWidth="1"/>
    <col min="16130" max="16130" width="26.453125" style="433" customWidth="1"/>
    <col min="16131" max="16131" width="4.36328125" style="433" customWidth="1"/>
    <col min="16132" max="16134" width="21.90625" style="433" customWidth="1"/>
    <col min="16135" max="16135" width="3.36328125" style="433" customWidth="1"/>
    <col min="16136" max="16136" width="4.08984375" style="433" customWidth="1"/>
    <col min="16137" max="16137" width="2.7265625" style="433" customWidth="1"/>
    <col min="16138" max="16384" width="8.7265625" style="433"/>
  </cols>
  <sheetData>
    <row r="1" spans="1:7" ht="20.149999999999999" customHeight="1" x14ac:dyDescent="0.2"/>
    <row r="2" spans="1:7" ht="20.149999999999999" customHeight="1" x14ac:dyDescent="0.2">
      <c r="A2" s="431"/>
      <c r="F2" s="1600" t="s">
        <v>445</v>
      </c>
      <c r="G2" s="1600"/>
    </row>
    <row r="3" spans="1:7" ht="20.149999999999999" customHeight="1" x14ac:dyDescent="0.2">
      <c r="A3" s="431"/>
      <c r="F3" s="435"/>
      <c r="G3" s="435"/>
    </row>
    <row r="4" spans="1:7" ht="20.149999999999999" customHeight="1" x14ac:dyDescent="0.2">
      <c r="A4" s="1601" t="s">
        <v>446</v>
      </c>
      <c r="B4" s="1601"/>
      <c r="C4" s="1601"/>
      <c r="D4" s="1601"/>
      <c r="E4" s="1601"/>
      <c r="F4" s="1601"/>
      <c r="G4" s="1601"/>
    </row>
    <row r="5" spans="1:7" ht="20.149999999999999" customHeight="1" x14ac:dyDescent="0.2">
      <c r="A5" s="424"/>
      <c r="B5" s="424"/>
      <c r="C5" s="424"/>
      <c r="D5" s="424"/>
      <c r="E5" s="424"/>
      <c r="F5" s="424"/>
      <c r="G5" s="424"/>
    </row>
    <row r="6" spans="1:7" ht="40" customHeight="1" x14ac:dyDescent="0.2">
      <c r="A6" s="424"/>
      <c r="B6" s="451" t="s">
        <v>447</v>
      </c>
      <c r="C6" s="1602"/>
      <c r="D6" s="1602"/>
      <c r="E6" s="1602"/>
      <c r="F6" s="1602"/>
      <c r="G6" s="1603"/>
    </row>
    <row r="7" spans="1:7" ht="40" customHeight="1" x14ac:dyDescent="0.2">
      <c r="B7" s="451" t="s">
        <v>448</v>
      </c>
      <c r="C7" s="1604"/>
      <c r="D7" s="1604"/>
      <c r="E7" s="1604"/>
      <c r="F7" s="1604"/>
      <c r="G7" s="1605"/>
    </row>
    <row r="8" spans="1:7" ht="40" customHeight="1" x14ac:dyDescent="0.2">
      <c r="B8" s="451" t="s">
        <v>449</v>
      </c>
      <c r="C8" s="1604" t="s">
        <v>450</v>
      </c>
      <c r="D8" s="1604"/>
      <c r="E8" s="1604"/>
      <c r="F8" s="1604"/>
      <c r="G8" s="1605"/>
    </row>
    <row r="9" spans="1:7" ht="80.150000000000006" customHeight="1" x14ac:dyDescent="0.2">
      <c r="B9" s="425" t="s">
        <v>451</v>
      </c>
      <c r="C9" s="1606" t="s">
        <v>452</v>
      </c>
      <c r="D9" s="1607"/>
      <c r="E9" s="1607"/>
      <c r="F9" s="1607"/>
      <c r="G9" s="1608"/>
    </row>
    <row r="10" spans="1:7" ht="9.75" customHeight="1" x14ac:dyDescent="0.2">
      <c r="B10" s="1590" t="s">
        <v>453</v>
      </c>
      <c r="C10" s="452"/>
      <c r="D10" s="452"/>
      <c r="E10" s="452"/>
      <c r="F10" s="452"/>
      <c r="G10" s="453"/>
    </row>
    <row r="11" spans="1:7" ht="40.5" customHeight="1" x14ac:dyDescent="0.2">
      <c r="B11" s="1591"/>
      <c r="C11" s="454"/>
      <c r="D11" s="455" t="s">
        <v>454</v>
      </c>
      <c r="E11" s="443" t="s">
        <v>455</v>
      </c>
      <c r="F11" s="443" t="s">
        <v>456</v>
      </c>
      <c r="G11" s="456"/>
    </row>
    <row r="12" spans="1:7" ht="44.25" customHeight="1" x14ac:dyDescent="0.2">
      <c r="B12" s="1591"/>
      <c r="D12" s="457" t="s">
        <v>457</v>
      </c>
      <c r="E12" s="457" t="s">
        <v>457</v>
      </c>
      <c r="F12" s="457" t="s">
        <v>458</v>
      </c>
      <c r="G12" s="456"/>
    </row>
    <row r="13" spans="1:7" x14ac:dyDescent="0.2">
      <c r="B13" s="1591"/>
      <c r="C13" s="1593" t="s">
        <v>459</v>
      </c>
      <c r="D13" s="1594"/>
      <c r="E13" s="1594"/>
      <c r="F13" s="1594"/>
      <c r="G13" s="1595"/>
    </row>
    <row r="14" spans="1:7" ht="12.75" customHeight="1" x14ac:dyDescent="0.2">
      <c r="B14" s="1592"/>
      <c r="C14" s="1596"/>
      <c r="D14" s="1597"/>
      <c r="E14" s="1597"/>
      <c r="F14" s="1597"/>
      <c r="G14" s="1598"/>
    </row>
    <row r="15" spans="1:7" ht="12" customHeight="1" x14ac:dyDescent="0.2">
      <c r="B15" s="433" t="s">
        <v>460</v>
      </c>
    </row>
    <row r="16" spans="1:7" ht="17.149999999999999" customHeight="1" x14ac:dyDescent="0.2">
      <c r="B16" s="429" t="s">
        <v>210</v>
      </c>
      <c r="C16" s="429"/>
      <c r="D16" s="429"/>
      <c r="E16" s="429"/>
      <c r="F16" s="429"/>
      <c r="G16" s="429"/>
    </row>
    <row r="17" spans="2:9" ht="17.149999999999999" customHeight="1" x14ac:dyDescent="0.2">
      <c r="B17" s="429" t="s">
        <v>461</v>
      </c>
      <c r="C17" s="429"/>
      <c r="D17" s="429"/>
      <c r="E17" s="429"/>
      <c r="F17" s="429"/>
      <c r="G17" s="429"/>
    </row>
    <row r="18" spans="2:9" ht="17.149999999999999" customHeight="1" x14ac:dyDescent="0.2">
      <c r="B18" s="429" t="s">
        <v>462</v>
      </c>
      <c r="C18" s="429"/>
      <c r="D18" s="429"/>
      <c r="E18" s="429"/>
      <c r="F18" s="429"/>
      <c r="G18" s="429"/>
    </row>
    <row r="19" spans="2:9" ht="33" customHeight="1" x14ac:dyDescent="0.2">
      <c r="B19" s="1599" t="s">
        <v>463</v>
      </c>
      <c r="C19" s="1599"/>
      <c r="D19" s="1599"/>
      <c r="E19" s="1599"/>
      <c r="F19" s="1599"/>
      <c r="G19" s="429"/>
    </row>
    <row r="20" spans="2:9" ht="17.149999999999999" customHeight="1" x14ac:dyDescent="0.2">
      <c r="B20" s="429"/>
      <c r="C20" s="429"/>
      <c r="D20" s="429"/>
      <c r="E20" s="429"/>
      <c r="F20" s="429"/>
      <c r="G20" s="429"/>
      <c r="H20" s="429"/>
      <c r="I20" s="429"/>
    </row>
  </sheetData>
  <mergeCells count="9">
    <mergeCell ref="B10:B14"/>
    <mergeCell ref="C13:G14"/>
    <mergeCell ref="B19:F19"/>
    <mergeCell ref="F2:G2"/>
    <mergeCell ref="A4:G4"/>
    <mergeCell ref="C6:G6"/>
    <mergeCell ref="C7:G7"/>
    <mergeCell ref="C8:G8"/>
    <mergeCell ref="C9:G9"/>
  </mergeCells>
  <phoneticPr fontId="45"/>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83ECC-A53F-4628-B184-8DC75AF99949}">
  <dimension ref="A1:I16"/>
  <sheetViews>
    <sheetView view="pageBreakPreview" zoomScaleNormal="100" zoomScaleSheetLayoutView="100" workbookViewId="0">
      <selection activeCell="I6" sqref="I6:L7"/>
    </sheetView>
  </sheetViews>
  <sheetFormatPr defaultRowHeight="13" x14ac:dyDescent="0.2"/>
  <cols>
    <col min="1" max="1" width="1.6328125" style="458" customWidth="1"/>
    <col min="2" max="2" width="29" style="458" customWidth="1"/>
    <col min="3" max="3" width="4.36328125" style="458" customWidth="1"/>
    <col min="4" max="6" width="21.90625" style="458" customWidth="1"/>
    <col min="7" max="7" width="3.36328125" style="458" customWidth="1"/>
    <col min="8" max="8" width="1.36328125" style="458" customWidth="1"/>
    <col min="9" max="9" width="2.7265625" style="458" customWidth="1"/>
    <col min="10" max="256" width="8.7265625" style="458"/>
    <col min="257" max="257" width="4.08984375" style="458" customWidth="1"/>
    <col min="258" max="258" width="26.453125" style="458" customWidth="1"/>
    <col min="259" max="259" width="4.36328125" style="458" customWidth="1"/>
    <col min="260" max="262" width="21.90625" style="458" customWidth="1"/>
    <col min="263" max="263" width="3.36328125" style="458" customWidth="1"/>
    <col min="264" max="264" width="4.08984375" style="458" customWidth="1"/>
    <col min="265" max="265" width="2.7265625" style="458" customWidth="1"/>
    <col min="266" max="512" width="8.7265625" style="458"/>
    <col min="513" max="513" width="4.08984375" style="458" customWidth="1"/>
    <col min="514" max="514" width="26.453125" style="458" customWidth="1"/>
    <col min="515" max="515" width="4.36328125" style="458" customWidth="1"/>
    <col min="516" max="518" width="21.90625" style="458" customWidth="1"/>
    <col min="519" max="519" width="3.36328125" style="458" customWidth="1"/>
    <col min="520" max="520" width="4.08984375" style="458" customWidth="1"/>
    <col min="521" max="521" width="2.7265625" style="458" customWidth="1"/>
    <col min="522" max="768" width="8.7265625" style="458"/>
    <col min="769" max="769" width="4.08984375" style="458" customWidth="1"/>
    <col min="770" max="770" width="26.453125" style="458" customWidth="1"/>
    <col min="771" max="771" width="4.36328125" style="458" customWidth="1"/>
    <col min="772" max="774" width="21.90625" style="458" customWidth="1"/>
    <col min="775" max="775" width="3.36328125" style="458" customWidth="1"/>
    <col min="776" max="776" width="4.08984375" style="458" customWidth="1"/>
    <col min="777" max="777" width="2.7265625" style="458" customWidth="1"/>
    <col min="778" max="1024" width="8.7265625" style="458"/>
    <col min="1025" max="1025" width="4.08984375" style="458" customWidth="1"/>
    <col min="1026" max="1026" width="26.453125" style="458" customWidth="1"/>
    <col min="1027" max="1027" width="4.36328125" style="458" customWidth="1"/>
    <col min="1028" max="1030" width="21.90625" style="458" customWidth="1"/>
    <col min="1031" max="1031" width="3.36328125" style="458" customWidth="1"/>
    <col min="1032" max="1032" width="4.08984375" style="458" customWidth="1"/>
    <col min="1033" max="1033" width="2.7265625" style="458" customWidth="1"/>
    <col min="1034" max="1280" width="8.7265625" style="458"/>
    <col min="1281" max="1281" width="4.08984375" style="458" customWidth="1"/>
    <col min="1282" max="1282" width="26.453125" style="458" customWidth="1"/>
    <col min="1283" max="1283" width="4.36328125" style="458" customWidth="1"/>
    <col min="1284" max="1286" width="21.90625" style="458" customWidth="1"/>
    <col min="1287" max="1287" width="3.36328125" style="458" customWidth="1"/>
    <col min="1288" max="1288" width="4.08984375" style="458" customWidth="1"/>
    <col min="1289" max="1289" width="2.7265625" style="458" customWidth="1"/>
    <col min="1290" max="1536" width="8.7265625" style="458"/>
    <col min="1537" max="1537" width="4.08984375" style="458" customWidth="1"/>
    <col min="1538" max="1538" width="26.453125" style="458" customWidth="1"/>
    <col min="1539" max="1539" width="4.36328125" style="458" customWidth="1"/>
    <col min="1540" max="1542" width="21.90625" style="458" customWidth="1"/>
    <col min="1543" max="1543" width="3.36328125" style="458" customWidth="1"/>
    <col min="1544" max="1544" width="4.08984375" style="458" customWidth="1"/>
    <col min="1545" max="1545" width="2.7265625" style="458" customWidth="1"/>
    <col min="1546" max="1792" width="8.7265625" style="458"/>
    <col min="1793" max="1793" width="4.08984375" style="458" customWidth="1"/>
    <col min="1794" max="1794" width="26.453125" style="458" customWidth="1"/>
    <col min="1795" max="1795" width="4.36328125" style="458" customWidth="1"/>
    <col min="1796" max="1798" width="21.90625" style="458" customWidth="1"/>
    <col min="1799" max="1799" width="3.36328125" style="458" customWidth="1"/>
    <col min="1800" max="1800" width="4.08984375" style="458" customWidth="1"/>
    <col min="1801" max="1801" width="2.7265625" style="458" customWidth="1"/>
    <col min="1802" max="2048" width="8.7265625" style="458"/>
    <col min="2049" max="2049" width="4.08984375" style="458" customWidth="1"/>
    <col min="2050" max="2050" width="26.453125" style="458" customWidth="1"/>
    <col min="2051" max="2051" width="4.36328125" style="458" customWidth="1"/>
    <col min="2052" max="2054" width="21.90625" style="458" customWidth="1"/>
    <col min="2055" max="2055" width="3.36328125" style="458" customWidth="1"/>
    <col min="2056" max="2056" width="4.08984375" style="458" customWidth="1"/>
    <col min="2057" max="2057" width="2.7265625" style="458" customWidth="1"/>
    <col min="2058" max="2304" width="8.7265625" style="458"/>
    <col min="2305" max="2305" width="4.08984375" style="458" customWidth="1"/>
    <col min="2306" max="2306" width="26.453125" style="458" customWidth="1"/>
    <col min="2307" max="2307" width="4.36328125" style="458" customWidth="1"/>
    <col min="2308" max="2310" width="21.90625" style="458" customWidth="1"/>
    <col min="2311" max="2311" width="3.36328125" style="458" customWidth="1"/>
    <col min="2312" max="2312" width="4.08984375" style="458" customWidth="1"/>
    <col min="2313" max="2313" width="2.7265625" style="458" customWidth="1"/>
    <col min="2314" max="2560" width="8.7265625" style="458"/>
    <col min="2561" max="2561" width="4.08984375" style="458" customWidth="1"/>
    <col min="2562" max="2562" width="26.453125" style="458" customWidth="1"/>
    <col min="2563" max="2563" width="4.36328125" style="458" customWidth="1"/>
    <col min="2564" max="2566" width="21.90625" style="458" customWidth="1"/>
    <col min="2567" max="2567" width="3.36328125" style="458" customWidth="1"/>
    <col min="2568" max="2568" width="4.08984375" style="458" customWidth="1"/>
    <col min="2569" max="2569" width="2.7265625" style="458" customWidth="1"/>
    <col min="2570" max="2816" width="8.7265625" style="458"/>
    <col min="2817" max="2817" width="4.08984375" style="458" customWidth="1"/>
    <col min="2818" max="2818" width="26.453125" style="458" customWidth="1"/>
    <col min="2819" max="2819" width="4.36328125" style="458" customWidth="1"/>
    <col min="2820" max="2822" width="21.90625" style="458" customWidth="1"/>
    <col min="2823" max="2823" width="3.36328125" style="458" customWidth="1"/>
    <col min="2824" max="2824" width="4.08984375" style="458" customWidth="1"/>
    <col min="2825" max="2825" width="2.7265625" style="458" customWidth="1"/>
    <col min="2826" max="3072" width="8.7265625" style="458"/>
    <col min="3073" max="3073" width="4.08984375" style="458" customWidth="1"/>
    <col min="3074" max="3074" width="26.453125" style="458" customWidth="1"/>
    <col min="3075" max="3075" width="4.36328125" style="458" customWidth="1"/>
    <col min="3076" max="3078" width="21.90625" style="458" customWidth="1"/>
    <col min="3079" max="3079" width="3.36328125" style="458" customWidth="1"/>
    <col min="3080" max="3080" width="4.08984375" style="458" customWidth="1"/>
    <col min="3081" max="3081" width="2.7265625" style="458" customWidth="1"/>
    <col min="3082" max="3328" width="8.7265625" style="458"/>
    <col min="3329" max="3329" width="4.08984375" style="458" customWidth="1"/>
    <col min="3330" max="3330" width="26.453125" style="458" customWidth="1"/>
    <col min="3331" max="3331" width="4.36328125" style="458" customWidth="1"/>
    <col min="3332" max="3334" width="21.90625" style="458" customWidth="1"/>
    <col min="3335" max="3335" width="3.36328125" style="458" customWidth="1"/>
    <col min="3336" max="3336" width="4.08984375" style="458" customWidth="1"/>
    <col min="3337" max="3337" width="2.7265625" style="458" customWidth="1"/>
    <col min="3338" max="3584" width="8.7265625" style="458"/>
    <col min="3585" max="3585" width="4.08984375" style="458" customWidth="1"/>
    <col min="3586" max="3586" width="26.453125" style="458" customWidth="1"/>
    <col min="3587" max="3587" width="4.36328125" style="458" customWidth="1"/>
    <col min="3588" max="3590" width="21.90625" style="458" customWidth="1"/>
    <col min="3591" max="3591" width="3.36328125" style="458" customWidth="1"/>
    <col min="3592" max="3592" width="4.08984375" style="458" customWidth="1"/>
    <col min="3593" max="3593" width="2.7265625" style="458" customWidth="1"/>
    <col min="3594" max="3840" width="8.7265625" style="458"/>
    <col min="3841" max="3841" width="4.08984375" style="458" customWidth="1"/>
    <col min="3842" max="3842" width="26.453125" style="458" customWidth="1"/>
    <col min="3843" max="3843" width="4.36328125" style="458" customWidth="1"/>
    <col min="3844" max="3846" width="21.90625" style="458" customWidth="1"/>
    <col min="3847" max="3847" width="3.36328125" style="458" customWidth="1"/>
    <col min="3848" max="3848" width="4.08984375" style="458" customWidth="1"/>
    <col min="3849" max="3849" width="2.7265625" style="458" customWidth="1"/>
    <col min="3850" max="4096" width="8.7265625" style="458"/>
    <col min="4097" max="4097" width="4.08984375" style="458" customWidth="1"/>
    <col min="4098" max="4098" width="26.453125" style="458" customWidth="1"/>
    <col min="4099" max="4099" width="4.36328125" style="458" customWidth="1"/>
    <col min="4100" max="4102" width="21.90625" style="458" customWidth="1"/>
    <col min="4103" max="4103" width="3.36328125" style="458" customWidth="1"/>
    <col min="4104" max="4104" width="4.08984375" style="458" customWidth="1"/>
    <col min="4105" max="4105" width="2.7265625" style="458" customWidth="1"/>
    <col min="4106" max="4352" width="8.7265625" style="458"/>
    <col min="4353" max="4353" width="4.08984375" style="458" customWidth="1"/>
    <col min="4354" max="4354" width="26.453125" style="458" customWidth="1"/>
    <col min="4355" max="4355" width="4.36328125" style="458" customWidth="1"/>
    <col min="4356" max="4358" width="21.90625" style="458" customWidth="1"/>
    <col min="4359" max="4359" width="3.36328125" style="458" customWidth="1"/>
    <col min="4360" max="4360" width="4.08984375" style="458" customWidth="1"/>
    <col min="4361" max="4361" width="2.7265625" style="458" customWidth="1"/>
    <col min="4362" max="4608" width="8.7265625" style="458"/>
    <col min="4609" max="4609" width="4.08984375" style="458" customWidth="1"/>
    <col min="4610" max="4610" width="26.453125" style="458" customWidth="1"/>
    <col min="4611" max="4611" width="4.36328125" style="458" customWidth="1"/>
    <col min="4612" max="4614" width="21.90625" style="458" customWidth="1"/>
    <col min="4615" max="4615" width="3.36328125" style="458" customWidth="1"/>
    <col min="4616" max="4616" width="4.08984375" style="458" customWidth="1"/>
    <col min="4617" max="4617" width="2.7265625" style="458" customWidth="1"/>
    <col min="4618" max="4864" width="8.7265625" style="458"/>
    <col min="4865" max="4865" width="4.08984375" style="458" customWidth="1"/>
    <col min="4866" max="4866" width="26.453125" style="458" customWidth="1"/>
    <col min="4867" max="4867" width="4.36328125" style="458" customWidth="1"/>
    <col min="4868" max="4870" width="21.90625" style="458" customWidth="1"/>
    <col min="4871" max="4871" width="3.36328125" style="458" customWidth="1"/>
    <col min="4872" max="4872" width="4.08984375" style="458" customWidth="1"/>
    <col min="4873" max="4873" width="2.7265625" style="458" customWidth="1"/>
    <col min="4874" max="5120" width="8.7265625" style="458"/>
    <col min="5121" max="5121" width="4.08984375" style="458" customWidth="1"/>
    <col min="5122" max="5122" width="26.453125" style="458" customWidth="1"/>
    <col min="5123" max="5123" width="4.36328125" style="458" customWidth="1"/>
    <col min="5124" max="5126" width="21.90625" style="458" customWidth="1"/>
    <col min="5127" max="5127" width="3.36328125" style="458" customWidth="1"/>
    <col min="5128" max="5128" width="4.08984375" style="458" customWidth="1"/>
    <col min="5129" max="5129" width="2.7265625" style="458" customWidth="1"/>
    <col min="5130" max="5376" width="8.7265625" style="458"/>
    <col min="5377" max="5377" width="4.08984375" style="458" customWidth="1"/>
    <col min="5378" max="5378" width="26.453125" style="458" customWidth="1"/>
    <col min="5379" max="5379" width="4.36328125" style="458" customWidth="1"/>
    <col min="5380" max="5382" width="21.90625" style="458" customWidth="1"/>
    <col min="5383" max="5383" width="3.36328125" style="458" customWidth="1"/>
    <col min="5384" max="5384" width="4.08984375" style="458" customWidth="1"/>
    <col min="5385" max="5385" width="2.7265625" style="458" customWidth="1"/>
    <col min="5386" max="5632" width="8.7265625" style="458"/>
    <col min="5633" max="5633" width="4.08984375" style="458" customWidth="1"/>
    <col min="5634" max="5634" width="26.453125" style="458" customWidth="1"/>
    <col min="5635" max="5635" width="4.36328125" style="458" customWidth="1"/>
    <col min="5636" max="5638" width="21.90625" style="458" customWidth="1"/>
    <col min="5639" max="5639" width="3.36328125" style="458" customWidth="1"/>
    <col min="5640" max="5640" width="4.08984375" style="458" customWidth="1"/>
    <col min="5641" max="5641" width="2.7265625" style="458" customWidth="1"/>
    <col min="5642" max="5888" width="8.7265625" style="458"/>
    <col min="5889" max="5889" width="4.08984375" style="458" customWidth="1"/>
    <col min="5890" max="5890" width="26.453125" style="458" customWidth="1"/>
    <col min="5891" max="5891" width="4.36328125" style="458" customWidth="1"/>
    <col min="5892" max="5894" width="21.90625" style="458" customWidth="1"/>
    <col min="5895" max="5895" width="3.36328125" style="458" customWidth="1"/>
    <col min="5896" max="5896" width="4.08984375" style="458" customWidth="1"/>
    <col min="5897" max="5897" width="2.7265625" style="458" customWidth="1"/>
    <col min="5898" max="6144" width="8.7265625" style="458"/>
    <col min="6145" max="6145" width="4.08984375" style="458" customWidth="1"/>
    <col min="6146" max="6146" width="26.453125" style="458" customWidth="1"/>
    <col min="6147" max="6147" width="4.36328125" style="458" customWidth="1"/>
    <col min="6148" max="6150" width="21.90625" style="458" customWidth="1"/>
    <col min="6151" max="6151" width="3.36328125" style="458" customWidth="1"/>
    <col min="6152" max="6152" width="4.08984375" style="458" customWidth="1"/>
    <col min="6153" max="6153" width="2.7265625" style="458" customWidth="1"/>
    <col min="6154" max="6400" width="8.7265625" style="458"/>
    <col min="6401" max="6401" width="4.08984375" style="458" customWidth="1"/>
    <col min="6402" max="6402" width="26.453125" style="458" customWidth="1"/>
    <col min="6403" max="6403" width="4.36328125" style="458" customWidth="1"/>
    <col min="6404" max="6406" width="21.90625" style="458" customWidth="1"/>
    <col min="6407" max="6407" width="3.36328125" style="458" customWidth="1"/>
    <col min="6408" max="6408" width="4.08984375" style="458" customWidth="1"/>
    <col min="6409" max="6409" width="2.7265625" style="458" customWidth="1"/>
    <col min="6410" max="6656" width="8.7265625" style="458"/>
    <col min="6657" max="6657" width="4.08984375" style="458" customWidth="1"/>
    <col min="6658" max="6658" width="26.453125" style="458" customWidth="1"/>
    <col min="6659" max="6659" width="4.36328125" style="458" customWidth="1"/>
    <col min="6660" max="6662" width="21.90625" style="458" customWidth="1"/>
    <col min="6663" max="6663" width="3.36328125" style="458" customWidth="1"/>
    <col min="6664" max="6664" width="4.08984375" style="458" customWidth="1"/>
    <col min="6665" max="6665" width="2.7265625" style="458" customWidth="1"/>
    <col min="6666" max="6912" width="8.7265625" style="458"/>
    <col min="6913" max="6913" width="4.08984375" style="458" customWidth="1"/>
    <col min="6914" max="6914" width="26.453125" style="458" customWidth="1"/>
    <col min="6915" max="6915" width="4.36328125" style="458" customWidth="1"/>
    <col min="6916" max="6918" width="21.90625" style="458" customWidth="1"/>
    <col min="6919" max="6919" width="3.36328125" style="458" customWidth="1"/>
    <col min="6920" max="6920" width="4.08984375" style="458" customWidth="1"/>
    <col min="6921" max="6921" width="2.7265625" style="458" customWidth="1"/>
    <col min="6922" max="7168" width="8.7265625" style="458"/>
    <col min="7169" max="7169" width="4.08984375" style="458" customWidth="1"/>
    <col min="7170" max="7170" width="26.453125" style="458" customWidth="1"/>
    <col min="7171" max="7171" width="4.36328125" style="458" customWidth="1"/>
    <col min="7172" max="7174" width="21.90625" style="458" customWidth="1"/>
    <col min="7175" max="7175" width="3.36328125" style="458" customWidth="1"/>
    <col min="7176" max="7176" width="4.08984375" style="458" customWidth="1"/>
    <col min="7177" max="7177" width="2.7265625" style="458" customWidth="1"/>
    <col min="7178" max="7424" width="8.7265625" style="458"/>
    <col min="7425" max="7425" width="4.08984375" style="458" customWidth="1"/>
    <col min="7426" max="7426" width="26.453125" style="458" customWidth="1"/>
    <col min="7427" max="7427" width="4.36328125" style="458" customWidth="1"/>
    <col min="7428" max="7430" width="21.90625" style="458" customWidth="1"/>
    <col min="7431" max="7431" width="3.36328125" style="458" customWidth="1"/>
    <col min="7432" max="7432" width="4.08984375" style="458" customWidth="1"/>
    <col min="7433" max="7433" width="2.7265625" style="458" customWidth="1"/>
    <col min="7434" max="7680" width="8.7265625" style="458"/>
    <col min="7681" max="7681" width="4.08984375" style="458" customWidth="1"/>
    <col min="7682" max="7682" width="26.453125" style="458" customWidth="1"/>
    <col min="7683" max="7683" width="4.36328125" style="458" customWidth="1"/>
    <col min="7684" max="7686" width="21.90625" style="458" customWidth="1"/>
    <col min="7687" max="7687" width="3.36328125" style="458" customWidth="1"/>
    <col min="7688" max="7688" width="4.08984375" style="458" customWidth="1"/>
    <col min="7689" max="7689" width="2.7265625" style="458" customWidth="1"/>
    <col min="7690" max="7936" width="8.7265625" style="458"/>
    <col min="7937" max="7937" width="4.08984375" style="458" customWidth="1"/>
    <col min="7938" max="7938" width="26.453125" style="458" customWidth="1"/>
    <col min="7939" max="7939" width="4.36328125" style="458" customWidth="1"/>
    <col min="7940" max="7942" width="21.90625" style="458" customWidth="1"/>
    <col min="7943" max="7943" width="3.36328125" style="458" customWidth="1"/>
    <col min="7944" max="7944" width="4.08984375" style="458" customWidth="1"/>
    <col min="7945" max="7945" width="2.7265625" style="458" customWidth="1"/>
    <col min="7946" max="8192" width="8.7265625" style="458"/>
    <col min="8193" max="8193" width="4.08984375" style="458" customWidth="1"/>
    <col min="8194" max="8194" width="26.453125" style="458" customWidth="1"/>
    <col min="8195" max="8195" width="4.36328125" style="458" customWidth="1"/>
    <col min="8196" max="8198" width="21.90625" style="458" customWidth="1"/>
    <col min="8199" max="8199" width="3.36328125" style="458" customWidth="1"/>
    <col min="8200" max="8200" width="4.08984375" style="458" customWidth="1"/>
    <col min="8201" max="8201" width="2.7265625" style="458" customWidth="1"/>
    <col min="8202" max="8448" width="8.7265625" style="458"/>
    <col min="8449" max="8449" width="4.08984375" style="458" customWidth="1"/>
    <col min="8450" max="8450" width="26.453125" style="458" customWidth="1"/>
    <col min="8451" max="8451" width="4.36328125" style="458" customWidth="1"/>
    <col min="8452" max="8454" width="21.90625" style="458" customWidth="1"/>
    <col min="8455" max="8455" width="3.36328125" style="458" customWidth="1"/>
    <col min="8456" max="8456" width="4.08984375" style="458" customWidth="1"/>
    <col min="8457" max="8457" width="2.7265625" style="458" customWidth="1"/>
    <col min="8458" max="8704" width="8.7265625" style="458"/>
    <col min="8705" max="8705" width="4.08984375" style="458" customWidth="1"/>
    <col min="8706" max="8706" width="26.453125" style="458" customWidth="1"/>
    <col min="8707" max="8707" width="4.36328125" style="458" customWidth="1"/>
    <col min="8708" max="8710" width="21.90625" style="458" customWidth="1"/>
    <col min="8711" max="8711" width="3.36328125" style="458" customWidth="1"/>
    <col min="8712" max="8712" width="4.08984375" style="458" customWidth="1"/>
    <col min="8713" max="8713" width="2.7265625" style="458" customWidth="1"/>
    <col min="8714" max="8960" width="8.7265625" style="458"/>
    <col min="8961" max="8961" width="4.08984375" style="458" customWidth="1"/>
    <col min="8962" max="8962" width="26.453125" style="458" customWidth="1"/>
    <col min="8963" max="8963" width="4.36328125" style="458" customWidth="1"/>
    <col min="8964" max="8966" width="21.90625" style="458" customWidth="1"/>
    <col min="8967" max="8967" width="3.36328125" style="458" customWidth="1"/>
    <col min="8968" max="8968" width="4.08984375" style="458" customWidth="1"/>
    <col min="8969" max="8969" width="2.7265625" style="458" customWidth="1"/>
    <col min="8970" max="9216" width="8.7265625" style="458"/>
    <col min="9217" max="9217" width="4.08984375" style="458" customWidth="1"/>
    <col min="9218" max="9218" width="26.453125" style="458" customWidth="1"/>
    <col min="9219" max="9219" width="4.36328125" style="458" customWidth="1"/>
    <col min="9220" max="9222" width="21.90625" style="458" customWidth="1"/>
    <col min="9223" max="9223" width="3.36328125" style="458" customWidth="1"/>
    <col min="9224" max="9224" width="4.08984375" style="458" customWidth="1"/>
    <col min="9225" max="9225" width="2.7265625" style="458" customWidth="1"/>
    <col min="9226" max="9472" width="8.7265625" style="458"/>
    <col min="9473" max="9473" width="4.08984375" style="458" customWidth="1"/>
    <col min="9474" max="9474" width="26.453125" style="458" customWidth="1"/>
    <col min="9475" max="9475" width="4.36328125" style="458" customWidth="1"/>
    <col min="9476" max="9478" width="21.90625" style="458" customWidth="1"/>
    <col min="9479" max="9479" width="3.36328125" style="458" customWidth="1"/>
    <col min="9480" max="9480" width="4.08984375" style="458" customWidth="1"/>
    <col min="9481" max="9481" width="2.7265625" style="458" customWidth="1"/>
    <col min="9482" max="9728" width="8.7265625" style="458"/>
    <col min="9729" max="9729" width="4.08984375" style="458" customWidth="1"/>
    <col min="9730" max="9730" width="26.453125" style="458" customWidth="1"/>
    <col min="9731" max="9731" width="4.36328125" style="458" customWidth="1"/>
    <col min="9732" max="9734" width="21.90625" style="458" customWidth="1"/>
    <col min="9735" max="9735" width="3.36328125" style="458" customWidth="1"/>
    <col min="9736" max="9736" width="4.08984375" style="458" customWidth="1"/>
    <col min="9737" max="9737" width="2.7265625" style="458" customWidth="1"/>
    <col min="9738" max="9984" width="8.7265625" style="458"/>
    <col min="9985" max="9985" width="4.08984375" style="458" customWidth="1"/>
    <col min="9986" max="9986" width="26.453125" style="458" customWidth="1"/>
    <col min="9987" max="9987" width="4.36328125" style="458" customWidth="1"/>
    <col min="9988" max="9990" width="21.90625" style="458" customWidth="1"/>
    <col min="9991" max="9991" width="3.36328125" style="458" customWidth="1"/>
    <col min="9992" max="9992" width="4.08984375" style="458" customWidth="1"/>
    <col min="9993" max="9993" width="2.7265625" style="458" customWidth="1"/>
    <col min="9994" max="10240" width="8.7265625" style="458"/>
    <col min="10241" max="10241" width="4.08984375" style="458" customWidth="1"/>
    <col min="10242" max="10242" width="26.453125" style="458" customWidth="1"/>
    <col min="10243" max="10243" width="4.36328125" style="458" customWidth="1"/>
    <col min="10244" max="10246" width="21.90625" style="458" customWidth="1"/>
    <col min="10247" max="10247" width="3.36328125" style="458" customWidth="1"/>
    <col min="10248" max="10248" width="4.08984375" style="458" customWidth="1"/>
    <col min="10249" max="10249" width="2.7265625" style="458" customWidth="1"/>
    <col min="10250" max="10496" width="8.7265625" style="458"/>
    <col min="10497" max="10497" width="4.08984375" style="458" customWidth="1"/>
    <col min="10498" max="10498" width="26.453125" style="458" customWidth="1"/>
    <col min="10499" max="10499" width="4.36328125" style="458" customWidth="1"/>
    <col min="10500" max="10502" width="21.90625" style="458" customWidth="1"/>
    <col min="10503" max="10503" width="3.36328125" style="458" customWidth="1"/>
    <col min="10504" max="10504" width="4.08984375" style="458" customWidth="1"/>
    <col min="10505" max="10505" width="2.7265625" style="458" customWidth="1"/>
    <col min="10506" max="10752" width="8.7265625" style="458"/>
    <col min="10753" max="10753" width="4.08984375" style="458" customWidth="1"/>
    <col min="10754" max="10754" width="26.453125" style="458" customWidth="1"/>
    <col min="10755" max="10755" width="4.36328125" style="458" customWidth="1"/>
    <col min="10756" max="10758" width="21.90625" style="458" customWidth="1"/>
    <col min="10759" max="10759" width="3.36328125" style="458" customWidth="1"/>
    <col min="10760" max="10760" width="4.08984375" style="458" customWidth="1"/>
    <col min="10761" max="10761" width="2.7265625" style="458" customWidth="1"/>
    <col min="10762" max="11008" width="8.7265625" style="458"/>
    <col min="11009" max="11009" width="4.08984375" style="458" customWidth="1"/>
    <col min="11010" max="11010" width="26.453125" style="458" customWidth="1"/>
    <col min="11011" max="11011" width="4.36328125" style="458" customWidth="1"/>
    <col min="11012" max="11014" width="21.90625" style="458" customWidth="1"/>
    <col min="11015" max="11015" width="3.36328125" style="458" customWidth="1"/>
    <col min="11016" max="11016" width="4.08984375" style="458" customWidth="1"/>
    <col min="11017" max="11017" width="2.7265625" style="458" customWidth="1"/>
    <col min="11018" max="11264" width="8.7265625" style="458"/>
    <col min="11265" max="11265" width="4.08984375" style="458" customWidth="1"/>
    <col min="11266" max="11266" width="26.453125" style="458" customWidth="1"/>
    <col min="11267" max="11267" width="4.36328125" style="458" customWidth="1"/>
    <col min="11268" max="11270" width="21.90625" style="458" customWidth="1"/>
    <col min="11271" max="11271" width="3.36328125" style="458" customWidth="1"/>
    <col min="11272" max="11272" width="4.08984375" style="458" customWidth="1"/>
    <col min="11273" max="11273" width="2.7265625" style="458" customWidth="1"/>
    <col min="11274" max="11520" width="8.7265625" style="458"/>
    <col min="11521" max="11521" width="4.08984375" style="458" customWidth="1"/>
    <col min="11522" max="11522" width="26.453125" style="458" customWidth="1"/>
    <col min="11523" max="11523" width="4.36328125" style="458" customWidth="1"/>
    <col min="11524" max="11526" width="21.90625" style="458" customWidth="1"/>
    <col min="11527" max="11527" width="3.36328125" style="458" customWidth="1"/>
    <col min="11528" max="11528" width="4.08984375" style="458" customWidth="1"/>
    <col min="11529" max="11529" width="2.7265625" style="458" customWidth="1"/>
    <col min="11530" max="11776" width="8.7265625" style="458"/>
    <col min="11777" max="11777" width="4.08984375" style="458" customWidth="1"/>
    <col min="11778" max="11778" width="26.453125" style="458" customWidth="1"/>
    <col min="11779" max="11779" width="4.36328125" style="458" customWidth="1"/>
    <col min="11780" max="11782" width="21.90625" style="458" customWidth="1"/>
    <col min="11783" max="11783" width="3.36328125" style="458" customWidth="1"/>
    <col min="11784" max="11784" width="4.08984375" style="458" customWidth="1"/>
    <col min="11785" max="11785" width="2.7265625" style="458" customWidth="1"/>
    <col min="11786" max="12032" width="8.7265625" style="458"/>
    <col min="12033" max="12033" width="4.08984375" style="458" customWidth="1"/>
    <col min="12034" max="12034" width="26.453125" style="458" customWidth="1"/>
    <col min="12035" max="12035" width="4.36328125" style="458" customWidth="1"/>
    <col min="12036" max="12038" width="21.90625" style="458" customWidth="1"/>
    <col min="12039" max="12039" width="3.36328125" style="458" customWidth="1"/>
    <col min="12040" max="12040" width="4.08984375" style="458" customWidth="1"/>
    <col min="12041" max="12041" width="2.7265625" style="458" customWidth="1"/>
    <col min="12042" max="12288" width="8.7265625" style="458"/>
    <col min="12289" max="12289" width="4.08984375" style="458" customWidth="1"/>
    <col min="12290" max="12290" width="26.453125" style="458" customWidth="1"/>
    <col min="12291" max="12291" width="4.36328125" style="458" customWidth="1"/>
    <col min="12292" max="12294" width="21.90625" style="458" customWidth="1"/>
    <col min="12295" max="12295" width="3.36328125" style="458" customWidth="1"/>
    <col min="12296" max="12296" width="4.08984375" style="458" customWidth="1"/>
    <col min="12297" max="12297" width="2.7265625" style="458" customWidth="1"/>
    <col min="12298" max="12544" width="8.7265625" style="458"/>
    <col min="12545" max="12545" width="4.08984375" style="458" customWidth="1"/>
    <col min="12546" max="12546" width="26.453125" style="458" customWidth="1"/>
    <col min="12547" max="12547" width="4.36328125" style="458" customWidth="1"/>
    <col min="12548" max="12550" width="21.90625" style="458" customWidth="1"/>
    <col min="12551" max="12551" width="3.36328125" style="458" customWidth="1"/>
    <col min="12552" max="12552" width="4.08984375" style="458" customWidth="1"/>
    <col min="12553" max="12553" width="2.7265625" style="458" customWidth="1"/>
    <col min="12554" max="12800" width="8.7265625" style="458"/>
    <col min="12801" max="12801" width="4.08984375" style="458" customWidth="1"/>
    <col min="12802" max="12802" width="26.453125" style="458" customWidth="1"/>
    <col min="12803" max="12803" width="4.36328125" style="458" customWidth="1"/>
    <col min="12804" max="12806" width="21.90625" style="458" customWidth="1"/>
    <col min="12807" max="12807" width="3.36328125" style="458" customWidth="1"/>
    <col min="12808" max="12808" width="4.08984375" style="458" customWidth="1"/>
    <col min="12809" max="12809" width="2.7265625" style="458" customWidth="1"/>
    <col min="12810" max="13056" width="8.7265625" style="458"/>
    <col min="13057" max="13057" width="4.08984375" style="458" customWidth="1"/>
    <col min="13058" max="13058" width="26.453125" style="458" customWidth="1"/>
    <col min="13059" max="13059" width="4.36328125" style="458" customWidth="1"/>
    <col min="13060" max="13062" width="21.90625" style="458" customWidth="1"/>
    <col min="13063" max="13063" width="3.36328125" style="458" customWidth="1"/>
    <col min="13064" max="13064" width="4.08984375" style="458" customWidth="1"/>
    <col min="13065" max="13065" width="2.7265625" style="458" customWidth="1"/>
    <col min="13066" max="13312" width="8.7265625" style="458"/>
    <col min="13313" max="13313" width="4.08984375" style="458" customWidth="1"/>
    <col min="13314" max="13314" width="26.453125" style="458" customWidth="1"/>
    <col min="13315" max="13315" width="4.36328125" style="458" customWidth="1"/>
    <col min="13316" max="13318" width="21.90625" style="458" customWidth="1"/>
    <col min="13319" max="13319" width="3.36328125" style="458" customWidth="1"/>
    <col min="13320" max="13320" width="4.08984375" style="458" customWidth="1"/>
    <col min="13321" max="13321" width="2.7265625" style="458" customWidth="1"/>
    <col min="13322" max="13568" width="8.7265625" style="458"/>
    <col min="13569" max="13569" width="4.08984375" style="458" customWidth="1"/>
    <col min="13570" max="13570" width="26.453125" style="458" customWidth="1"/>
    <col min="13571" max="13571" width="4.36328125" style="458" customWidth="1"/>
    <col min="13572" max="13574" width="21.90625" style="458" customWidth="1"/>
    <col min="13575" max="13575" width="3.36328125" style="458" customWidth="1"/>
    <col min="13576" max="13576" width="4.08984375" style="458" customWidth="1"/>
    <col min="13577" max="13577" width="2.7265625" style="458" customWidth="1"/>
    <col min="13578" max="13824" width="8.7265625" style="458"/>
    <col min="13825" max="13825" width="4.08984375" style="458" customWidth="1"/>
    <col min="13826" max="13826" width="26.453125" style="458" customWidth="1"/>
    <col min="13827" max="13827" width="4.36328125" style="458" customWidth="1"/>
    <col min="13828" max="13830" width="21.90625" style="458" customWidth="1"/>
    <col min="13831" max="13831" width="3.36328125" style="458" customWidth="1"/>
    <col min="13832" max="13832" width="4.08984375" style="458" customWidth="1"/>
    <col min="13833" max="13833" width="2.7265625" style="458" customWidth="1"/>
    <col min="13834" max="14080" width="8.7265625" style="458"/>
    <col min="14081" max="14081" width="4.08984375" style="458" customWidth="1"/>
    <col min="14082" max="14082" width="26.453125" style="458" customWidth="1"/>
    <col min="14083" max="14083" width="4.36328125" style="458" customWidth="1"/>
    <col min="14084" max="14086" width="21.90625" style="458" customWidth="1"/>
    <col min="14087" max="14087" width="3.36328125" style="458" customWidth="1"/>
    <col min="14088" max="14088" width="4.08984375" style="458" customWidth="1"/>
    <col min="14089" max="14089" width="2.7265625" style="458" customWidth="1"/>
    <col min="14090" max="14336" width="8.7265625" style="458"/>
    <col min="14337" max="14337" width="4.08984375" style="458" customWidth="1"/>
    <col min="14338" max="14338" width="26.453125" style="458" customWidth="1"/>
    <col min="14339" max="14339" width="4.36328125" style="458" customWidth="1"/>
    <col min="14340" max="14342" width="21.90625" style="458" customWidth="1"/>
    <col min="14343" max="14343" width="3.36328125" style="458" customWidth="1"/>
    <col min="14344" max="14344" width="4.08984375" style="458" customWidth="1"/>
    <col min="14345" max="14345" width="2.7265625" style="458" customWidth="1"/>
    <col min="14346" max="14592" width="8.7265625" style="458"/>
    <col min="14593" max="14593" width="4.08984375" style="458" customWidth="1"/>
    <col min="14594" max="14594" width="26.453125" style="458" customWidth="1"/>
    <col min="14595" max="14595" width="4.36328125" style="458" customWidth="1"/>
    <col min="14596" max="14598" width="21.90625" style="458" customWidth="1"/>
    <col min="14599" max="14599" width="3.36328125" style="458" customWidth="1"/>
    <col min="14600" max="14600" width="4.08984375" style="458" customWidth="1"/>
    <col min="14601" max="14601" width="2.7265625" style="458" customWidth="1"/>
    <col min="14602" max="14848" width="8.7265625" style="458"/>
    <col min="14849" max="14849" width="4.08984375" style="458" customWidth="1"/>
    <col min="14850" max="14850" width="26.453125" style="458" customWidth="1"/>
    <col min="14851" max="14851" width="4.36328125" style="458" customWidth="1"/>
    <col min="14852" max="14854" width="21.90625" style="458" customWidth="1"/>
    <col min="14855" max="14855" width="3.36328125" style="458" customWidth="1"/>
    <col min="14856" max="14856" width="4.08984375" style="458" customWidth="1"/>
    <col min="14857" max="14857" width="2.7265625" style="458" customWidth="1"/>
    <col min="14858" max="15104" width="8.7265625" style="458"/>
    <col min="15105" max="15105" width="4.08984375" style="458" customWidth="1"/>
    <col min="15106" max="15106" width="26.453125" style="458" customWidth="1"/>
    <col min="15107" max="15107" width="4.36328125" style="458" customWidth="1"/>
    <col min="15108" max="15110" width="21.90625" style="458" customWidth="1"/>
    <col min="15111" max="15111" width="3.36328125" style="458" customWidth="1"/>
    <col min="15112" max="15112" width="4.08984375" style="458" customWidth="1"/>
    <col min="15113" max="15113" width="2.7265625" style="458" customWidth="1"/>
    <col min="15114" max="15360" width="8.7265625" style="458"/>
    <col min="15361" max="15361" width="4.08984375" style="458" customWidth="1"/>
    <col min="15362" max="15362" width="26.453125" style="458" customWidth="1"/>
    <col min="15363" max="15363" width="4.36328125" style="458" customWidth="1"/>
    <col min="15364" max="15366" width="21.90625" style="458" customWidth="1"/>
    <col min="15367" max="15367" width="3.36328125" style="458" customWidth="1"/>
    <col min="15368" max="15368" width="4.08984375" style="458" customWidth="1"/>
    <col min="15369" max="15369" width="2.7265625" style="458" customWidth="1"/>
    <col min="15370" max="15616" width="8.7265625" style="458"/>
    <col min="15617" max="15617" width="4.08984375" style="458" customWidth="1"/>
    <col min="15618" max="15618" width="26.453125" style="458" customWidth="1"/>
    <col min="15619" max="15619" width="4.36328125" style="458" customWidth="1"/>
    <col min="15620" max="15622" width="21.90625" style="458" customWidth="1"/>
    <col min="15623" max="15623" width="3.36328125" style="458" customWidth="1"/>
    <col min="15624" max="15624" width="4.08984375" style="458" customWidth="1"/>
    <col min="15625" max="15625" width="2.7265625" style="458" customWidth="1"/>
    <col min="15626" max="15872" width="8.7265625" style="458"/>
    <col min="15873" max="15873" width="4.08984375" style="458" customWidth="1"/>
    <col min="15874" max="15874" width="26.453125" style="458" customWidth="1"/>
    <col min="15875" max="15875" width="4.36328125" style="458" customWidth="1"/>
    <col min="15876" max="15878" width="21.90625" style="458" customWidth="1"/>
    <col min="15879" max="15879" width="3.36328125" style="458" customWidth="1"/>
    <col min="15880" max="15880" width="4.08984375" style="458" customWidth="1"/>
    <col min="15881" max="15881" width="2.7265625" style="458" customWidth="1"/>
    <col min="15882" max="16128" width="8.7265625" style="458"/>
    <col min="16129" max="16129" width="4.08984375" style="458" customWidth="1"/>
    <col min="16130" max="16130" width="26.453125" style="458" customWidth="1"/>
    <col min="16131" max="16131" width="4.36328125" style="458" customWidth="1"/>
    <col min="16132" max="16134" width="21.90625" style="458" customWidth="1"/>
    <col min="16135" max="16135" width="3.36328125" style="458" customWidth="1"/>
    <col min="16136" max="16136" width="4.08984375" style="458" customWidth="1"/>
    <col min="16137" max="16137" width="2.7265625" style="458" customWidth="1"/>
    <col min="16138" max="16384" width="8.7265625" style="458"/>
  </cols>
  <sheetData>
    <row r="1" spans="1:9" ht="20.149999999999999" customHeight="1" x14ac:dyDescent="0.2">
      <c r="A1" s="431"/>
      <c r="B1" s="422"/>
      <c r="C1" s="422"/>
      <c r="D1" s="422"/>
      <c r="E1" s="422"/>
      <c r="F1" s="422"/>
      <c r="G1" s="422"/>
      <c r="H1" s="422"/>
    </row>
    <row r="2" spans="1:9" ht="20.149999999999999" customHeight="1" x14ac:dyDescent="0.2">
      <c r="A2" s="431"/>
      <c r="B2" s="422"/>
      <c r="C2" s="422"/>
      <c r="D2" s="422"/>
      <c r="E2" s="422"/>
      <c r="F2" s="1612" t="s">
        <v>445</v>
      </c>
      <c r="G2" s="1612"/>
      <c r="H2" s="422"/>
    </row>
    <row r="3" spans="1:9" ht="20.149999999999999" customHeight="1" x14ac:dyDescent="0.2">
      <c r="A3" s="431"/>
      <c r="B3" s="422"/>
      <c r="C3" s="422"/>
      <c r="D3" s="422"/>
      <c r="E3" s="422"/>
      <c r="F3" s="430"/>
      <c r="G3" s="430"/>
      <c r="H3" s="422"/>
    </row>
    <row r="4" spans="1:9" ht="20.149999999999999" customHeight="1" x14ac:dyDescent="0.2">
      <c r="A4" s="1601" t="s">
        <v>464</v>
      </c>
      <c r="B4" s="1601"/>
      <c r="C4" s="1601"/>
      <c r="D4" s="1601"/>
      <c r="E4" s="1601"/>
      <c r="F4" s="1601"/>
      <c r="G4" s="1601"/>
      <c r="H4" s="422"/>
    </row>
    <row r="5" spans="1:9" ht="20.149999999999999" customHeight="1" x14ac:dyDescent="0.2">
      <c r="A5" s="424"/>
      <c r="B5" s="424"/>
      <c r="C5" s="424"/>
      <c r="D5" s="424"/>
      <c r="E5" s="424"/>
      <c r="F5" s="424"/>
      <c r="G5" s="424"/>
      <c r="H5" s="422"/>
    </row>
    <row r="6" spans="1:9" ht="36" customHeight="1" x14ac:dyDescent="0.2">
      <c r="A6" s="424"/>
      <c r="B6" s="436" t="s">
        <v>447</v>
      </c>
      <c r="C6" s="1613"/>
      <c r="D6" s="1602"/>
      <c r="E6" s="1602"/>
      <c r="F6" s="1602"/>
      <c r="G6" s="1603"/>
      <c r="H6" s="422"/>
    </row>
    <row r="7" spans="1:9" ht="46.5" customHeight="1" x14ac:dyDescent="0.2">
      <c r="A7" s="422"/>
      <c r="B7" s="459" t="s">
        <v>252</v>
      </c>
      <c r="C7" s="1614" t="s">
        <v>465</v>
      </c>
      <c r="D7" s="1614"/>
      <c r="E7" s="1614"/>
      <c r="F7" s="1614"/>
      <c r="G7" s="1615"/>
      <c r="H7" s="422"/>
    </row>
    <row r="8" spans="1:9" ht="70" customHeight="1" x14ac:dyDescent="0.2">
      <c r="A8" s="422"/>
      <c r="B8" s="460" t="s">
        <v>466</v>
      </c>
      <c r="C8" s="1616"/>
      <c r="D8" s="1617"/>
      <c r="E8" s="1617"/>
      <c r="F8" s="1617"/>
      <c r="G8" s="1618"/>
      <c r="H8" s="422"/>
    </row>
    <row r="9" spans="1:9" ht="70" customHeight="1" x14ac:dyDescent="0.2">
      <c r="A9" s="422"/>
      <c r="B9" s="461" t="s">
        <v>467</v>
      </c>
      <c r="C9" s="1609"/>
      <c r="D9" s="1610"/>
      <c r="E9" s="1610"/>
      <c r="F9" s="1610"/>
      <c r="G9" s="1611"/>
      <c r="H9" s="422"/>
    </row>
    <row r="10" spans="1:9" ht="70" customHeight="1" x14ac:dyDescent="0.2">
      <c r="A10" s="422"/>
      <c r="B10" s="461" t="s">
        <v>468</v>
      </c>
      <c r="C10" s="1609"/>
      <c r="D10" s="1610"/>
      <c r="E10" s="1610"/>
      <c r="F10" s="1610"/>
      <c r="G10" s="1611"/>
      <c r="H10" s="422"/>
    </row>
    <row r="11" spans="1:9" ht="17.25" customHeight="1" x14ac:dyDescent="0.2">
      <c r="A11" s="422"/>
      <c r="B11" s="422"/>
      <c r="C11" s="422"/>
      <c r="D11" s="422"/>
      <c r="E11" s="422"/>
      <c r="F11" s="422"/>
      <c r="G11" s="422"/>
      <c r="H11" s="429"/>
      <c r="I11" s="444"/>
    </row>
    <row r="12" spans="1:9" ht="17.25" customHeight="1" x14ac:dyDescent="0.2">
      <c r="A12" s="422"/>
      <c r="B12" s="429" t="s">
        <v>239</v>
      </c>
      <c r="C12" s="429"/>
      <c r="D12" s="429"/>
      <c r="E12" s="429"/>
      <c r="F12" s="429"/>
      <c r="G12" s="429"/>
      <c r="H12" s="429"/>
      <c r="I12" s="444"/>
    </row>
    <row r="13" spans="1:9" x14ac:dyDescent="0.2">
      <c r="A13" s="422"/>
      <c r="B13" s="429" t="s">
        <v>469</v>
      </c>
      <c r="C13" s="429"/>
      <c r="D13" s="429"/>
      <c r="E13" s="429"/>
      <c r="F13" s="429"/>
      <c r="G13" s="429"/>
      <c r="H13" s="422"/>
    </row>
    <row r="14" spans="1:9" x14ac:dyDescent="0.2">
      <c r="A14" s="462"/>
      <c r="B14" s="429" t="s">
        <v>470</v>
      </c>
      <c r="C14" s="463"/>
      <c r="D14" s="463"/>
      <c r="E14" s="463"/>
      <c r="F14" s="463"/>
      <c r="G14" s="463"/>
      <c r="H14" s="422"/>
    </row>
    <row r="15" spans="1:9" ht="17.25" customHeight="1" x14ac:dyDescent="0.2">
      <c r="A15" s="462"/>
      <c r="B15" s="429" t="s">
        <v>471</v>
      </c>
      <c r="C15" s="463"/>
      <c r="D15" s="463"/>
      <c r="E15" s="463"/>
      <c r="F15" s="463"/>
      <c r="G15" s="463"/>
      <c r="H15" s="429"/>
      <c r="I15" s="444"/>
    </row>
    <row r="16" spans="1:9" ht="6" customHeight="1" x14ac:dyDescent="0.2"/>
  </sheetData>
  <mergeCells count="7">
    <mergeCell ref="C10:G10"/>
    <mergeCell ref="F2:G2"/>
    <mergeCell ref="A4:G4"/>
    <mergeCell ref="C6:G6"/>
    <mergeCell ref="C7:G7"/>
    <mergeCell ref="C8:G8"/>
    <mergeCell ref="C9:G9"/>
  </mergeCells>
  <phoneticPr fontId="45"/>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6E7CE-8416-4986-9D8E-E5410128F71A}">
  <dimension ref="A2:AH355"/>
  <sheetViews>
    <sheetView view="pageBreakPreview" zoomScale="110" zoomScaleNormal="100" zoomScaleSheetLayoutView="110" workbookViewId="0">
      <selection activeCell="AC22" sqref="AC22:AG22"/>
    </sheetView>
  </sheetViews>
  <sheetFormatPr defaultRowHeight="13" x14ac:dyDescent="0.2"/>
  <cols>
    <col min="1" max="1" width="2" style="338" customWidth="1"/>
    <col min="2" max="62" width="2.81640625" style="338" customWidth="1"/>
    <col min="63" max="257" width="8.7265625" style="338"/>
    <col min="258" max="318" width="2.81640625" style="338" customWidth="1"/>
    <col min="319" max="513" width="8.7265625" style="338"/>
    <col min="514" max="574" width="2.81640625" style="338" customWidth="1"/>
    <col min="575" max="769" width="8.7265625" style="338"/>
    <col min="770" max="830" width="2.81640625" style="338" customWidth="1"/>
    <col min="831" max="1025" width="8.7265625" style="338"/>
    <col min="1026" max="1086" width="2.81640625" style="338" customWidth="1"/>
    <col min="1087" max="1281" width="8.7265625" style="338"/>
    <col min="1282" max="1342" width="2.81640625" style="338" customWidth="1"/>
    <col min="1343" max="1537" width="8.7265625" style="338"/>
    <col min="1538" max="1598" width="2.81640625" style="338" customWidth="1"/>
    <col min="1599" max="1793" width="8.7265625" style="338"/>
    <col min="1794" max="1854" width="2.81640625" style="338" customWidth="1"/>
    <col min="1855" max="2049" width="8.7265625" style="338"/>
    <col min="2050" max="2110" width="2.81640625" style="338" customWidth="1"/>
    <col min="2111" max="2305" width="8.7265625" style="338"/>
    <col min="2306" max="2366" width="2.81640625" style="338" customWidth="1"/>
    <col min="2367" max="2561" width="8.7265625" style="338"/>
    <col min="2562" max="2622" width="2.81640625" style="338" customWidth="1"/>
    <col min="2623" max="2817" width="8.7265625" style="338"/>
    <col min="2818" max="2878" width="2.81640625" style="338" customWidth="1"/>
    <col min="2879" max="3073" width="8.7265625" style="338"/>
    <col min="3074" max="3134" width="2.81640625" style="338" customWidth="1"/>
    <col min="3135" max="3329" width="8.7265625" style="338"/>
    <col min="3330" max="3390" width="2.81640625" style="338" customWidth="1"/>
    <col min="3391" max="3585" width="8.7265625" style="338"/>
    <col min="3586" max="3646" width="2.81640625" style="338" customWidth="1"/>
    <col min="3647" max="3841" width="8.7265625" style="338"/>
    <col min="3842" max="3902" width="2.81640625" style="338" customWidth="1"/>
    <col min="3903" max="4097" width="8.7265625" style="338"/>
    <col min="4098" max="4158" width="2.81640625" style="338" customWidth="1"/>
    <col min="4159" max="4353" width="8.7265625" style="338"/>
    <col min="4354" max="4414" width="2.81640625" style="338" customWidth="1"/>
    <col min="4415" max="4609" width="8.7265625" style="338"/>
    <col min="4610" max="4670" width="2.81640625" style="338" customWidth="1"/>
    <col min="4671" max="4865" width="8.7265625" style="338"/>
    <col min="4866" max="4926" width="2.81640625" style="338" customWidth="1"/>
    <col min="4927" max="5121" width="8.7265625" style="338"/>
    <col min="5122" max="5182" width="2.81640625" style="338" customWidth="1"/>
    <col min="5183" max="5377" width="8.7265625" style="338"/>
    <col min="5378" max="5438" width="2.81640625" style="338" customWidth="1"/>
    <col min="5439" max="5633" width="8.7265625" style="338"/>
    <col min="5634" max="5694" width="2.81640625" style="338" customWidth="1"/>
    <col min="5695" max="5889" width="8.7265625" style="338"/>
    <col min="5890" max="5950" width="2.81640625" style="338" customWidth="1"/>
    <col min="5951" max="6145" width="8.7265625" style="338"/>
    <col min="6146" max="6206" width="2.81640625" style="338" customWidth="1"/>
    <col min="6207" max="6401" width="8.7265625" style="338"/>
    <col min="6402" max="6462" width="2.81640625" style="338" customWidth="1"/>
    <col min="6463" max="6657" width="8.7265625" style="338"/>
    <col min="6658" max="6718" width="2.81640625" style="338" customWidth="1"/>
    <col min="6719" max="6913" width="8.7265625" style="338"/>
    <col min="6914" max="6974" width="2.81640625" style="338" customWidth="1"/>
    <col min="6975" max="7169" width="8.7265625" style="338"/>
    <col min="7170" max="7230" width="2.81640625" style="338" customWidth="1"/>
    <col min="7231" max="7425" width="8.7265625" style="338"/>
    <col min="7426" max="7486" width="2.81640625" style="338" customWidth="1"/>
    <col min="7487" max="7681" width="8.7265625" style="338"/>
    <col min="7682" max="7742" width="2.81640625" style="338" customWidth="1"/>
    <col min="7743" max="7937" width="8.7265625" style="338"/>
    <col min="7938" max="7998" width="2.81640625" style="338" customWidth="1"/>
    <col min="7999" max="8193" width="8.7265625" style="338"/>
    <col min="8194" max="8254" width="2.81640625" style="338" customWidth="1"/>
    <col min="8255" max="8449" width="8.7265625" style="338"/>
    <col min="8450" max="8510" width="2.81640625" style="338" customWidth="1"/>
    <col min="8511" max="8705" width="8.7265625" style="338"/>
    <col min="8706" max="8766" width="2.81640625" style="338" customWidth="1"/>
    <col min="8767" max="8961" width="8.7265625" style="338"/>
    <col min="8962" max="9022" width="2.81640625" style="338" customWidth="1"/>
    <col min="9023" max="9217" width="8.7265625" style="338"/>
    <col min="9218" max="9278" width="2.81640625" style="338" customWidth="1"/>
    <col min="9279" max="9473" width="8.7265625" style="338"/>
    <col min="9474" max="9534" width="2.81640625" style="338" customWidth="1"/>
    <col min="9535" max="9729" width="8.7265625" style="338"/>
    <col min="9730" max="9790" width="2.81640625" style="338" customWidth="1"/>
    <col min="9791" max="9985" width="8.7265625" style="338"/>
    <col min="9986" max="10046" width="2.81640625" style="338" customWidth="1"/>
    <col min="10047" max="10241" width="8.7265625" style="338"/>
    <col min="10242" max="10302" width="2.81640625" style="338" customWidth="1"/>
    <col min="10303" max="10497" width="8.7265625" style="338"/>
    <col min="10498" max="10558" width="2.81640625" style="338" customWidth="1"/>
    <col min="10559" max="10753" width="8.7265625" style="338"/>
    <col min="10754" max="10814" width="2.81640625" style="338" customWidth="1"/>
    <col min="10815" max="11009" width="8.7265625" style="338"/>
    <col min="11010" max="11070" width="2.81640625" style="338" customWidth="1"/>
    <col min="11071" max="11265" width="8.7265625" style="338"/>
    <col min="11266" max="11326" width="2.81640625" style="338" customWidth="1"/>
    <col min="11327" max="11521" width="8.7265625" style="338"/>
    <col min="11522" max="11582" width="2.81640625" style="338" customWidth="1"/>
    <col min="11583" max="11777" width="8.7265625" style="338"/>
    <col min="11778" max="11838" width="2.81640625" style="338" customWidth="1"/>
    <col min="11839" max="12033" width="8.7265625" style="338"/>
    <col min="12034" max="12094" width="2.81640625" style="338" customWidth="1"/>
    <col min="12095" max="12289" width="8.7265625" style="338"/>
    <col min="12290" max="12350" width="2.81640625" style="338" customWidth="1"/>
    <col min="12351" max="12545" width="8.7265625" style="338"/>
    <col min="12546" max="12606" width="2.81640625" style="338" customWidth="1"/>
    <col min="12607" max="12801" width="8.7265625" style="338"/>
    <col min="12802" max="12862" width="2.81640625" style="338" customWidth="1"/>
    <col min="12863" max="13057" width="8.7265625" style="338"/>
    <col min="13058" max="13118" width="2.81640625" style="338" customWidth="1"/>
    <col min="13119" max="13313" width="8.7265625" style="338"/>
    <col min="13314" max="13374" width="2.81640625" style="338" customWidth="1"/>
    <col min="13375" max="13569" width="8.7265625" style="338"/>
    <col min="13570" max="13630" width="2.81640625" style="338" customWidth="1"/>
    <col min="13631" max="13825" width="8.7265625" style="338"/>
    <col min="13826" max="13886" width="2.81640625" style="338" customWidth="1"/>
    <col min="13887" max="14081" width="8.7265625" style="338"/>
    <col min="14082" max="14142" width="2.81640625" style="338" customWidth="1"/>
    <col min="14143" max="14337" width="8.7265625" style="338"/>
    <col min="14338" max="14398" width="2.81640625" style="338" customWidth="1"/>
    <col min="14399" max="14593" width="8.7265625" style="338"/>
    <col min="14594" max="14654" width="2.81640625" style="338" customWidth="1"/>
    <col min="14655" max="14849" width="8.7265625" style="338"/>
    <col min="14850" max="14910" width="2.81640625" style="338" customWidth="1"/>
    <col min="14911" max="15105" width="8.7265625" style="338"/>
    <col min="15106" max="15166" width="2.81640625" style="338" customWidth="1"/>
    <col min="15167" max="15361" width="8.7265625" style="338"/>
    <col min="15362" max="15422" width="2.81640625" style="338" customWidth="1"/>
    <col min="15423" max="15617" width="8.7265625" style="338"/>
    <col min="15618" max="15678" width="2.81640625" style="338" customWidth="1"/>
    <col min="15679" max="15873" width="8.7265625" style="338"/>
    <col min="15874" max="15934" width="2.81640625" style="338" customWidth="1"/>
    <col min="15935" max="16129" width="8.7265625" style="338"/>
    <col min="16130" max="16190" width="2.81640625" style="338" customWidth="1"/>
    <col min="16191" max="16384" width="8.7265625" style="338"/>
  </cols>
  <sheetData>
    <row r="2" spans="1:34" x14ac:dyDescent="0.2">
      <c r="Z2" s="1619" t="s">
        <v>472</v>
      </c>
      <c r="AA2" s="1619"/>
      <c r="AB2" s="1619"/>
      <c r="AC2" s="1619"/>
      <c r="AD2" s="1619"/>
      <c r="AE2" s="1619"/>
      <c r="AF2" s="1619"/>
      <c r="AG2" s="1619"/>
      <c r="AH2" s="1619"/>
    </row>
    <row r="4" spans="1:34" s="337" customFormat="1" ht="21" customHeight="1" x14ac:dyDescent="0.2">
      <c r="A4" s="404"/>
      <c r="B4" s="1620" t="s">
        <v>473</v>
      </c>
      <c r="C4" s="1620"/>
      <c r="D4" s="1620"/>
      <c r="E4" s="1620"/>
      <c r="F4" s="1620"/>
      <c r="G4" s="1620"/>
      <c r="H4" s="1620"/>
      <c r="I4" s="1620"/>
      <c r="J4" s="1620"/>
      <c r="K4" s="1620"/>
      <c r="L4" s="1620"/>
      <c r="M4" s="1620"/>
      <c r="N4" s="1620"/>
      <c r="O4" s="1620"/>
      <c r="P4" s="1620"/>
      <c r="Q4" s="1620"/>
      <c r="R4" s="1620"/>
      <c r="S4" s="1620"/>
      <c r="T4" s="1620"/>
      <c r="U4" s="1620"/>
      <c r="V4" s="1620"/>
      <c r="W4" s="1620"/>
      <c r="X4" s="1620"/>
      <c r="Y4" s="1620"/>
      <c r="Z4" s="1620"/>
      <c r="AA4" s="1620"/>
      <c r="AB4" s="1620"/>
      <c r="AC4" s="1620"/>
      <c r="AD4" s="1620"/>
      <c r="AE4" s="1620"/>
      <c r="AF4" s="1620"/>
      <c r="AG4" s="1620"/>
      <c r="AH4" s="404"/>
    </row>
    <row r="5" spans="1:34" s="337" customFormat="1" ht="21" customHeight="1" x14ac:dyDescent="0.2">
      <c r="A5" s="404"/>
      <c r="B5" s="405"/>
      <c r="C5" s="405"/>
      <c r="D5" s="405"/>
      <c r="E5" s="405"/>
      <c r="F5" s="405"/>
      <c r="G5" s="405"/>
      <c r="H5" s="405"/>
      <c r="I5" s="405"/>
      <c r="J5" s="405"/>
      <c r="K5" s="405"/>
      <c r="L5" s="405"/>
      <c r="M5" s="405"/>
      <c r="N5" s="405"/>
      <c r="O5" s="405"/>
      <c r="P5" s="405"/>
      <c r="Q5" s="405"/>
      <c r="R5" s="405"/>
      <c r="S5" s="405"/>
      <c r="T5" s="405"/>
      <c r="U5" s="405"/>
      <c r="V5" s="405"/>
      <c r="W5" s="405"/>
      <c r="X5" s="405"/>
      <c r="Y5" s="405"/>
      <c r="Z5" s="405"/>
      <c r="AA5" s="405"/>
      <c r="AB5" s="405"/>
      <c r="AC5" s="405"/>
      <c r="AD5" s="405"/>
      <c r="AE5" s="405"/>
      <c r="AF5" s="405"/>
      <c r="AG5" s="405"/>
      <c r="AH5" s="404"/>
    </row>
    <row r="6" spans="1:34" ht="21" customHeight="1" thickBot="1" x14ac:dyDescent="0.25">
      <c r="A6" s="406"/>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row>
    <row r="7" spans="1:34" ht="21" customHeight="1" x14ac:dyDescent="0.2">
      <c r="A7" s="406"/>
      <c r="B7" s="1621" t="s">
        <v>381</v>
      </c>
      <c r="C7" s="1622"/>
      <c r="D7" s="1622"/>
      <c r="E7" s="1622"/>
      <c r="F7" s="1622"/>
      <c r="G7" s="1622"/>
      <c r="H7" s="1622"/>
      <c r="I7" s="1622"/>
      <c r="J7" s="1622"/>
      <c r="K7" s="1622"/>
      <c r="L7" s="1622"/>
      <c r="M7" s="1622"/>
      <c r="N7" s="1623"/>
      <c r="O7" s="1623"/>
      <c r="P7" s="1623"/>
      <c r="Q7" s="1623"/>
      <c r="R7" s="1623"/>
      <c r="S7" s="1623"/>
      <c r="T7" s="1623"/>
      <c r="U7" s="1623"/>
      <c r="V7" s="1623"/>
      <c r="W7" s="1623"/>
      <c r="X7" s="1623"/>
      <c r="Y7" s="1623"/>
      <c r="Z7" s="1623"/>
      <c r="AA7" s="1623"/>
      <c r="AB7" s="1623"/>
      <c r="AC7" s="1623"/>
      <c r="AD7" s="1623"/>
      <c r="AE7" s="1623"/>
      <c r="AF7" s="1623"/>
      <c r="AG7" s="1624"/>
      <c r="AH7" s="406"/>
    </row>
    <row r="8" spans="1:34" ht="21" customHeight="1" thickBot="1" x14ac:dyDescent="0.25">
      <c r="A8" s="406"/>
      <c r="B8" s="1625" t="s">
        <v>213</v>
      </c>
      <c r="C8" s="1626"/>
      <c r="D8" s="1626"/>
      <c r="E8" s="1626"/>
      <c r="F8" s="1626"/>
      <c r="G8" s="1626"/>
      <c r="H8" s="1626"/>
      <c r="I8" s="1626"/>
      <c r="J8" s="1626"/>
      <c r="K8" s="1626"/>
      <c r="L8" s="1626"/>
      <c r="M8" s="1626"/>
      <c r="N8" s="1627" t="s">
        <v>474</v>
      </c>
      <c r="O8" s="1627"/>
      <c r="P8" s="1627"/>
      <c r="Q8" s="1627"/>
      <c r="R8" s="1627"/>
      <c r="S8" s="1627"/>
      <c r="T8" s="1627"/>
      <c r="U8" s="1627"/>
      <c r="V8" s="1627"/>
      <c r="W8" s="1627"/>
      <c r="X8" s="1627"/>
      <c r="Y8" s="1627"/>
      <c r="Z8" s="1627"/>
      <c r="AA8" s="1627"/>
      <c r="AB8" s="1627"/>
      <c r="AC8" s="1627"/>
      <c r="AD8" s="1627"/>
      <c r="AE8" s="1627"/>
      <c r="AF8" s="1627"/>
      <c r="AG8" s="1628"/>
      <c r="AH8" s="406"/>
    </row>
    <row r="9" spans="1:34" ht="21" customHeight="1" thickTop="1" x14ac:dyDescent="0.2">
      <c r="A9" s="406"/>
      <c r="B9" s="1629" t="s">
        <v>214</v>
      </c>
      <c r="C9" s="1630"/>
      <c r="D9" s="1630"/>
      <c r="E9" s="1630"/>
      <c r="F9" s="1630"/>
      <c r="G9" s="1630"/>
      <c r="H9" s="1630"/>
      <c r="I9" s="1630"/>
      <c r="J9" s="1630"/>
      <c r="K9" s="1630"/>
      <c r="L9" s="1630"/>
      <c r="M9" s="1630"/>
      <c r="N9" s="1630" t="s">
        <v>215</v>
      </c>
      <c r="O9" s="1630"/>
      <c r="P9" s="1630"/>
      <c r="Q9" s="1630"/>
      <c r="R9" s="1630"/>
      <c r="S9" s="1630"/>
      <c r="T9" s="1630"/>
      <c r="U9" s="1630"/>
      <c r="V9" s="1630"/>
      <c r="W9" s="1630"/>
      <c r="X9" s="1630"/>
      <c r="Y9" s="1630"/>
      <c r="Z9" s="1630"/>
      <c r="AA9" s="1630"/>
      <c r="AB9" s="1630"/>
      <c r="AC9" s="1630"/>
      <c r="AD9" s="1630"/>
      <c r="AE9" s="1630"/>
      <c r="AF9" s="1630"/>
      <c r="AG9" s="1631"/>
      <c r="AH9" s="406"/>
    </row>
    <row r="10" spans="1:34" ht="21" customHeight="1" x14ac:dyDescent="0.2">
      <c r="A10" s="406"/>
      <c r="B10" s="1632" t="s">
        <v>216</v>
      </c>
      <c r="C10" s="1633"/>
      <c r="D10" s="1633"/>
      <c r="E10" s="1633"/>
      <c r="F10" s="1633"/>
      <c r="G10" s="1633" t="s">
        <v>217</v>
      </c>
      <c r="H10" s="1633"/>
      <c r="I10" s="1633"/>
      <c r="J10" s="1633"/>
      <c r="K10" s="1633"/>
      <c r="L10" s="1633"/>
      <c r="M10" s="1633"/>
      <c r="N10" s="1634" t="s">
        <v>475</v>
      </c>
      <c r="O10" s="1635"/>
      <c r="P10" s="1635"/>
      <c r="Q10" s="1635"/>
      <c r="R10" s="1636"/>
      <c r="S10" s="1634" t="s">
        <v>476</v>
      </c>
      <c r="T10" s="1635"/>
      <c r="U10" s="1635"/>
      <c r="V10" s="1635"/>
      <c r="W10" s="1636"/>
      <c r="X10" s="1643" t="s">
        <v>477</v>
      </c>
      <c r="Y10" s="1643"/>
      <c r="Z10" s="1643"/>
      <c r="AA10" s="1643"/>
      <c r="AB10" s="1643"/>
      <c r="AC10" s="1643" t="s">
        <v>478</v>
      </c>
      <c r="AD10" s="1643"/>
      <c r="AE10" s="1643"/>
      <c r="AF10" s="1643"/>
      <c r="AG10" s="1644"/>
      <c r="AH10" s="406"/>
    </row>
    <row r="11" spans="1:34" ht="21" customHeight="1" x14ac:dyDescent="0.2">
      <c r="A11" s="406"/>
      <c r="B11" s="1632"/>
      <c r="C11" s="1633"/>
      <c r="D11" s="1633"/>
      <c r="E11" s="1633"/>
      <c r="F11" s="1633"/>
      <c r="G11" s="1633"/>
      <c r="H11" s="1633"/>
      <c r="I11" s="1633"/>
      <c r="J11" s="1633"/>
      <c r="K11" s="1633"/>
      <c r="L11" s="1633"/>
      <c r="M11" s="1633"/>
      <c r="N11" s="1637"/>
      <c r="O11" s="1638"/>
      <c r="P11" s="1638"/>
      <c r="Q11" s="1638"/>
      <c r="R11" s="1639"/>
      <c r="S11" s="1637"/>
      <c r="T11" s="1638"/>
      <c r="U11" s="1638"/>
      <c r="V11" s="1638"/>
      <c r="W11" s="1639"/>
      <c r="X11" s="1643"/>
      <c r="Y11" s="1643"/>
      <c r="Z11" s="1643"/>
      <c r="AA11" s="1643"/>
      <c r="AB11" s="1643"/>
      <c r="AC11" s="1643"/>
      <c r="AD11" s="1643"/>
      <c r="AE11" s="1643"/>
      <c r="AF11" s="1643"/>
      <c r="AG11" s="1644"/>
      <c r="AH11" s="406"/>
    </row>
    <row r="12" spans="1:34" ht="21" customHeight="1" x14ac:dyDescent="0.2">
      <c r="A12" s="406"/>
      <c r="B12" s="1632"/>
      <c r="C12" s="1633"/>
      <c r="D12" s="1633"/>
      <c r="E12" s="1633"/>
      <c r="F12" s="1633"/>
      <c r="G12" s="1633"/>
      <c r="H12" s="1633"/>
      <c r="I12" s="1633"/>
      <c r="J12" s="1633"/>
      <c r="K12" s="1633"/>
      <c r="L12" s="1633"/>
      <c r="M12" s="1633"/>
      <c r="N12" s="1640"/>
      <c r="O12" s="1641"/>
      <c r="P12" s="1641"/>
      <c r="Q12" s="1641"/>
      <c r="R12" s="1642"/>
      <c r="S12" s="1640"/>
      <c r="T12" s="1641"/>
      <c r="U12" s="1641"/>
      <c r="V12" s="1641"/>
      <c r="W12" s="1642"/>
      <c r="X12" s="1643"/>
      <c r="Y12" s="1643"/>
      <c r="Z12" s="1643"/>
      <c r="AA12" s="1643"/>
      <c r="AB12" s="1643"/>
      <c r="AC12" s="1643"/>
      <c r="AD12" s="1643"/>
      <c r="AE12" s="1643"/>
      <c r="AF12" s="1643"/>
      <c r="AG12" s="1644"/>
      <c r="AH12" s="406"/>
    </row>
    <row r="13" spans="1:34" ht="21" customHeight="1" x14ac:dyDescent="0.2">
      <c r="A13" s="406"/>
      <c r="B13" s="1647"/>
      <c r="C13" s="1645"/>
      <c r="D13" s="1645"/>
      <c r="E13" s="1645"/>
      <c r="F13" s="1645"/>
      <c r="G13" s="1645"/>
      <c r="H13" s="1645"/>
      <c r="I13" s="1645"/>
      <c r="J13" s="1645"/>
      <c r="K13" s="1645"/>
      <c r="L13" s="1645"/>
      <c r="M13" s="1645"/>
      <c r="N13" s="1645"/>
      <c r="O13" s="1645"/>
      <c r="P13" s="1645"/>
      <c r="Q13" s="1645"/>
      <c r="R13" s="1645"/>
      <c r="S13" s="1645"/>
      <c r="T13" s="1645"/>
      <c r="U13" s="1645"/>
      <c r="V13" s="1645"/>
      <c r="W13" s="1645"/>
      <c r="X13" s="1645"/>
      <c r="Y13" s="1645"/>
      <c r="Z13" s="1645"/>
      <c r="AA13" s="1645"/>
      <c r="AB13" s="1645"/>
      <c r="AC13" s="1645"/>
      <c r="AD13" s="1645"/>
      <c r="AE13" s="1645"/>
      <c r="AF13" s="1645"/>
      <c r="AG13" s="1646"/>
      <c r="AH13" s="406"/>
    </row>
    <row r="14" spans="1:34" ht="21" customHeight="1" x14ac:dyDescent="0.2">
      <c r="A14" s="406"/>
      <c r="B14" s="1647"/>
      <c r="C14" s="1645"/>
      <c r="D14" s="1645"/>
      <c r="E14" s="1645"/>
      <c r="F14" s="1645"/>
      <c r="G14" s="1645"/>
      <c r="H14" s="1645"/>
      <c r="I14" s="1645"/>
      <c r="J14" s="1645"/>
      <c r="K14" s="1645"/>
      <c r="L14" s="1645"/>
      <c r="M14" s="1645"/>
      <c r="N14" s="1645"/>
      <c r="O14" s="1645"/>
      <c r="P14" s="1645"/>
      <c r="Q14" s="1645"/>
      <c r="R14" s="1645"/>
      <c r="S14" s="1645"/>
      <c r="T14" s="1645"/>
      <c r="U14" s="1645"/>
      <c r="V14" s="1645"/>
      <c r="W14" s="1645"/>
      <c r="X14" s="1645"/>
      <c r="Y14" s="1645"/>
      <c r="Z14" s="1645"/>
      <c r="AA14" s="1645"/>
      <c r="AB14" s="1645"/>
      <c r="AC14" s="1645"/>
      <c r="AD14" s="1645"/>
      <c r="AE14" s="1645"/>
      <c r="AF14" s="1645"/>
      <c r="AG14" s="1646"/>
      <c r="AH14" s="406"/>
    </row>
    <row r="15" spans="1:34" ht="21" customHeight="1" x14ac:dyDescent="0.2">
      <c r="A15" s="406"/>
      <c r="B15" s="1647"/>
      <c r="C15" s="1645"/>
      <c r="D15" s="1645"/>
      <c r="E15" s="1645"/>
      <c r="F15" s="1645"/>
      <c r="G15" s="1645"/>
      <c r="H15" s="1645"/>
      <c r="I15" s="1645"/>
      <c r="J15" s="1645"/>
      <c r="K15" s="1645"/>
      <c r="L15" s="1645"/>
      <c r="M15" s="1645"/>
      <c r="N15" s="1645"/>
      <c r="O15" s="1645"/>
      <c r="P15" s="1645"/>
      <c r="Q15" s="1645"/>
      <c r="R15" s="1645"/>
      <c r="S15" s="1645"/>
      <c r="T15" s="1645"/>
      <c r="U15" s="1645"/>
      <c r="V15" s="1645"/>
      <c r="W15" s="1645"/>
      <c r="X15" s="1645"/>
      <c r="Y15" s="1645"/>
      <c r="Z15" s="1645"/>
      <c r="AA15" s="1645"/>
      <c r="AB15" s="1645"/>
      <c r="AC15" s="1645"/>
      <c r="AD15" s="1645"/>
      <c r="AE15" s="1645"/>
      <c r="AF15" s="1645"/>
      <c r="AG15" s="1646"/>
      <c r="AH15" s="406"/>
    </row>
    <row r="16" spans="1:34" ht="21" customHeight="1" x14ac:dyDescent="0.2">
      <c r="A16" s="406"/>
      <c r="B16" s="1647"/>
      <c r="C16" s="1645"/>
      <c r="D16" s="1645"/>
      <c r="E16" s="1645"/>
      <c r="F16" s="1645"/>
      <c r="G16" s="1645"/>
      <c r="H16" s="1645"/>
      <c r="I16" s="1645"/>
      <c r="J16" s="1645"/>
      <c r="K16" s="1645"/>
      <c r="L16" s="1645"/>
      <c r="M16" s="1645"/>
      <c r="N16" s="1648"/>
      <c r="O16" s="1649"/>
      <c r="P16" s="1649"/>
      <c r="Q16" s="1649"/>
      <c r="R16" s="1651"/>
      <c r="S16" s="1648"/>
      <c r="T16" s="1649"/>
      <c r="U16" s="1649"/>
      <c r="V16" s="1649"/>
      <c r="W16" s="1651"/>
      <c r="X16" s="1648"/>
      <c r="Y16" s="1649"/>
      <c r="Z16" s="1649"/>
      <c r="AA16" s="1649"/>
      <c r="AB16" s="1651"/>
      <c r="AC16" s="1648"/>
      <c r="AD16" s="1649"/>
      <c r="AE16" s="1649"/>
      <c r="AF16" s="1649"/>
      <c r="AG16" s="1650"/>
      <c r="AH16" s="406"/>
    </row>
    <row r="17" spans="1:34" ht="21" customHeight="1" x14ac:dyDescent="0.2">
      <c r="A17" s="406"/>
      <c r="B17" s="1647"/>
      <c r="C17" s="1645"/>
      <c r="D17" s="1645"/>
      <c r="E17" s="1645"/>
      <c r="F17" s="1645"/>
      <c r="G17" s="1645"/>
      <c r="H17" s="1645"/>
      <c r="I17" s="1645"/>
      <c r="J17" s="1645"/>
      <c r="K17" s="1645"/>
      <c r="L17" s="1645"/>
      <c r="M17" s="1645"/>
      <c r="N17" s="1648"/>
      <c r="O17" s="1649"/>
      <c r="P17" s="1649"/>
      <c r="Q17" s="1649"/>
      <c r="R17" s="1651"/>
      <c r="S17" s="1648"/>
      <c r="T17" s="1649"/>
      <c r="U17" s="1649"/>
      <c r="V17" s="1649"/>
      <c r="W17" s="1651"/>
      <c r="X17" s="1648"/>
      <c r="Y17" s="1649"/>
      <c r="Z17" s="1649"/>
      <c r="AA17" s="1649"/>
      <c r="AB17" s="1651"/>
      <c r="AC17" s="1648"/>
      <c r="AD17" s="1649"/>
      <c r="AE17" s="1649"/>
      <c r="AF17" s="1649"/>
      <c r="AG17" s="1650"/>
      <c r="AH17" s="406"/>
    </row>
    <row r="18" spans="1:34" ht="21" customHeight="1" x14ac:dyDescent="0.2">
      <c r="A18" s="406"/>
      <c r="B18" s="1647"/>
      <c r="C18" s="1645"/>
      <c r="D18" s="1645"/>
      <c r="E18" s="1645"/>
      <c r="F18" s="1645"/>
      <c r="G18" s="1645"/>
      <c r="H18" s="1645"/>
      <c r="I18" s="1645"/>
      <c r="J18" s="1645"/>
      <c r="K18" s="1645"/>
      <c r="L18" s="1645"/>
      <c r="M18" s="1645"/>
      <c r="N18" s="1648"/>
      <c r="O18" s="1649"/>
      <c r="P18" s="1649"/>
      <c r="Q18" s="1649"/>
      <c r="R18" s="1651"/>
      <c r="S18" s="1648"/>
      <c r="T18" s="1649"/>
      <c r="U18" s="1649"/>
      <c r="V18" s="1649"/>
      <c r="W18" s="1651"/>
      <c r="X18" s="1648"/>
      <c r="Y18" s="1649"/>
      <c r="Z18" s="1649"/>
      <c r="AA18" s="1649"/>
      <c r="AB18" s="1651"/>
      <c r="AC18" s="1648"/>
      <c r="AD18" s="1649"/>
      <c r="AE18" s="1649"/>
      <c r="AF18" s="1649"/>
      <c r="AG18" s="1650"/>
      <c r="AH18" s="406"/>
    </row>
    <row r="19" spans="1:34" ht="21" customHeight="1" x14ac:dyDescent="0.2">
      <c r="A19" s="406"/>
      <c r="B19" s="1647"/>
      <c r="C19" s="1645"/>
      <c r="D19" s="1645"/>
      <c r="E19" s="1645"/>
      <c r="F19" s="1645"/>
      <c r="G19" s="1645"/>
      <c r="H19" s="1645"/>
      <c r="I19" s="1645"/>
      <c r="J19" s="1645"/>
      <c r="K19" s="1645"/>
      <c r="L19" s="1645"/>
      <c r="M19" s="1645"/>
      <c r="N19" s="1648"/>
      <c r="O19" s="1649"/>
      <c r="P19" s="1649"/>
      <c r="Q19" s="1649"/>
      <c r="R19" s="1651"/>
      <c r="S19" s="1648"/>
      <c r="T19" s="1649"/>
      <c r="U19" s="1649"/>
      <c r="V19" s="1649"/>
      <c r="W19" s="1651"/>
      <c r="X19" s="1648"/>
      <c r="Y19" s="1649"/>
      <c r="Z19" s="1649"/>
      <c r="AA19" s="1649"/>
      <c r="AB19" s="1651"/>
      <c r="AC19" s="1648"/>
      <c r="AD19" s="1649"/>
      <c r="AE19" s="1649"/>
      <c r="AF19" s="1649"/>
      <c r="AG19" s="1650"/>
      <c r="AH19" s="406"/>
    </row>
    <row r="20" spans="1:34" ht="21" customHeight="1" x14ac:dyDescent="0.2">
      <c r="A20" s="406"/>
      <c r="B20" s="1647"/>
      <c r="C20" s="1645"/>
      <c r="D20" s="1645"/>
      <c r="E20" s="1645"/>
      <c r="F20" s="1645"/>
      <c r="G20" s="1645"/>
      <c r="H20" s="1645"/>
      <c r="I20" s="1645"/>
      <c r="J20" s="1645"/>
      <c r="K20" s="1645"/>
      <c r="L20" s="1645"/>
      <c r="M20" s="1645"/>
      <c r="N20" s="1648"/>
      <c r="O20" s="1649"/>
      <c r="P20" s="1649"/>
      <c r="Q20" s="1649"/>
      <c r="R20" s="1651"/>
      <c r="S20" s="1648"/>
      <c r="T20" s="1649"/>
      <c r="U20" s="1649"/>
      <c r="V20" s="1649"/>
      <c r="W20" s="1651"/>
      <c r="X20" s="1648"/>
      <c r="Y20" s="1649"/>
      <c r="Z20" s="1649"/>
      <c r="AA20" s="1649"/>
      <c r="AB20" s="1651"/>
      <c r="AC20" s="1648"/>
      <c r="AD20" s="1649"/>
      <c r="AE20" s="1649"/>
      <c r="AF20" s="1649"/>
      <c r="AG20" s="1650"/>
      <c r="AH20" s="406"/>
    </row>
    <row r="21" spans="1:34" ht="21" customHeight="1" x14ac:dyDescent="0.2">
      <c r="A21" s="406"/>
      <c r="B21" s="1647"/>
      <c r="C21" s="1645"/>
      <c r="D21" s="1645"/>
      <c r="E21" s="1645"/>
      <c r="F21" s="1645"/>
      <c r="G21" s="1645"/>
      <c r="H21" s="1645"/>
      <c r="I21" s="1645"/>
      <c r="J21" s="1645"/>
      <c r="K21" s="1645"/>
      <c r="L21" s="1645"/>
      <c r="M21" s="1645"/>
      <c r="N21" s="1648"/>
      <c r="O21" s="1649"/>
      <c r="P21" s="1649"/>
      <c r="Q21" s="1649"/>
      <c r="R21" s="1651"/>
      <c r="S21" s="1648"/>
      <c r="T21" s="1649"/>
      <c r="U21" s="1649"/>
      <c r="V21" s="1649"/>
      <c r="W21" s="1651"/>
      <c r="X21" s="1648"/>
      <c r="Y21" s="1649"/>
      <c r="Z21" s="1649"/>
      <c r="AA21" s="1649"/>
      <c r="AB21" s="1651"/>
      <c r="AC21" s="1648"/>
      <c r="AD21" s="1649"/>
      <c r="AE21" s="1649"/>
      <c r="AF21" s="1649"/>
      <c r="AG21" s="1650"/>
      <c r="AH21" s="406"/>
    </row>
    <row r="22" spans="1:34" ht="21" customHeight="1" x14ac:dyDescent="0.2">
      <c r="A22" s="406"/>
      <c r="B22" s="1647"/>
      <c r="C22" s="1645"/>
      <c r="D22" s="1645"/>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6"/>
      <c r="AH22" s="406"/>
    </row>
    <row r="23" spans="1:34" ht="21" customHeight="1" x14ac:dyDescent="0.2">
      <c r="A23" s="406"/>
      <c r="B23" s="1647"/>
      <c r="C23" s="1645"/>
      <c r="D23" s="1645"/>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6"/>
      <c r="AH23" s="406"/>
    </row>
    <row r="24" spans="1:34" ht="21" customHeight="1" thickBot="1" x14ac:dyDescent="0.25">
      <c r="A24" s="406"/>
      <c r="B24" s="1654"/>
      <c r="C24" s="1652"/>
      <c r="D24" s="1652"/>
      <c r="E24" s="1652"/>
      <c r="F24" s="1652"/>
      <c r="G24" s="1652"/>
      <c r="H24" s="1652"/>
      <c r="I24" s="1652"/>
      <c r="J24" s="1652"/>
      <c r="K24" s="1652"/>
      <c r="L24" s="1652"/>
      <c r="M24" s="1652"/>
      <c r="N24" s="1652"/>
      <c r="O24" s="1652"/>
      <c r="P24" s="1652"/>
      <c r="Q24" s="1652"/>
      <c r="R24" s="1652"/>
      <c r="S24" s="1652"/>
      <c r="T24" s="1652"/>
      <c r="U24" s="1652"/>
      <c r="V24" s="1652"/>
      <c r="W24" s="1652"/>
      <c r="X24" s="1652"/>
      <c r="Y24" s="1652"/>
      <c r="Z24" s="1652"/>
      <c r="AA24" s="1652"/>
      <c r="AB24" s="1652"/>
      <c r="AC24" s="1652"/>
      <c r="AD24" s="1652"/>
      <c r="AE24" s="1652"/>
      <c r="AF24" s="1652"/>
      <c r="AG24" s="1653"/>
      <c r="AH24" s="406"/>
    </row>
    <row r="25" spans="1:34" ht="21" customHeight="1" thickBot="1" x14ac:dyDescent="0.25">
      <c r="A25" s="406"/>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6"/>
    </row>
    <row r="26" spans="1:34" ht="21" customHeight="1" x14ac:dyDescent="0.2">
      <c r="A26" s="406"/>
      <c r="B26" s="1656" t="s">
        <v>479</v>
      </c>
      <c r="C26" s="1657"/>
      <c r="D26" s="1657"/>
      <c r="E26" s="1657"/>
      <c r="F26" s="1657"/>
      <c r="G26" s="1657"/>
      <c r="H26" s="1657"/>
      <c r="I26" s="1657"/>
      <c r="J26" s="1657"/>
      <c r="K26" s="1657"/>
      <c r="L26" s="1657"/>
      <c r="M26" s="1657"/>
      <c r="N26" s="1657"/>
      <c r="O26" s="1657"/>
      <c r="P26" s="1657"/>
      <c r="Q26" s="1657"/>
      <c r="R26" s="1660" t="s">
        <v>480</v>
      </c>
      <c r="S26" s="1660"/>
      <c r="T26" s="1660"/>
      <c r="U26" s="1660"/>
      <c r="V26" s="1660"/>
      <c r="W26" s="1660"/>
      <c r="X26" s="1660"/>
      <c r="Y26" s="1660"/>
      <c r="Z26" s="1660"/>
      <c r="AA26" s="1660"/>
      <c r="AB26" s="1660"/>
      <c r="AC26" s="1660"/>
      <c r="AD26" s="1660"/>
      <c r="AE26" s="1660"/>
      <c r="AF26" s="1660"/>
      <c r="AG26" s="1661"/>
      <c r="AH26" s="406"/>
    </row>
    <row r="27" spans="1:34" ht="21" customHeight="1" thickBot="1" x14ac:dyDescent="0.25">
      <c r="A27" s="406"/>
      <c r="B27" s="1658"/>
      <c r="C27" s="1659"/>
      <c r="D27" s="1659"/>
      <c r="E27" s="1659"/>
      <c r="F27" s="1659"/>
      <c r="G27" s="1659"/>
      <c r="H27" s="1659"/>
      <c r="I27" s="1659"/>
      <c r="J27" s="1659"/>
      <c r="K27" s="1659"/>
      <c r="L27" s="1659"/>
      <c r="M27" s="1659"/>
      <c r="N27" s="1659"/>
      <c r="O27" s="1659"/>
      <c r="P27" s="1659"/>
      <c r="Q27" s="1659"/>
      <c r="R27" s="1662"/>
      <c r="S27" s="1662"/>
      <c r="T27" s="1662"/>
      <c r="U27" s="1662"/>
      <c r="V27" s="1662"/>
      <c r="W27" s="1662"/>
      <c r="X27" s="1662"/>
      <c r="Y27" s="1662"/>
      <c r="Z27" s="1662"/>
      <c r="AA27" s="1662"/>
      <c r="AB27" s="1662"/>
      <c r="AC27" s="1662"/>
      <c r="AD27" s="1662"/>
      <c r="AE27" s="1662"/>
      <c r="AF27" s="1662"/>
      <c r="AG27" s="1663"/>
      <c r="AH27" s="406"/>
    </row>
    <row r="28" spans="1:34" ht="21" customHeight="1" thickBot="1" x14ac:dyDescent="0.25">
      <c r="A28" s="406"/>
      <c r="B28" s="407"/>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6"/>
    </row>
    <row r="29" spans="1:34" ht="21" customHeight="1" x14ac:dyDescent="0.2">
      <c r="A29" s="406"/>
      <c r="B29" s="1664" t="s">
        <v>481</v>
      </c>
      <c r="C29" s="1665"/>
      <c r="D29" s="1665"/>
      <c r="E29" s="1665"/>
      <c r="F29" s="1665"/>
      <c r="G29" s="1665"/>
      <c r="H29" s="1665"/>
      <c r="I29" s="1666"/>
      <c r="J29" s="1665" t="s">
        <v>382</v>
      </c>
      <c r="K29" s="1665"/>
      <c r="L29" s="1665"/>
      <c r="M29" s="1665"/>
      <c r="N29" s="1665"/>
      <c r="O29" s="1665"/>
      <c r="P29" s="1665"/>
      <c r="Q29" s="1665"/>
      <c r="R29" s="1670"/>
      <c r="S29" s="1670"/>
      <c r="T29" s="1670"/>
      <c r="U29" s="1670"/>
      <c r="V29" s="1670"/>
      <c r="W29" s="1670"/>
      <c r="X29" s="1670"/>
      <c r="Y29" s="1670"/>
      <c r="Z29" s="1670"/>
      <c r="AA29" s="1670"/>
      <c r="AB29" s="1670"/>
      <c r="AC29" s="1670"/>
      <c r="AD29" s="1670"/>
      <c r="AE29" s="1670"/>
      <c r="AF29" s="1670"/>
      <c r="AG29" s="1671"/>
      <c r="AH29" s="406"/>
    </row>
    <row r="30" spans="1:34" ht="42.75" customHeight="1" x14ac:dyDescent="0.2">
      <c r="A30" s="406"/>
      <c r="B30" s="1667"/>
      <c r="C30" s="1668"/>
      <c r="D30" s="1668"/>
      <c r="E30" s="1668"/>
      <c r="F30" s="1668"/>
      <c r="G30" s="1668"/>
      <c r="H30" s="1668"/>
      <c r="I30" s="1669"/>
      <c r="J30" s="1668"/>
      <c r="K30" s="1668"/>
      <c r="L30" s="1668"/>
      <c r="M30" s="1668"/>
      <c r="N30" s="1668"/>
      <c r="O30" s="1668"/>
      <c r="P30" s="1668"/>
      <c r="Q30" s="1669"/>
      <c r="R30" s="1672" t="s">
        <v>482</v>
      </c>
      <c r="S30" s="1673"/>
      <c r="T30" s="1673"/>
      <c r="U30" s="1673"/>
      <c r="V30" s="1673"/>
      <c r="W30" s="1673"/>
      <c r="X30" s="1673"/>
      <c r="Y30" s="1673"/>
      <c r="Z30" s="1673"/>
      <c r="AA30" s="1673"/>
      <c r="AB30" s="1673"/>
      <c r="AC30" s="1673"/>
      <c r="AD30" s="1673"/>
      <c r="AE30" s="1673"/>
      <c r="AF30" s="1673"/>
      <c r="AG30" s="1674"/>
      <c r="AH30" s="406"/>
    </row>
    <row r="31" spans="1:34" ht="24.75" customHeight="1" thickBot="1" x14ac:dyDescent="0.25">
      <c r="A31" s="406"/>
      <c r="B31" s="1675"/>
      <c r="C31" s="1676"/>
      <c r="D31" s="1676"/>
      <c r="E31" s="1676"/>
      <c r="F31" s="1676"/>
      <c r="G31" s="1676"/>
      <c r="H31" s="1676"/>
      <c r="I31" s="1677"/>
      <c r="J31" s="1678"/>
      <c r="K31" s="1678"/>
      <c r="L31" s="1678"/>
      <c r="M31" s="1678"/>
      <c r="N31" s="1678"/>
      <c r="O31" s="1678"/>
      <c r="P31" s="1678"/>
      <c r="Q31" s="1679"/>
      <c r="R31" s="1680"/>
      <c r="S31" s="1678"/>
      <c r="T31" s="1678"/>
      <c r="U31" s="1678"/>
      <c r="V31" s="1678"/>
      <c r="W31" s="1678"/>
      <c r="X31" s="1678"/>
      <c r="Y31" s="1678"/>
      <c r="Z31" s="1678"/>
      <c r="AA31" s="1678"/>
      <c r="AB31" s="1678"/>
      <c r="AC31" s="1678"/>
      <c r="AD31" s="1678"/>
      <c r="AE31" s="1678"/>
      <c r="AF31" s="1678"/>
      <c r="AG31" s="1681"/>
      <c r="AH31" s="406"/>
    </row>
    <row r="32" spans="1:34" ht="17.149999999999999" customHeight="1" x14ac:dyDescent="0.2">
      <c r="A32" s="406"/>
      <c r="B32" s="1682" t="s">
        <v>483</v>
      </c>
      <c r="C32" s="1682"/>
      <c r="D32" s="1682"/>
      <c r="E32" s="1682"/>
      <c r="F32" s="1682"/>
      <c r="G32" s="1682"/>
      <c r="H32" s="1682"/>
      <c r="I32" s="1682"/>
      <c r="J32" s="1682"/>
      <c r="K32" s="1682"/>
      <c r="L32" s="1682"/>
      <c r="M32" s="1682"/>
      <c r="N32" s="1682"/>
      <c r="O32" s="1682"/>
      <c r="P32" s="1682"/>
      <c r="Q32" s="1682"/>
      <c r="R32" s="1682"/>
      <c r="S32" s="1682"/>
      <c r="T32" s="1682"/>
      <c r="U32" s="1682"/>
      <c r="V32" s="1682"/>
      <c r="W32" s="1682"/>
      <c r="X32" s="1682"/>
      <c r="Y32" s="1682"/>
      <c r="Z32" s="1682"/>
      <c r="AA32" s="1682"/>
      <c r="AB32" s="1682"/>
      <c r="AC32" s="1682"/>
      <c r="AD32" s="1682"/>
      <c r="AE32" s="1682"/>
      <c r="AF32" s="1682"/>
      <c r="AG32" s="1682"/>
      <c r="AH32" s="406"/>
    </row>
    <row r="33" spans="1:34" ht="17.149999999999999" customHeight="1" x14ac:dyDescent="0.2">
      <c r="A33" s="406"/>
      <c r="B33" s="1655"/>
      <c r="C33" s="1655"/>
      <c r="D33" s="1655"/>
      <c r="E33" s="1655"/>
      <c r="F33" s="1655"/>
      <c r="G33" s="1655"/>
      <c r="H33" s="1655"/>
      <c r="I33" s="1655"/>
      <c r="J33" s="1655"/>
      <c r="K33" s="1655"/>
      <c r="L33" s="1655"/>
      <c r="M33" s="1655"/>
      <c r="N33" s="1655"/>
      <c r="O33" s="1655"/>
      <c r="P33" s="1655"/>
      <c r="Q33" s="1655"/>
      <c r="R33" s="1655"/>
      <c r="S33" s="1655"/>
      <c r="T33" s="1655"/>
      <c r="U33" s="1655"/>
      <c r="V33" s="1655"/>
      <c r="W33" s="1655"/>
      <c r="X33" s="1655"/>
      <c r="Y33" s="1655"/>
      <c r="Z33" s="1655"/>
      <c r="AA33" s="1655"/>
      <c r="AB33" s="1655"/>
      <c r="AC33" s="1655"/>
      <c r="AD33" s="1655"/>
      <c r="AE33" s="1655"/>
      <c r="AF33" s="1655"/>
      <c r="AG33" s="1655"/>
      <c r="AH33" s="406"/>
    </row>
    <row r="34" spans="1:34" ht="17.149999999999999" customHeight="1" x14ac:dyDescent="0.2">
      <c r="A34" s="406"/>
      <c r="B34" s="1655" t="s">
        <v>484</v>
      </c>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c r="AC34" s="1655"/>
      <c r="AD34" s="1655"/>
      <c r="AE34" s="1655"/>
      <c r="AF34" s="1655"/>
      <c r="AG34" s="1655"/>
      <c r="AH34" s="406"/>
    </row>
    <row r="35" spans="1:34" ht="17.149999999999999" customHeight="1" x14ac:dyDescent="0.2">
      <c r="A35" s="406"/>
      <c r="B35" s="1655"/>
      <c r="C35" s="1655"/>
      <c r="D35" s="1655"/>
      <c r="E35" s="1655"/>
      <c r="F35" s="1655"/>
      <c r="G35" s="1655"/>
      <c r="H35" s="1655"/>
      <c r="I35" s="1655"/>
      <c r="J35" s="1655"/>
      <c r="K35" s="1655"/>
      <c r="L35" s="1655"/>
      <c r="M35" s="1655"/>
      <c r="N35" s="1655"/>
      <c r="O35" s="1655"/>
      <c r="P35" s="1655"/>
      <c r="Q35" s="1655"/>
      <c r="R35" s="1655"/>
      <c r="S35" s="1655"/>
      <c r="T35" s="1655"/>
      <c r="U35" s="1655"/>
      <c r="V35" s="1655"/>
      <c r="W35" s="1655"/>
      <c r="X35" s="1655"/>
      <c r="Y35" s="1655"/>
      <c r="Z35" s="1655"/>
      <c r="AA35" s="1655"/>
      <c r="AB35" s="1655"/>
      <c r="AC35" s="1655"/>
      <c r="AD35" s="1655"/>
      <c r="AE35" s="1655"/>
      <c r="AF35" s="1655"/>
      <c r="AG35" s="1655"/>
      <c r="AH35" s="406"/>
    </row>
    <row r="36" spans="1:34" ht="15" customHeight="1" x14ac:dyDescent="0.2">
      <c r="A36" s="406"/>
      <c r="B36" s="408"/>
      <c r="C36" s="408"/>
      <c r="D36" s="408"/>
      <c r="E36" s="408"/>
      <c r="F36" s="408"/>
      <c r="G36" s="409"/>
      <c r="H36" s="409"/>
      <c r="I36" s="409"/>
      <c r="J36" s="409"/>
      <c r="K36" s="409"/>
      <c r="L36" s="409"/>
      <c r="M36" s="409"/>
      <c r="N36" s="408"/>
      <c r="O36" s="408"/>
      <c r="P36" s="408"/>
      <c r="Q36" s="408"/>
      <c r="R36" s="408"/>
      <c r="S36" s="408"/>
      <c r="T36" s="408"/>
      <c r="U36" s="408"/>
      <c r="V36" s="408"/>
      <c r="W36" s="408"/>
      <c r="X36" s="408"/>
      <c r="Y36" s="408"/>
      <c r="Z36" s="408"/>
      <c r="AA36" s="408"/>
      <c r="AB36" s="408"/>
      <c r="AC36" s="408"/>
      <c r="AD36" s="408"/>
      <c r="AE36" s="408"/>
      <c r="AF36" s="408"/>
      <c r="AG36" s="408"/>
      <c r="AH36" s="406"/>
    </row>
    <row r="37" spans="1:34" ht="21" customHeight="1" x14ac:dyDescent="0.2">
      <c r="A37" s="406"/>
      <c r="B37" s="1655" t="s">
        <v>485</v>
      </c>
      <c r="C37" s="1655"/>
      <c r="D37" s="1655"/>
      <c r="E37" s="1655"/>
      <c r="F37" s="1655"/>
      <c r="G37" s="1655"/>
      <c r="H37" s="1655"/>
      <c r="I37" s="1655"/>
      <c r="J37" s="1655"/>
      <c r="K37" s="1655"/>
      <c r="L37" s="1655"/>
      <c r="M37" s="1655"/>
      <c r="N37" s="1655"/>
      <c r="O37" s="1655"/>
      <c r="P37" s="1655"/>
      <c r="Q37" s="1655"/>
      <c r="R37" s="1655"/>
      <c r="S37" s="1655"/>
      <c r="T37" s="1655"/>
      <c r="U37" s="1655"/>
      <c r="V37" s="1655"/>
      <c r="W37" s="1655"/>
      <c r="X37" s="1655"/>
      <c r="Y37" s="1655"/>
      <c r="Z37" s="1655"/>
      <c r="AA37" s="1655"/>
      <c r="AB37" s="1655"/>
      <c r="AC37" s="1655"/>
      <c r="AD37" s="1655"/>
      <c r="AE37" s="1655"/>
      <c r="AF37" s="1655"/>
      <c r="AG37" s="1655"/>
      <c r="AH37" s="406"/>
    </row>
    <row r="38" spans="1:34" ht="21" customHeight="1" x14ac:dyDescent="0.2">
      <c r="A38" s="406"/>
      <c r="B38" s="1655"/>
      <c r="C38" s="1655"/>
      <c r="D38" s="1655"/>
      <c r="E38" s="1655"/>
      <c r="F38" s="1655"/>
      <c r="G38" s="1655"/>
      <c r="H38" s="1655"/>
      <c r="I38" s="1655"/>
      <c r="J38" s="1655"/>
      <c r="K38" s="1655"/>
      <c r="L38" s="1655"/>
      <c r="M38" s="1655"/>
      <c r="N38" s="1655"/>
      <c r="O38" s="1655"/>
      <c r="P38" s="1655"/>
      <c r="Q38" s="1655"/>
      <c r="R38" s="1655"/>
      <c r="S38" s="1655"/>
      <c r="T38" s="1655"/>
      <c r="U38" s="1655"/>
      <c r="V38" s="1655"/>
      <c r="W38" s="1655"/>
      <c r="X38" s="1655"/>
      <c r="Y38" s="1655"/>
      <c r="Z38" s="1655"/>
      <c r="AA38" s="1655"/>
      <c r="AB38" s="1655"/>
      <c r="AC38" s="1655"/>
      <c r="AD38" s="1655"/>
      <c r="AE38" s="1655"/>
      <c r="AF38" s="1655"/>
      <c r="AG38" s="1655"/>
      <c r="AH38" s="406"/>
    </row>
    <row r="39" spans="1:34" ht="21" customHeight="1" x14ac:dyDescent="0.2">
      <c r="A39" s="406"/>
      <c r="B39" s="1655"/>
      <c r="C39" s="1655"/>
      <c r="D39" s="1655"/>
      <c r="E39" s="1655"/>
      <c r="F39" s="1655"/>
      <c r="G39" s="1655"/>
      <c r="H39" s="1655"/>
      <c r="I39" s="1655"/>
      <c r="J39" s="1655"/>
      <c r="K39" s="1655"/>
      <c r="L39" s="1655"/>
      <c r="M39" s="1655"/>
      <c r="N39" s="1655"/>
      <c r="O39" s="1655"/>
      <c r="P39" s="1655"/>
      <c r="Q39" s="1655"/>
      <c r="R39" s="1655"/>
      <c r="S39" s="1655"/>
      <c r="T39" s="1655"/>
      <c r="U39" s="1655"/>
      <c r="V39" s="1655"/>
      <c r="W39" s="1655"/>
      <c r="X39" s="1655"/>
      <c r="Y39" s="1655"/>
      <c r="Z39" s="1655"/>
      <c r="AA39" s="1655"/>
      <c r="AB39" s="1655"/>
      <c r="AC39" s="1655"/>
      <c r="AD39" s="1655"/>
      <c r="AE39" s="1655"/>
      <c r="AF39" s="1655"/>
      <c r="AG39" s="1655"/>
      <c r="AH39" s="406"/>
    </row>
    <row r="40" spans="1:34" ht="21" customHeight="1" x14ac:dyDescent="0.2">
      <c r="A40" s="406"/>
      <c r="B40" s="1655"/>
      <c r="C40" s="1655"/>
      <c r="D40" s="1655"/>
      <c r="E40" s="1655"/>
      <c r="F40" s="1655"/>
      <c r="G40" s="1655"/>
      <c r="H40" s="1655"/>
      <c r="I40" s="1655"/>
      <c r="J40" s="1655"/>
      <c r="K40" s="1655"/>
      <c r="L40" s="1655"/>
      <c r="M40" s="1655"/>
      <c r="N40" s="1655"/>
      <c r="O40" s="1655"/>
      <c r="P40" s="1655"/>
      <c r="Q40" s="1655"/>
      <c r="R40" s="1655"/>
      <c r="S40" s="1655"/>
      <c r="T40" s="1655"/>
      <c r="U40" s="1655"/>
      <c r="V40" s="1655"/>
      <c r="W40" s="1655"/>
      <c r="X40" s="1655"/>
      <c r="Y40" s="1655"/>
      <c r="Z40" s="1655"/>
      <c r="AA40" s="1655"/>
      <c r="AB40" s="1655"/>
      <c r="AC40" s="1655"/>
      <c r="AD40" s="1655"/>
      <c r="AE40" s="1655"/>
      <c r="AF40" s="1655"/>
      <c r="AG40" s="1655"/>
      <c r="AH40" s="406"/>
    </row>
    <row r="41" spans="1:34" ht="21" customHeight="1" x14ac:dyDescent="0.2">
      <c r="A41" s="406"/>
      <c r="B41" s="1655"/>
      <c r="C41" s="1655"/>
      <c r="D41" s="1655"/>
      <c r="E41" s="1655"/>
      <c r="F41" s="1655"/>
      <c r="G41" s="1655"/>
      <c r="H41" s="1655"/>
      <c r="I41" s="1655"/>
      <c r="J41" s="1655"/>
      <c r="K41" s="1655"/>
      <c r="L41" s="1655"/>
      <c r="M41" s="1655"/>
      <c r="N41" s="1655"/>
      <c r="O41" s="1655"/>
      <c r="P41" s="1655"/>
      <c r="Q41" s="1655"/>
      <c r="R41" s="1655"/>
      <c r="S41" s="1655"/>
      <c r="T41" s="1655"/>
      <c r="U41" s="1655"/>
      <c r="V41" s="1655"/>
      <c r="W41" s="1655"/>
      <c r="X41" s="1655"/>
      <c r="Y41" s="1655"/>
      <c r="Z41" s="1655"/>
      <c r="AA41" s="1655"/>
      <c r="AB41" s="1655"/>
      <c r="AC41" s="1655"/>
      <c r="AD41" s="1655"/>
      <c r="AE41" s="1655"/>
      <c r="AF41" s="1655"/>
      <c r="AG41" s="1655"/>
      <c r="AH41" s="406"/>
    </row>
    <row r="42" spans="1:34" ht="21" customHeight="1" x14ac:dyDescent="0.2">
      <c r="A42" s="406"/>
      <c r="B42" s="1655"/>
      <c r="C42" s="1655"/>
      <c r="D42" s="1655"/>
      <c r="E42" s="1655"/>
      <c r="F42" s="1655"/>
      <c r="G42" s="1655"/>
      <c r="H42" s="1655"/>
      <c r="I42" s="1655"/>
      <c r="J42" s="1655"/>
      <c r="K42" s="1655"/>
      <c r="L42" s="1655"/>
      <c r="M42" s="1655"/>
      <c r="N42" s="1655"/>
      <c r="O42" s="1655"/>
      <c r="P42" s="1655"/>
      <c r="Q42" s="1655"/>
      <c r="R42" s="1655"/>
      <c r="S42" s="1655"/>
      <c r="T42" s="1655"/>
      <c r="U42" s="1655"/>
      <c r="V42" s="1655"/>
      <c r="W42" s="1655"/>
      <c r="X42" s="1655"/>
      <c r="Y42" s="1655"/>
      <c r="Z42" s="1655"/>
      <c r="AA42" s="1655"/>
      <c r="AB42" s="1655"/>
      <c r="AC42" s="1655"/>
      <c r="AD42" s="1655"/>
      <c r="AE42" s="1655"/>
      <c r="AF42" s="1655"/>
      <c r="AG42" s="1655"/>
      <c r="AH42" s="406"/>
    </row>
    <row r="43" spans="1:34" ht="21" customHeight="1" x14ac:dyDescent="0.2">
      <c r="A43" s="406"/>
      <c r="B43" s="1655"/>
      <c r="C43" s="1655"/>
      <c r="D43" s="1655"/>
      <c r="E43" s="1655"/>
      <c r="F43" s="1655"/>
      <c r="G43" s="1655"/>
      <c r="H43" s="1655"/>
      <c r="I43" s="1655"/>
      <c r="J43" s="1655"/>
      <c r="K43" s="1655"/>
      <c r="L43" s="1655"/>
      <c r="M43" s="1655"/>
      <c r="N43" s="1655"/>
      <c r="O43" s="1655"/>
      <c r="P43" s="1655"/>
      <c r="Q43" s="1655"/>
      <c r="R43" s="1655"/>
      <c r="S43" s="1655"/>
      <c r="T43" s="1655"/>
      <c r="U43" s="1655"/>
      <c r="V43" s="1655"/>
      <c r="W43" s="1655"/>
      <c r="X43" s="1655"/>
      <c r="Y43" s="1655"/>
      <c r="Z43" s="1655"/>
      <c r="AA43" s="1655"/>
      <c r="AB43" s="1655"/>
      <c r="AC43" s="1655"/>
      <c r="AD43" s="1655"/>
      <c r="AE43" s="1655"/>
      <c r="AF43" s="1655"/>
      <c r="AG43" s="1655"/>
      <c r="AH43" s="406"/>
    </row>
    <row r="44" spans="1:34" ht="21" customHeight="1" x14ac:dyDescent="0.2">
      <c r="A44" s="406"/>
      <c r="B44" s="1655"/>
      <c r="C44" s="1655"/>
      <c r="D44" s="1655"/>
      <c r="E44" s="1655"/>
      <c r="F44" s="1655"/>
      <c r="G44" s="1655"/>
      <c r="H44" s="1655"/>
      <c r="I44" s="1655"/>
      <c r="J44" s="1655"/>
      <c r="K44" s="1655"/>
      <c r="L44" s="1655"/>
      <c r="M44" s="1655"/>
      <c r="N44" s="1655"/>
      <c r="O44" s="1655"/>
      <c r="P44" s="1655"/>
      <c r="Q44" s="1655"/>
      <c r="R44" s="1655"/>
      <c r="S44" s="1655"/>
      <c r="T44" s="1655"/>
      <c r="U44" s="1655"/>
      <c r="V44" s="1655"/>
      <c r="W44" s="1655"/>
      <c r="X44" s="1655"/>
      <c r="Y44" s="1655"/>
      <c r="Z44" s="1655"/>
      <c r="AA44" s="1655"/>
      <c r="AB44" s="1655"/>
      <c r="AC44" s="1655"/>
      <c r="AD44" s="1655"/>
      <c r="AE44" s="1655"/>
      <c r="AF44" s="1655"/>
      <c r="AG44" s="1655"/>
      <c r="AH44" s="406"/>
    </row>
    <row r="45" spans="1:34" ht="21" customHeight="1" x14ac:dyDescent="0.2">
      <c r="A45" s="406"/>
      <c r="B45" s="1655"/>
      <c r="C45" s="1655"/>
      <c r="D45" s="1655"/>
      <c r="E45" s="1655"/>
      <c r="F45" s="1655"/>
      <c r="G45" s="1655"/>
      <c r="H45" s="1655"/>
      <c r="I45" s="1655"/>
      <c r="J45" s="1655"/>
      <c r="K45" s="1655"/>
      <c r="L45" s="1655"/>
      <c r="M45" s="1655"/>
      <c r="N45" s="1655"/>
      <c r="O45" s="1655"/>
      <c r="P45" s="1655"/>
      <c r="Q45" s="1655"/>
      <c r="R45" s="1655"/>
      <c r="S45" s="1655"/>
      <c r="T45" s="1655"/>
      <c r="U45" s="1655"/>
      <c r="V45" s="1655"/>
      <c r="W45" s="1655"/>
      <c r="X45" s="1655"/>
      <c r="Y45" s="1655"/>
      <c r="Z45" s="1655"/>
      <c r="AA45" s="1655"/>
      <c r="AB45" s="1655"/>
      <c r="AC45" s="1655"/>
      <c r="AD45" s="1655"/>
      <c r="AE45" s="1655"/>
      <c r="AF45" s="1655"/>
      <c r="AG45" s="1655"/>
      <c r="AH45" s="406"/>
    </row>
    <row r="46" spans="1:34" ht="21" customHeight="1" x14ac:dyDescent="0.2">
      <c r="A46" s="406"/>
      <c r="B46" s="1655"/>
      <c r="C46" s="1655"/>
      <c r="D46" s="1655"/>
      <c r="E46" s="1655"/>
      <c r="F46" s="1655"/>
      <c r="G46" s="1655"/>
      <c r="H46" s="1655"/>
      <c r="I46" s="1655"/>
      <c r="J46" s="1655"/>
      <c r="K46" s="1655"/>
      <c r="L46" s="1655"/>
      <c r="M46" s="1655"/>
      <c r="N46" s="1655"/>
      <c r="O46" s="1655"/>
      <c r="P46" s="1655"/>
      <c r="Q46" s="1655"/>
      <c r="R46" s="1655"/>
      <c r="S46" s="1655"/>
      <c r="T46" s="1655"/>
      <c r="U46" s="1655"/>
      <c r="V46" s="1655"/>
      <c r="W46" s="1655"/>
      <c r="X46" s="1655"/>
      <c r="Y46" s="1655"/>
      <c r="Z46" s="1655"/>
      <c r="AA46" s="1655"/>
      <c r="AB46" s="1655"/>
      <c r="AC46" s="1655"/>
      <c r="AD46" s="1655"/>
      <c r="AE46" s="1655"/>
      <c r="AF46" s="1655"/>
      <c r="AG46" s="1655"/>
      <c r="AH46" s="406"/>
    </row>
    <row r="47" spans="1:34" ht="16.5" customHeight="1" x14ac:dyDescent="0.2">
      <c r="A47" s="406"/>
      <c r="B47" s="1655"/>
      <c r="C47" s="1655"/>
      <c r="D47" s="1655"/>
      <c r="E47" s="1655"/>
      <c r="F47" s="1655"/>
      <c r="G47" s="1655"/>
      <c r="H47" s="1655"/>
      <c r="I47" s="1655"/>
      <c r="J47" s="1655"/>
      <c r="K47" s="1655"/>
      <c r="L47" s="1655"/>
      <c r="M47" s="1655"/>
      <c r="N47" s="1655"/>
      <c r="O47" s="1655"/>
      <c r="P47" s="1655"/>
      <c r="Q47" s="1655"/>
      <c r="R47" s="1655"/>
      <c r="S47" s="1655"/>
      <c r="T47" s="1655"/>
      <c r="U47" s="1655"/>
      <c r="V47" s="1655"/>
      <c r="W47" s="1655"/>
      <c r="X47" s="1655"/>
      <c r="Y47" s="1655"/>
      <c r="Z47" s="1655"/>
      <c r="AA47" s="1655"/>
      <c r="AB47" s="1655"/>
      <c r="AC47" s="1655"/>
      <c r="AD47" s="1655"/>
      <c r="AE47" s="1655"/>
      <c r="AF47" s="1655"/>
      <c r="AG47" s="1655"/>
      <c r="AH47" s="406"/>
    </row>
    <row r="48" spans="1:34" ht="21" customHeight="1" x14ac:dyDescent="0.2"/>
    <row r="49" s="338" customFormat="1" ht="21" customHeight="1" x14ac:dyDescent="0.2"/>
    <row r="50" s="338" customFormat="1" ht="21" customHeight="1" x14ac:dyDescent="0.2"/>
    <row r="51" s="338" customFormat="1" ht="21" customHeight="1" x14ac:dyDescent="0.2"/>
    <row r="52" s="338" customFormat="1" ht="21" customHeight="1" x14ac:dyDescent="0.2"/>
    <row r="53" s="338" customFormat="1" ht="21" customHeight="1" x14ac:dyDescent="0.2"/>
    <row r="54" s="338" customFormat="1" ht="21" customHeight="1" x14ac:dyDescent="0.2"/>
    <row r="55" s="338" customFormat="1" ht="21" customHeight="1" x14ac:dyDescent="0.2"/>
    <row r="56" s="338" customFormat="1" ht="21" customHeight="1" x14ac:dyDescent="0.2"/>
    <row r="57" s="338" customFormat="1" ht="21" customHeight="1" x14ac:dyDescent="0.2"/>
    <row r="58" s="338" customFormat="1" ht="21" customHeight="1" x14ac:dyDescent="0.2"/>
    <row r="59" s="338" customFormat="1" ht="21" customHeight="1" x14ac:dyDescent="0.2"/>
    <row r="60" s="338" customFormat="1" ht="21" customHeight="1" x14ac:dyDescent="0.2"/>
    <row r="61" s="338" customFormat="1" ht="21" customHeight="1" x14ac:dyDescent="0.2"/>
    <row r="62" s="338" customFormat="1" ht="21" customHeight="1" x14ac:dyDescent="0.2"/>
    <row r="63" s="338" customFormat="1" ht="21" customHeight="1" x14ac:dyDescent="0.2"/>
    <row r="64" s="338" customFormat="1" ht="21" customHeight="1" x14ac:dyDescent="0.2"/>
    <row r="65" s="338" customFormat="1" ht="21" customHeight="1" x14ac:dyDescent="0.2"/>
    <row r="66" s="338" customFormat="1" ht="21" customHeight="1" x14ac:dyDescent="0.2"/>
    <row r="67" s="338" customFormat="1" ht="21" customHeight="1" x14ac:dyDescent="0.2"/>
    <row r="68" s="338" customFormat="1" ht="21" customHeight="1" x14ac:dyDescent="0.2"/>
    <row r="69" s="338" customFormat="1" ht="21" customHeight="1" x14ac:dyDescent="0.2"/>
    <row r="70" s="338" customFormat="1" ht="21" customHeight="1" x14ac:dyDescent="0.2"/>
    <row r="71" s="338" customFormat="1" ht="21" customHeight="1" x14ac:dyDescent="0.2"/>
    <row r="72" s="338" customFormat="1" ht="21" customHeight="1" x14ac:dyDescent="0.2"/>
    <row r="73" s="338" customFormat="1" ht="21" customHeight="1" x14ac:dyDescent="0.2"/>
    <row r="74" s="338" customFormat="1" ht="21" customHeight="1" x14ac:dyDescent="0.2"/>
    <row r="75" s="338" customFormat="1" ht="21" customHeight="1" x14ac:dyDescent="0.2"/>
    <row r="76" s="338" customFormat="1" ht="21" customHeight="1" x14ac:dyDescent="0.2"/>
    <row r="77" s="338" customFormat="1" ht="21" customHeight="1" x14ac:dyDescent="0.2"/>
    <row r="78" s="338" customFormat="1" ht="21" customHeight="1" x14ac:dyDescent="0.2"/>
    <row r="79" s="338" customFormat="1" ht="21" customHeight="1" x14ac:dyDescent="0.2"/>
    <row r="80" s="338" customFormat="1" ht="21" customHeight="1" x14ac:dyDescent="0.2"/>
    <row r="81" s="338" customFormat="1" ht="21" customHeight="1" x14ac:dyDescent="0.2"/>
    <row r="82" s="338" customFormat="1" ht="21" customHeight="1" x14ac:dyDescent="0.2"/>
    <row r="83" s="338" customFormat="1" ht="21" customHeight="1" x14ac:dyDescent="0.2"/>
    <row r="84" s="338" customFormat="1" ht="21" customHeight="1" x14ac:dyDescent="0.2"/>
    <row r="85" s="338" customFormat="1" ht="21" customHeight="1" x14ac:dyDescent="0.2"/>
    <row r="86" s="338" customFormat="1" ht="21" customHeight="1" x14ac:dyDescent="0.2"/>
    <row r="87" s="338" customFormat="1" ht="21" customHeight="1" x14ac:dyDescent="0.2"/>
    <row r="88" s="338" customFormat="1" ht="21" customHeight="1" x14ac:dyDescent="0.2"/>
    <row r="89" s="338" customFormat="1" ht="21" customHeight="1" x14ac:dyDescent="0.2"/>
    <row r="90" s="338" customFormat="1" ht="21" customHeight="1" x14ac:dyDescent="0.2"/>
    <row r="91" s="338" customFormat="1" ht="21" customHeight="1" x14ac:dyDescent="0.2"/>
    <row r="92" s="338" customFormat="1" ht="21" customHeight="1" x14ac:dyDescent="0.2"/>
    <row r="93" s="338" customFormat="1" ht="21" customHeight="1" x14ac:dyDescent="0.2"/>
    <row r="94" s="338" customFormat="1" ht="21" customHeight="1" x14ac:dyDescent="0.2"/>
    <row r="95" s="338" customFormat="1" ht="21" customHeight="1" x14ac:dyDescent="0.2"/>
    <row r="96" s="338" customFormat="1" ht="21" customHeight="1" x14ac:dyDescent="0.2"/>
    <row r="97" s="338" customFormat="1" ht="21" customHeight="1" x14ac:dyDescent="0.2"/>
    <row r="98" s="338" customFormat="1" ht="21" customHeight="1" x14ac:dyDescent="0.2"/>
    <row r="99" s="338" customFormat="1" ht="21" customHeight="1" x14ac:dyDescent="0.2"/>
    <row r="100" s="338" customFormat="1" ht="21" customHeight="1" x14ac:dyDescent="0.2"/>
    <row r="101" s="338" customFormat="1" ht="21" customHeight="1" x14ac:dyDescent="0.2"/>
    <row r="102" s="338" customFormat="1" ht="21" customHeight="1" x14ac:dyDescent="0.2"/>
    <row r="103" s="338" customFormat="1" ht="21" customHeight="1" x14ac:dyDescent="0.2"/>
    <row r="104" s="338" customFormat="1" ht="21" customHeight="1" x14ac:dyDescent="0.2"/>
    <row r="105" s="338" customFormat="1" ht="21" customHeight="1" x14ac:dyDescent="0.2"/>
    <row r="106" s="338" customFormat="1" ht="21" customHeight="1" x14ac:dyDescent="0.2"/>
    <row r="107" s="338" customFormat="1" ht="21" customHeight="1" x14ac:dyDescent="0.2"/>
    <row r="108" s="338" customFormat="1" ht="21" customHeight="1" x14ac:dyDescent="0.2"/>
    <row r="109" s="338" customFormat="1" ht="21" customHeight="1" x14ac:dyDescent="0.2"/>
    <row r="110" s="338" customFormat="1" ht="21" customHeight="1" x14ac:dyDescent="0.2"/>
    <row r="111" s="338" customFormat="1" ht="21" customHeight="1" x14ac:dyDescent="0.2"/>
    <row r="112" s="338" customFormat="1" ht="21" customHeight="1" x14ac:dyDescent="0.2"/>
    <row r="113" s="338" customFormat="1" ht="21" customHeight="1" x14ac:dyDescent="0.2"/>
    <row r="114" s="338" customFormat="1" ht="21" customHeight="1" x14ac:dyDescent="0.2"/>
    <row r="115" s="338" customFormat="1" ht="21" customHeight="1" x14ac:dyDescent="0.2"/>
    <row r="116" s="338" customFormat="1" ht="21" customHeight="1" x14ac:dyDescent="0.2"/>
    <row r="117" s="338" customFormat="1" ht="21" customHeight="1" x14ac:dyDescent="0.2"/>
    <row r="118" s="338" customFormat="1" ht="21" customHeight="1" x14ac:dyDescent="0.2"/>
    <row r="119" s="338" customFormat="1" ht="21" customHeight="1" x14ac:dyDescent="0.2"/>
    <row r="120" s="338" customFormat="1" ht="21" customHeight="1" x14ac:dyDescent="0.2"/>
    <row r="121" s="338" customFormat="1" ht="21" customHeight="1" x14ac:dyDescent="0.2"/>
    <row r="122" s="338" customFormat="1" ht="21" customHeight="1" x14ac:dyDescent="0.2"/>
    <row r="123" s="338" customFormat="1" ht="21" customHeight="1" x14ac:dyDescent="0.2"/>
    <row r="124" s="338" customFormat="1" ht="21" customHeight="1" x14ac:dyDescent="0.2"/>
    <row r="125" s="338" customFormat="1" ht="21" customHeight="1" x14ac:dyDescent="0.2"/>
    <row r="126" s="338" customFormat="1" ht="21" customHeight="1" x14ac:dyDescent="0.2"/>
    <row r="127" s="338" customFormat="1" ht="21" customHeight="1" x14ac:dyDescent="0.2"/>
    <row r="128" s="338" customFormat="1" ht="21" customHeight="1" x14ac:dyDescent="0.2"/>
    <row r="129" s="338" customFormat="1" ht="21" customHeight="1" x14ac:dyDescent="0.2"/>
    <row r="130" s="338" customFormat="1" ht="21" customHeight="1" x14ac:dyDescent="0.2"/>
    <row r="131" s="338" customFormat="1" ht="21" customHeight="1" x14ac:dyDescent="0.2"/>
    <row r="132" s="338" customFormat="1" ht="21" customHeight="1" x14ac:dyDescent="0.2"/>
    <row r="133" s="338" customFormat="1" ht="21" customHeight="1" x14ac:dyDescent="0.2"/>
    <row r="134" s="338" customFormat="1" ht="21" customHeight="1" x14ac:dyDescent="0.2"/>
    <row r="135" s="338" customFormat="1" ht="21" customHeight="1" x14ac:dyDescent="0.2"/>
    <row r="136" s="338" customFormat="1" ht="21" customHeight="1" x14ac:dyDescent="0.2"/>
    <row r="137" s="338" customFormat="1" ht="21" customHeight="1" x14ac:dyDescent="0.2"/>
    <row r="138" s="338" customFormat="1" ht="21" customHeight="1" x14ac:dyDescent="0.2"/>
    <row r="139" s="338" customFormat="1" ht="21" customHeight="1" x14ac:dyDescent="0.2"/>
    <row r="140" s="338" customFormat="1" ht="21" customHeight="1" x14ac:dyDescent="0.2"/>
    <row r="141" s="338" customFormat="1" ht="21" customHeight="1" x14ac:dyDescent="0.2"/>
    <row r="142" s="338" customFormat="1" ht="21" customHeight="1" x14ac:dyDescent="0.2"/>
    <row r="143" s="338" customFormat="1" ht="21" customHeight="1" x14ac:dyDescent="0.2"/>
    <row r="144" s="338" customFormat="1" ht="21" customHeight="1" x14ac:dyDescent="0.2"/>
    <row r="145" s="338" customFormat="1" ht="21" customHeight="1" x14ac:dyDescent="0.2"/>
    <row r="146" s="338" customFormat="1" ht="21" customHeight="1" x14ac:dyDescent="0.2"/>
    <row r="147" s="338" customFormat="1" ht="21" customHeight="1" x14ac:dyDescent="0.2"/>
    <row r="148" s="338" customFormat="1" ht="21" customHeight="1" x14ac:dyDescent="0.2"/>
    <row r="149" s="338" customFormat="1" ht="21" customHeight="1" x14ac:dyDescent="0.2"/>
    <row r="150" s="338" customFormat="1" ht="21" customHeight="1" x14ac:dyDescent="0.2"/>
    <row r="151" s="338" customFormat="1" ht="21" customHeight="1" x14ac:dyDescent="0.2"/>
    <row r="152" s="338" customFormat="1" ht="21" customHeight="1" x14ac:dyDescent="0.2"/>
    <row r="153" s="338" customFormat="1" ht="21" customHeight="1" x14ac:dyDescent="0.2"/>
    <row r="154" s="338" customFormat="1" ht="21" customHeight="1" x14ac:dyDescent="0.2"/>
    <row r="155" s="338" customFormat="1" ht="21" customHeight="1" x14ac:dyDescent="0.2"/>
    <row r="156" s="338" customFormat="1" ht="21" customHeight="1" x14ac:dyDescent="0.2"/>
    <row r="157" s="338" customFormat="1" ht="21" customHeight="1" x14ac:dyDescent="0.2"/>
    <row r="158" s="338" customFormat="1" ht="21" customHeight="1" x14ac:dyDescent="0.2"/>
    <row r="159" s="338" customFormat="1" ht="21" customHeight="1" x14ac:dyDescent="0.2"/>
    <row r="160" s="338" customFormat="1" ht="21" customHeight="1" x14ac:dyDescent="0.2"/>
    <row r="161" s="338" customFormat="1" ht="21" customHeight="1" x14ac:dyDescent="0.2"/>
    <row r="162" s="338" customFormat="1" ht="21" customHeight="1" x14ac:dyDescent="0.2"/>
    <row r="163" s="338" customFormat="1" ht="21" customHeight="1" x14ac:dyDescent="0.2"/>
    <row r="164" s="338" customFormat="1" ht="21" customHeight="1" x14ac:dyDescent="0.2"/>
    <row r="165" s="338" customFormat="1" ht="21" customHeight="1" x14ac:dyDescent="0.2"/>
    <row r="166" s="338" customFormat="1" ht="21" customHeight="1" x14ac:dyDescent="0.2"/>
    <row r="167" s="338" customFormat="1" ht="21" customHeight="1" x14ac:dyDescent="0.2"/>
    <row r="168" s="338" customFormat="1" ht="21" customHeight="1" x14ac:dyDescent="0.2"/>
    <row r="169" s="338" customFormat="1" ht="21" customHeight="1" x14ac:dyDescent="0.2"/>
    <row r="170" s="338" customFormat="1" ht="21" customHeight="1" x14ac:dyDescent="0.2"/>
    <row r="171" s="338" customFormat="1" ht="21" customHeight="1" x14ac:dyDescent="0.2"/>
    <row r="172" s="338" customFormat="1" ht="21" customHeight="1" x14ac:dyDescent="0.2"/>
    <row r="173" s="338" customFormat="1" ht="21" customHeight="1" x14ac:dyDescent="0.2"/>
    <row r="174" s="338" customFormat="1" ht="21" customHeight="1" x14ac:dyDescent="0.2"/>
    <row r="175" s="338" customFormat="1" ht="21" customHeight="1" x14ac:dyDescent="0.2"/>
    <row r="176" s="338" customFormat="1" ht="21" customHeight="1" x14ac:dyDescent="0.2"/>
    <row r="177" s="338" customFormat="1" ht="21" customHeight="1" x14ac:dyDescent="0.2"/>
    <row r="178" s="338" customFormat="1" ht="21" customHeight="1" x14ac:dyDescent="0.2"/>
    <row r="179" s="338" customFormat="1" ht="21" customHeight="1" x14ac:dyDescent="0.2"/>
    <row r="180" s="338" customFormat="1" ht="21" customHeight="1" x14ac:dyDescent="0.2"/>
    <row r="181" s="338" customFormat="1" ht="21" customHeight="1" x14ac:dyDescent="0.2"/>
    <row r="182" s="338" customFormat="1" ht="21" customHeight="1" x14ac:dyDescent="0.2"/>
    <row r="183" s="338" customFormat="1" ht="21" customHeight="1" x14ac:dyDescent="0.2"/>
    <row r="184" s="338" customFormat="1" ht="21" customHeight="1" x14ac:dyDescent="0.2"/>
    <row r="185" s="338" customFormat="1" ht="21" customHeight="1" x14ac:dyDescent="0.2"/>
    <row r="186" s="338" customFormat="1" ht="21" customHeight="1" x14ac:dyDescent="0.2"/>
    <row r="187" s="338" customFormat="1" ht="21" customHeight="1" x14ac:dyDescent="0.2"/>
    <row r="188" s="338" customFormat="1" ht="21" customHeight="1" x14ac:dyDescent="0.2"/>
    <row r="189" s="338" customFormat="1" ht="21" customHeight="1" x14ac:dyDescent="0.2"/>
    <row r="190" s="338" customFormat="1" ht="21" customHeight="1" x14ac:dyDescent="0.2"/>
    <row r="191" s="338" customFormat="1" ht="21" customHeight="1" x14ac:dyDescent="0.2"/>
    <row r="192" s="338" customFormat="1" ht="21" customHeight="1" x14ac:dyDescent="0.2"/>
    <row r="193" s="338" customFormat="1" ht="21" customHeight="1" x14ac:dyDescent="0.2"/>
    <row r="194" s="338" customFormat="1" ht="21" customHeight="1" x14ac:dyDescent="0.2"/>
    <row r="195" s="338" customFormat="1" ht="21" customHeight="1" x14ac:dyDescent="0.2"/>
    <row r="196" s="338" customFormat="1" ht="21" customHeight="1" x14ac:dyDescent="0.2"/>
    <row r="197" s="338" customFormat="1" ht="21" customHeight="1" x14ac:dyDescent="0.2"/>
    <row r="198" s="338" customFormat="1" ht="21" customHeight="1" x14ac:dyDescent="0.2"/>
    <row r="199" s="338" customFormat="1" ht="21" customHeight="1" x14ac:dyDescent="0.2"/>
    <row r="200" s="338" customFormat="1" ht="21" customHeight="1" x14ac:dyDescent="0.2"/>
    <row r="201" s="338" customFormat="1" ht="21" customHeight="1" x14ac:dyDescent="0.2"/>
    <row r="202" s="338" customFormat="1" ht="21" customHeight="1" x14ac:dyDescent="0.2"/>
    <row r="203" s="338" customFormat="1" ht="21" customHeight="1" x14ac:dyDescent="0.2"/>
    <row r="204" s="338" customFormat="1" ht="21" customHeight="1" x14ac:dyDescent="0.2"/>
    <row r="205" s="338" customFormat="1" ht="21" customHeight="1" x14ac:dyDescent="0.2"/>
    <row r="206" s="338" customFormat="1" ht="21" customHeight="1" x14ac:dyDescent="0.2"/>
    <row r="207" s="338" customFormat="1" ht="21" customHeight="1" x14ac:dyDescent="0.2"/>
    <row r="208" s="338" customFormat="1" ht="21" customHeight="1" x14ac:dyDescent="0.2"/>
    <row r="209" s="338" customFormat="1" ht="21" customHeight="1" x14ac:dyDescent="0.2"/>
    <row r="210" s="338" customFormat="1" ht="21" customHeight="1" x14ac:dyDescent="0.2"/>
    <row r="211" s="338" customFormat="1" ht="21" customHeight="1" x14ac:dyDescent="0.2"/>
    <row r="212" s="338" customFormat="1" ht="21" customHeight="1" x14ac:dyDescent="0.2"/>
    <row r="213" s="338" customFormat="1" ht="21" customHeight="1" x14ac:dyDescent="0.2"/>
    <row r="214" s="338" customFormat="1" ht="21" customHeight="1" x14ac:dyDescent="0.2"/>
    <row r="215" s="338" customFormat="1" ht="21" customHeight="1" x14ac:dyDescent="0.2"/>
    <row r="216" s="338" customFormat="1" ht="21" customHeight="1" x14ac:dyDescent="0.2"/>
    <row r="217" s="338" customFormat="1" ht="21" customHeight="1" x14ac:dyDescent="0.2"/>
    <row r="218" s="338" customFormat="1" ht="21" customHeight="1" x14ac:dyDescent="0.2"/>
    <row r="219" s="338" customFormat="1" ht="21" customHeight="1" x14ac:dyDescent="0.2"/>
    <row r="220" s="338" customFormat="1" ht="21" customHeight="1" x14ac:dyDescent="0.2"/>
    <row r="221" s="338" customFormat="1" ht="21" customHeight="1" x14ac:dyDescent="0.2"/>
    <row r="222" s="338" customFormat="1" ht="21" customHeight="1" x14ac:dyDescent="0.2"/>
    <row r="223" s="338" customFormat="1" ht="21" customHeight="1" x14ac:dyDescent="0.2"/>
    <row r="224" s="338" customFormat="1" ht="21" customHeight="1" x14ac:dyDescent="0.2"/>
    <row r="225" s="338" customFormat="1" ht="21" customHeight="1" x14ac:dyDescent="0.2"/>
    <row r="226" s="338" customFormat="1" ht="21" customHeight="1" x14ac:dyDescent="0.2"/>
    <row r="227" s="338" customFormat="1" ht="21" customHeight="1" x14ac:dyDescent="0.2"/>
    <row r="228" s="338" customFormat="1" ht="21" customHeight="1" x14ac:dyDescent="0.2"/>
    <row r="229" s="338" customFormat="1" ht="21" customHeight="1" x14ac:dyDescent="0.2"/>
    <row r="230" s="338" customFormat="1" ht="21" customHeight="1" x14ac:dyDescent="0.2"/>
    <row r="231" s="338" customFormat="1" ht="21" customHeight="1" x14ac:dyDescent="0.2"/>
    <row r="232" s="338" customFormat="1" ht="21" customHeight="1" x14ac:dyDescent="0.2"/>
    <row r="233" s="338" customFormat="1" ht="21" customHeight="1" x14ac:dyDescent="0.2"/>
    <row r="234" s="338" customFormat="1" ht="21" customHeight="1" x14ac:dyDescent="0.2"/>
    <row r="235" s="338" customFormat="1" ht="21" customHeight="1" x14ac:dyDescent="0.2"/>
    <row r="236" s="338" customFormat="1" ht="21" customHeight="1" x14ac:dyDescent="0.2"/>
    <row r="237" s="338" customFormat="1" ht="21" customHeight="1" x14ac:dyDescent="0.2"/>
    <row r="238" s="338" customFormat="1" ht="21" customHeight="1" x14ac:dyDescent="0.2"/>
    <row r="239" s="338" customFormat="1" ht="21" customHeight="1" x14ac:dyDescent="0.2"/>
    <row r="240" s="338" customFormat="1" ht="21" customHeight="1" x14ac:dyDescent="0.2"/>
    <row r="241" s="338" customFormat="1" ht="21" customHeight="1" x14ac:dyDescent="0.2"/>
    <row r="242" s="338" customFormat="1" ht="21" customHeight="1" x14ac:dyDescent="0.2"/>
    <row r="243" s="338" customFormat="1" ht="21" customHeight="1" x14ac:dyDescent="0.2"/>
    <row r="244" s="338" customFormat="1" ht="21" customHeight="1" x14ac:dyDescent="0.2"/>
    <row r="245" s="338" customFormat="1" ht="21" customHeight="1" x14ac:dyDescent="0.2"/>
    <row r="246" s="338" customFormat="1" ht="21" customHeight="1" x14ac:dyDescent="0.2"/>
    <row r="247" s="338" customFormat="1" ht="21" customHeight="1" x14ac:dyDescent="0.2"/>
    <row r="248" s="338" customFormat="1" ht="21" customHeight="1" x14ac:dyDescent="0.2"/>
    <row r="249" s="338" customFormat="1" ht="21" customHeight="1" x14ac:dyDescent="0.2"/>
    <row r="250" s="338" customFormat="1" ht="21" customHeight="1" x14ac:dyDescent="0.2"/>
    <row r="251" s="338" customFormat="1" ht="21" customHeight="1" x14ac:dyDescent="0.2"/>
    <row r="252" s="338" customFormat="1" ht="21" customHeight="1" x14ac:dyDescent="0.2"/>
    <row r="253" s="338" customFormat="1" ht="21" customHeight="1" x14ac:dyDescent="0.2"/>
    <row r="254" s="338" customFormat="1" ht="21" customHeight="1" x14ac:dyDescent="0.2"/>
    <row r="255" s="338" customFormat="1" ht="21" customHeight="1" x14ac:dyDescent="0.2"/>
    <row r="256" s="338" customFormat="1" ht="21" customHeight="1" x14ac:dyDescent="0.2"/>
    <row r="257" s="338" customFormat="1" ht="21" customHeight="1" x14ac:dyDescent="0.2"/>
    <row r="258" s="338" customFormat="1" ht="21" customHeight="1" x14ac:dyDescent="0.2"/>
    <row r="259" s="338" customFormat="1" ht="21" customHeight="1" x14ac:dyDescent="0.2"/>
    <row r="260" s="338" customFormat="1" ht="21" customHeight="1" x14ac:dyDescent="0.2"/>
    <row r="261" s="338" customFormat="1" ht="21" customHeight="1" x14ac:dyDescent="0.2"/>
    <row r="262" s="338" customFormat="1" ht="21" customHeight="1" x14ac:dyDescent="0.2"/>
    <row r="263" s="338" customFormat="1" ht="21" customHeight="1" x14ac:dyDescent="0.2"/>
    <row r="264" s="338" customFormat="1" ht="21" customHeight="1" x14ac:dyDescent="0.2"/>
    <row r="265" s="338" customFormat="1" ht="21" customHeight="1" x14ac:dyDescent="0.2"/>
    <row r="266" s="338" customFormat="1" ht="21" customHeight="1" x14ac:dyDescent="0.2"/>
    <row r="267" s="338" customFormat="1" ht="21" customHeight="1" x14ac:dyDescent="0.2"/>
    <row r="268" s="338" customFormat="1" ht="21" customHeight="1" x14ac:dyDescent="0.2"/>
    <row r="269" s="338" customFormat="1" ht="21" customHeight="1" x14ac:dyDescent="0.2"/>
    <row r="270" s="338" customFormat="1" ht="21" customHeight="1" x14ac:dyDescent="0.2"/>
    <row r="271" s="338" customFormat="1" ht="21" customHeight="1" x14ac:dyDescent="0.2"/>
    <row r="272" s="338" customFormat="1" ht="21" customHeight="1" x14ac:dyDescent="0.2"/>
    <row r="273" s="338" customFormat="1" ht="21" customHeight="1" x14ac:dyDescent="0.2"/>
    <row r="274" s="338" customFormat="1" ht="21" customHeight="1" x14ac:dyDescent="0.2"/>
    <row r="275" s="338" customFormat="1" ht="21" customHeight="1" x14ac:dyDescent="0.2"/>
    <row r="276" s="338" customFormat="1" ht="21" customHeight="1" x14ac:dyDescent="0.2"/>
    <row r="277" s="338" customFormat="1" ht="21" customHeight="1" x14ac:dyDescent="0.2"/>
    <row r="278" s="338" customFormat="1" ht="21" customHeight="1" x14ac:dyDescent="0.2"/>
    <row r="279" s="338" customFormat="1" ht="21" customHeight="1" x14ac:dyDescent="0.2"/>
    <row r="280" s="338" customFormat="1" ht="21" customHeight="1" x14ac:dyDescent="0.2"/>
    <row r="281" s="338" customFormat="1" ht="21" customHeight="1" x14ac:dyDescent="0.2"/>
    <row r="282" s="338" customFormat="1" ht="21" customHeight="1" x14ac:dyDescent="0.2"/>
    <row r="283" s="338" customFormat="1" ht="21" customHeight="1" x14ac:dyDescent="0.2"/>
    <row r="284" s="338" customFormat="1" ht="21" customHeight="1" x14ac:dyDescent="0.2"/>
    <row r="285" s="338" customFormat="1" ht="21" customHeight="1" x14ac:dyDescent="0.2"/>
    <row r="286" s="338" customFormat="1" ht="21" customHeight="1" x14ac:dyDescent="0.2"/>
    <row r="287" s="338" customFormat="1" ht="21" customHeight="1" x14ac:dyDescent="0.2"/>
    <row r="288" s="338" customFormat="1" ht="21" customHeight="1" x14ac:dyDescent="0.2"/>
    <row r="289" s="338" customFormat="1" ht="21" customHeight="1" x14ac:dyDescent="0.2"/>
    <row r="290" s="338" customFormat="1" ht="21" customHeight="1" x14ac:dyDescent="0.2"/>
    <row r="291" s="338" customFormat="1" ht="21" customHeight="1" x14ac:dyDescent="0.2"/>
    <row r="292" s="338" customFormat="1" ht="21" customHeight="1" x14ac:dyDescent="0.2"/>
    <row r="293" s="338" customFormat="1" ht="21" customHeight="1" x14ac:dyDescent="0.2"/>
    <row r="294" s="338" customFormat="1" ht="21" customHeight="1" x14ac:dyDescent="0.2"/>
    <row r="295" s="338" customFormat="1" ht="21" customHeight="1" x14ac:dyDescent="0.2"/>
    <row r="296" s="338" customFormat="1" ht="21" customHeight="1" x14ac:dyDescent="0.2"/>
    <row r="297" s="338" customFormat="1" ht="21" customHeight="1" x14ac:dyDescent="0.2"/>
    <row r="298" s="338" customFormat="1" ht="21" customHeight="1" x14ac:dyDescent="0.2"/>
    <row r="299" s="338" customFormat="1" ht="21" customHeight="1" x14ac:dyDescent="0.2"/>
    <row r="300" s="338" customFormat="1" ht="21" customHeight="1" x14ac:dyDescent="0.2"/>
    <row r="301" s="338" customFormat="1" ht="21" customHeight="1" x14ac:dyDescent="0.2"/>
    <row r="302" s="338" customFormat="1" ht="21" customHeight="1" x14ac:dyDescent="0.2"/>
    <row r="303" s="338" customFormat="1" ht="21" customHeight="1" x14ac:dyDescent="0.2"/>
    <row r="304" s="338" customFormat="1" ht="21" customHeight="1" x14ac:dyDescent="0.2"/>
    <row r="305" s="338" customFormat="1" ht="21" customHeight="1" x14ac:dyDescent="0.2"/>
    <row r="306" s="338" customFormat="1" ht="21" customHeight="1" x14ac:dyDescent="0.2"/>
    <row r="307" s="338" customFormat="1" ht="21" customHeight="1" x14ac:dyDescent="0.2"/>
    <row r="308" s="338" customFormat="1" ht="21" customHeight="1" x14ac:dyDescent="0.2"/>
    <row r="309" s="338" customFormat="1" ht="21" customHeight="1" x14ac:dyDescent="0.2"/>
    <row r="310" s="338" customFormat="1" ht="21" customHeight="1" x14ac:dyDescent="0.2"/>
    <row r="311" s="338" customFormat="1" ht="21" customHeight="1" x14ac:dyDescent="0.2"/>
    <row r="312" s="338" customFormat="1" ht="21" customHeight="1" x14ac:dyDescent="0.2"/>
    <row r="313" s="338" customFormat="1" ht="21" customHeight="1" x14ac:dyDescent="0.2"/>
    <row r="314" s="338" customFormat="1" ht="21" customHeight="1" x14ac:dyDescent="0.2"/>
    <row r="315" s="338" customFormat="1" ht="21" customHeight="1" x14ac:dyDescent="0.2"/>
    <row r="316" s="338" customFormat="1" ht="21" customHeight="1" x14ac:dyDescent="0.2"/>
    <row r="317" s="338" customFormat="1" ht="21" customHeight="1" x14ac:dyDescent="0.2"/>
    <row r="318" s="338" customFormat="1" ht="21" customHeight="1" x14ac:dyDescent="0.2"/>
    <row r="319" s="338" customFormat="1" ht="21" customHeight="1" x14ac:dyDescent="0.2"/>
    <row r="320" s="338" customFormat="1" ht="21" customHeight="1" x14ac:dyDescent="0.2"/>
    <row r="321" s="338" customFormat="1" ht="21" customHeight="1" x14ac:dyDescent="0.2"/>
    <row r="322" s="338" customFormat="1" ht="21" customHeight="1" x14ac:dyDescent="0.2"/>
    <row r="323" s="338" customFormat="1" ht="21" customHeight="1" x14ac:dyDescent="0.2"/>
    <row r="324" s="338" customFormat="1" ht="21" customHeight="1" x14ac:dyDescent="0.2"/>
    <row r="325" s="338" customFormat="1" ht="21" customHeight="1" x14ac:dyDescent="0.2"/>
    <row r="326" s="338" customFormat="1" ht="21" customHeight="1" x14ac:dyDescent="0.2"/>
    <row r="327" s="338" customFormat="1" ht="21" customHeight="1" x14ac:dyDescent="0.2"/>
    <row r="328" s="338" customFormat="1" ht="21" customHeight="1" x14ac:dyDescent="0.2"/>
    <row r="329" s="338" customFormat="1" ht="21" customHeight="1" x14ac:dyDescent="0.2"/>
    <row r="330" s="338" customFormat="1" ht="21" customHeight="1" x14ac:dyDescent="0.2"/>
    <row r="331" s="338" customFormat="1" ht="21" customHeight="1" x14ac:dyDescent="0.2"/>
    <row r="332" s="338" customFormat="1" ht="21" customHeight="1" x14ac:dyDescent="0.2"/>
    <row r="333" s="338" customFormat="1" ht="21" customHeight="1" x14ac:dyDescent="0.2"/>
    <row r="334" s="338" customFormat="1" ht="21" customHeight="1" x14ac:dyDescent="0.2"/>
    <row r="335" s="338" customFormat="1" ht="21" customHeight="1" x14ac:dyDescent="0.2"/>
    <row r="336" s="338" customFormat="1" ht="21" customHeight="1" x14ac:dyDescent="0.2"/>
    <row r="337" s="338" customFormat="1" ht="21" customHeight="1" x14ac:dyDescent="0.2"/>
    <row r="338" s="338" customFormat="1" ht="21" customHeight="1" x14ac:dyDescent="0.2"/>
    <row r="339" s="338" customFormat="1" ht="21" customHeight="1" x14ac:dyDescent="0.2"/>
    <row r="340" s="338" customFormat="1" ht="21" customHeight="1" x14ac:dyDescent="0.2"/>
    <row r="341" s="338" customFormat="1" ht="21" customHeight="1" x14ac:dyDescent="0.2"/>
    <row r="342" s="338" customFormat="1" ht="21" customHeight="1" x14ac:dyDescent="0.2"/>
    <row r="343" s="338" customFormat="1" ht="21" customHeight="1" x14ac:dyDescent="0.2"/>
    <row r="344" s="338" customFormat="1" ht="21" customHeight="1" x14ac:dyDescent="0.2"/>
    <row r="345" s="338" customFormat="1" ht="21" customHeight="1" x14ac:dyDescent="0.2"/>
    <row r="346" s="338" customFormat="1" ht="21" customHeight="1" x14ac:dyDescent="0.2"/>
    <row r="347" s="338" customFormat="1" ht="21" customHeight="1" x14ac:dyDescent="0.2"/>
    <row r="348" s="338" customFormat="1" ht="21" customHeight="1" x14ac:dyDescent="0.2"/>
    <row r="349" s="338" customFormat="1" ht="21" customHeight="1" x14ac:dyDescent="0.2"/>
    <row r="350" s="338" customFormat="1" ht="21" customHeight="1" x14ac:dyDescent="0.2"/>
    <row r="351" s="338" customFormat="1" ht="21" customHeight="1" x14ac:dyDescent="0.2"/>
    <row r="352" s="338" customFormat="1" ht="21" customHeight="1" x14ac:dyDescent="0.2"/>
    <row r="353" s="338" customFormat="1" ht="21" customHeight="1" x14ac:dyDescent="0.2"/>
    <row r="354" s="338" customFormat="1" ht="21" customHeight="1" x14ac:dyDescent="0.2"/>
    <row r="355" s="338" customFormat="1" ht="21" customHeight="1" x14ac:dyDescent="0.2"/>
  </sheetData>
  <mergeCells count="98">
    <mergeCell ref="B37:AG47"/>
    <mergeCell ref="B26:Q27"/>
    <mergeCell ref="R26:AG27"/>
    <mergeCell ref="B29:I30"/>
    <mergeCell ref="J29:Q30"/>
    <mergeCell ref="R29:AG29"/>
    <mergeCell ref="R30:AG30"/>
    <mergeCell ref="B31:I31"/>
    <mergeCell ref="J31:Q31"/>
    <mergeCell ref="R31:AG31"/>
    <mergeCell ref="B32:AG33"/>
    <mergeCell ref="B34:AG35"/>
    <mergeCell ref="AC24:AG24"/>
    <mergeCell ref="B23:F23"/>
    <mergeCell ref="G23:M23"/>
    <mergeCell ref="N23:R23"/>
    <mergeCell ref="S23:W23"/>
    <mergeCell ref="X23:AB23"/>
    <mergeCell ref="AC23:AG23"/>
    <mergeCell ref="B24:F24"/>
    <mergeCell ref="G24:M24"/>
    <mergeCell ref="N24:R24"/>
    <mergeCell ref="S24:W24"/>
    <mergeCell ref="X24:AB24"/>
    <mergeCell ref="AC22:AG22"/>
    <mergeCell ref="B21:F21"/>
    <mergeCell ref="G21:M21"/>
    <mergeCell ref="N21:R21"/>
    <mergeCell ref="S21:W21"/>
    <mergeCell ref="X21:AB21"/>
    <mergeCell ref="AC21:AG21"/>
    <mergeCell ref="B22:F22"/>
    <mergeCell ref="G22:M22"/>
    <mergeCell ref="N22:R22"/>
    <mergeCell ref="S22:W22"/>
    <mergeCell ref="X22:AB22"/>
    <mergeCell ref="AC20:AG20"/>
    <mergeCell ref="B19:F19"/>
    <mergeCell ref="G19:M19"/>
    <mergeCell ref="N19:R19"/>
    <mergeCell ref="S19:W19"/>
    <mergeCell ref="X19:AB19"/>
    <mergeCell ref="AC19:AG19"/>
    <mergeCell ref="B20:F20"/>
    <mergeCell ref="G20:M20"/>
    <mergeCell ref="N20:R20"/>
    <mergeCell ref="S20:W20"/>
    <mergeCell ref="X20:AB20"/>
    <mergeCell ref="AC18:AG18"/>
    <mergeCell ref="B17:F17"/>
    <mergeCell ref="G17:M17"/>
    <mergeCell ref="N17:R17"/>
    <mergeCell ref="S17:W17"/>
    <mergeCell ref="X17:AB17"/>
    <mergeCell ref="AC17:AG17"/>
    <mergeCell ref="B18:F18"/>
    <mergeCell ref="G18:M18"/>
    <mergeCell ref="N18:R18"/>
    <mergeCell ref="S18:W18"/>
    <mergeCell ref="X18:AB18"/>
    <mergeCell ref="AC16:AG16"/>
    <mergeCell ref="B15:F15"/>
    <mergeCell ref="G15:M15"/>
    <mergeCell ref="N15:R15"/>
    <mergeCell ref="S15:W15"/>
    <mergeCell ref="X15:AB15"/>
    <mergeCell ref="AC15:AG15"/>
    <mergeCell ref="B16:F16"/>
    <mergeCell ref="G16:M16"/>
    <mergeCell ref="N16:R16"/>
    <mergeCell ref="S16:W16"/>
    <mergeCell ref="X16:AB16"/>
    <mergeCell ref="AC14:AG14"/>
    <mergeCell ref="B13:F13"/>
    <mergeCell ref="G13:M13"/>
    <mergeCell ref="N13:R13"/>
    <mergeCell ref="S13:W13"/>
    <mergeCell ref="X13:AB13"/>
    <mergeCell ref="AC13:AG13"/>
    <mergeCell ref="B14:F14"/>
    <mergeCell ref="G14:M14"/>
    <mergeCell ref="N14:R14"/>
    <mergeCell ref="S14:W14"/>
    <mergeCell ref="X14:AB14"/>
    <mergeCell ref="B9:M9"/>
    <mergeCell ref="N9:AG9"/>
    <mergeCell ref="B10:F12"/>
    <mergeCell ref="G10:M12"/>
    <mergeCell ref="N10:R12"/>
    <mergeCell ref="S10:W12"/>
    <mergeCell ref="X10:AB12"/>
    <mergeCell ref="AC10:AG12"/>
    <mergeCell ref="Z2:AH2"/>
    <mergeCell ref="B4:AG4"/>
    <mergeCell ref="B7:M7"/>
    <mergeCell ref="N7:AG7"/>
    <mergeCell ref="B8:M8"/>
    <mergeCell ref="N8:AG8"/>
  </mergeCells>
  <phoneticPr fontId="45"/>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C19F-D916-4C02-9CD6-B0118D515FF6}">
  <sheetPr codeName="Sheet1"/>
  <dimension ref="A1:L27"/>
  <sheetViews>
    <sheetView view="pageBreakPreview" topLeftCell="A3" zoomScaleNormal="100" zoomScaleSheetLayoutView="100" workbookViewId="0">
      <selection activeCell="C7" sqref="C7:G8"/>
    </sheetView>
  </sheetViews>
  <sheetFormatPr defaultRowHeight="13" x14ac:dyDescent="0.2"/>
  <cols>
    <col min="1" max="1" width="9.26953125" style="434" customWidth="1"/>
    <col min="2" max="2" width="17" style="434" customWidth="1"/>
    <col min="3" max="3" width="10.6328125" style="434" customWidth="1"/>
    <col min="4" max="4" width="16.6328125" style="434" customWidth="1"/>
    <col min="5" max="5" width="19.08984375" style="434" customWidth="1"/>
    <col min="6" max="6" width="13.90625" style="434" customWidth="1"/>
    <col min="7" max="7" width="12" style="434" customWidth="1"/>
    <col min="8" max="8" width="5.453125" style="434" customWidth="1"/>
    <col min="9" max="9" width="3.90625" style="434" customWidth="1"/>
    <col min="10" max="10" width="9.08984375" style="434" customWidth="1"/>
    <col min="11" max="11" width="1.08984375" style="434" customWidth="1"/>
    <col min="12" max="12" width="2.7265625" style="434" customWidth="1"/>
    <col min="13" max="259" width="8.7265625" style="434"/>
    <col min="260" max="260" width="1.1796875" style="434" customWidth="1"/>
    <col min="261" max="262" width="17" style="434" customWidth="1"/>
    <col min="263" max="263" width="16.6328125" style="434" customWidth="1"/>
    <col min="264" max="264" width="19.08984375" style="434" customWidth="1"/>
    <col min="265" max="265" width="16.453125" style="434" customWidth="1"/>
    <col min="266" max="266" width="16.6328125" style="434" customWidth="1"/>
    <col min="267" max="267" width="4.08984375" style="434" customWidth="1"/>
    <col min="268" max="268" width="2.7265625" style="434" customWidth="1"/>
    <col min="269" max="515" width="8.7265625" style="434"/>
    <col min="516" max="516" width="1.1796875" style="434" customWidth="1"/>
    <col min="517" max="518" width="17" style="434" customWidth="1"/>
    <col min="519" max="519" width="16.6328125" style="434" customWidth="1"/>
    <col min="520" max="520" width="19.08984375" style="434" customWidth="1"/>
    <col min="521" max="521" width="16.453125" style="434" customWidth="1"/>
    <col min="522" max="522" width="16.6328125" style="434" customWidth="1"/>
    <col min="523" max="523" width="4.08984375" style="434" customWidth="1"/>
    <col min="524" max="524" width="2.7265625" style="434" customWidth="1"/>
    <col min="525" max="771" width="8.7265625" style="434"/>
    <col min="772" max="772" width="1.1796875" style="434" customWidth="1"/>
    <col min="773" max="774" width="17" style="434" customWidth="1"/>
    <col min="775" max="775" width="16.6328125" style="434" customWidth="1"/>
    <col min="776" max="776" width="19.08984375" style="434" customWidth="1"/>
    <col min="777" max="777" width="16.453125" style="434" customWidth="1"/>
    <col min="778" max="778" width="16.6328125" style="434" customWidth="1"/>
    <col min="779" max="779" width="4.08984375" style="434" customWidth="1"/>
    <col min="780" max="780" width="2.7265625" style="434" customWidth="1"/>
    <col min="781" max="1027" width="8.7265625" style="434"/>
    <col min="1028" max="1028" width="1.1796875" style="434" customWidth="1"/>
    <col min="1029" max="1030" width="17" style="434" customWidth="1"/>
    <col min="1031" max="1031" width="16.6328125" style="434" customWidth="1"/>
    <col min="1032" max="1032" width="19.08984375" style="434" customWidth="1"/>
    <col min="1033" max="1033" width="16.453125" style="434" customWidth="1"/>
    <col min="1034" max="1034" width="16.6328125" style="434" customWidth="1"/>
    <col min="1035" max="1035" width="4.08984375" style="434" customWidth="1"/>
    <col min="1036" max="1036" width="2.7265625" style="434" customWidth="1"/>
    <col min="1037" max="1283" width="8.7265625" style="434"/>
    <col min="1284" max="1284" width="1.1796875" style="434" customWidth="1"/>
    <col min="1285" max="1286" width="17" style="434" customWidth="1"/>
    <col min="1287" max="1287" width="16.6328125" style="434" customWidth="1"/>
    <col min="1288" max="1288" width="19.08984375" style="434" customWidth="1"/>
    <col min="1289" max="1289" width="16.453125" style="434" customWidth="1"/>
    <col min="1290" max="1290" width="16.6328125" style="434" customWidth="1"/>
    <col min="1291" max="1291" width="4.08984375" style="434" customWidth="1"/>
    <col min="1292" max="1292" width="2.7265625" style="434" customWidth="1"/>
    <col min="1293" max="1539" width="8.7265625" style="434"/>
    <col min="1540" max="1540" width="1.1796875" style="434" customWidth="1"/>
    <col min="1541" max="1542" width="17" style="434" customWidth="1"/>
    <col min="1543" max="1543" width="16.6328125" style="434" customWidth="1"/>
    <col min="1544" max="1544" width="19.08984375" style="434" customWidth="1"/>
    <col min="1545" max="1545" width="16.453125" style="434" customWidth="1"/>
    <col min="1546" max="1546" width="16.6328125" style="434" customWidth="1"/>
    <col min="1547" max="1547" width="4.08984375" style="434" customWidth="1"/>
    <col min="1548" max="1548" width="2.7265625" style="434" customWidth="1"/>
    <col min="1549" max="1795" width="8.7265625" style="434"/>
    <col min="1796" max="1796" width="1.1796875" style="434" customWidth="1"/>
    <col min="1797" max="1798" width="17" style="434" customWidth="1"/>
    <col min="1799" max="1799" width="16.6328125" style="434" customWidth="1"/>
    <col min="1800" max="1800" width="19.08984375" style="434" customWidth="1"/>
    <col min="1801" max="1801" width="16.453125" style="434" customWidth="1"/>
    <col min="1802" max="1802" width="16.6328125" style="434" customWidth="1"/>
    <col min="1803" max="1803" width="4.08984375" style="434" customWidth="1"/>
    <col min="1804" max="1804" width="2.7265625" style="434" customWidth="1"/>
    <col min="1805" max="2051" width="8.7265625" style="434"/>
    <col min="2052" max="2052" width="1.1796875" style="434" customWidth="1"/>
    <col min="2053" max="2054" width="17" style="434" customWidth="1"/>
    <col min="2055" max="2055" width="16.6328125" style="434" customWidth="1"/>
    <col min="2056" max="2056" width="19.08984375" style="434" customWidth="1"/>
    <col min="2057" max="2057" width="16.453125" style="434" customWidth="1"/>
    <col min="2058" max="2058" width="16.6328125" style="434" customWidth="1"/>
    <col min="2059" max="2059" width="4.08984375" style="434" customWidth="1"/>
    <col min="2060" max="2060" width="2.7265625" style="434" customWidth="1"/>
    <col min="2061" max="2307" width="8.7265625" style="434"/>
    <col min="2308" max="2308" width="1.1796875" style="434" customWidth="1"/>
    <col min="2309" max="2310" width="17" style="434" customWidth="1"/>
    <col min="2311" max="2311" width="16.6328125" style="434" customWidth="1"/>
    <col min="2312" max="2312" width="19.08984375" style="434" customWidth="1"/>
    <col min="2313" max="2313" width="16.453125" style="434" customWidth="1"/>
    <col min="2314" max="2314" width="16.6328125" style="434" customWidth="1"/>
    <col min="2315" max="2315" width="4.08984375" style="434" customWidth="1"/>
    <col min="2316" max="2316" width="2.7265625" style="434" customWidth="1"/>
    <col min="2317" max="2563" width="8.7265625" style="434"/>
    <col min="2564" max="2564" width="1.1796875" style="434" customWidth="1"/>
    <col min="2565" max="2566" width="17" style="434" customWidth="1"/>
    <col min="2567" max="2567" width="16.6328125" style="434" customWidth="1"/>
    <col min="2568" max="2568" width="19.08984375" style="434" customWidth="1"/>
    <col min="2569" max="2569" width="16.453125" style="434" customWidth="1"/>
    <col min="2570" max="2570" width="16.6328125" style="434" customWidth="1"/>
    <col min="2571" max="2571" width="4.08984375" style="434" customWidth="1"/>
    <col min="2572" max="2572" width="2.7265625" style="434" customWidth="1"/>
    <col min="2573" max="2819" width="8.7265625" style="434"/>
    <col min="2820" max="2820" width="1.1796875" style="434" customWidth="1"/>
    <col min="2821" max="2822" width="17" style="434" customWidth="1"/>
    <col min="2823" max="2823" width="16.6328125" style="434" customWidth="1"/>
    <col min="2824" max="2824" width="19.08984375" style="434" customWidth="1"/>
    <col min="2825" max="2825" width="16.453125" style="434" customWidth="1"/>
    <col min="2826" max="2826" width="16.6328125" style="434" customWidth="1"/>
    <col min="2827" max="2827" width="4.08984375" style="434" customWidth="1"/>
    <col min="2828" max="2828" width="2.7265625" style="434" customWidth="1"/>
    <col min="2829" max="3075" width="8.7265625" style="434"/>
    <col min="3076" max="3076" width="1.1796875" style="434" customWidth="1"/>
    <col min="3077" max="3078" width="17" style="434" customWidth="1"/>
    <col min="3079" max="3079" width="16.6328125" style="434" customWidth="1"/>
    <col min="3080" max="3080" width="19.08984375" style="434" customWidth="1"/>
    <col min="3081" max="3081" width="16.453125" style="434" customWidth="1"/>
    <col min="3082" max="3082" width="16.6328125" style="434" customWidth="1"/>
    <col min="3083" max="3083" width="4.08984375" style="434" customWidth="1"/>
    <col min="3084" max="3084" width="2.7265625" style="434" customWidth="1"/>
    <col min="3085" max="3331" width="8.7265625" style="434"/>
    <col min="3332" max="3332" width="1.1796875" style="434" customWidth="1"/>
    <col min="3333" max="3334" width="17" style="434" customWidth="1"/>
    <col min="3335" max="3335" width="16.6328125" style="434" customWidth="1"/>
    <col min="3336" max="3336" width="19.08984375" style="434" customWidth="1"/>
    <col min="3337" max="3337" width="16.453125" style="434" customWidth="1"/>
    <col min="3338" max="3338" width="16.6328125" style="434" customWidth="1"/>
    <col min="3339" max="3339" width="4.08984375" style="434" customWidth="1"/>
    <col min="3340" max="3340" width="2.7265625" style="434" customWidth="1"/>
    <col min="3341" max="3587" width="8.7265625" style="434"/>
    <col min="3588" max="3588" width="1.1796875" style="434" customWidth="1"/>
    <col min="3589" max="3590" width="17" style="434" customWidth="1"/>
    <col min="3591" max="3591" width="16.6328125" style="434" customWidth="1"/>
    <col min="3592" max="3592" width="19.08984375" style="434" customWidth="1"/>
    <col min="3593" max="3593" width="16.453125" style="434" customWidth="1"/>
    <col min="3594" max="3594" width="16.6328125" style="434" customWidth="1"/>
    <col min="3595" max="3595" width="4.08984375" style="434" customWidth="1"/>
    <col min="3596" max="3596" width="2.7265625" style="434" customWidth="1"/>
    <col min="3597" max="3843" width="8.7265625" style="434"/>
    <col min="3844" max="3844" width="1.1796875" style="434" customWidth="1"/>
    <col min="3845" max="3846" width="17" style="434" customWidth="1"/>
    <col min="3847" max="3847" width="16.6328125" style="434" customWidth="1"/>
    <col min="3848" max="3848" width="19.08984375" style="434" customWidth="1"/>
    <col min="3849" max="3849" width="16.453125" style="434" customWidth="1"/>
    <col min="3850" max="3850" width="16.6328125" style="434" customWidth="1"/>
    <col min="3851" max="3851" width="4.08984375" style="434" customWidth="1"/>
    <col min="3852" max="3852" width="2.7265625" style="434" customWidth="1"/>
    <col min="3853" max="4099" width="8.7265625" style="434"/>
    <col min="4100" max="4100" width="1.1796875" style="434" customWidth="1"/>
    <col min="4101" max="4102" width="17" style="434" customWidth="1"/>
    <col min="4103" max="4103" width="16.6328125" style="434" customWidth="1"/>
    <col min="4104" max="4104" width="19.08984375" style="434" customWidth="1"/>
    <col min="4105" max="4105" width="16.453125" style="434" customWidth="1"/>
    <col min="4106" max="4106" width="16.6328125" style="434" customWidth="1"/>
    <col min="4107" max="4107" width="4.08984375" style="434" customWidth="1"/>
    <col min="4108" max="4108" width="2.7265625" style="434" customWidth="1"/>
    <col min="4109" max="4355" width="8.7265625" style="434"/>
    <col min="4356" max="4356" width="1.1796875" style="434" customWidth="1"/>
    <col min="4357" max="4358" width="17" style="434" customWidth="1"/>
    <col min="4359" max="4359" width="16.6328125" style="434" customWidth="1"/>
    <col min="4360" max="4360" width="19.08984375" style="434" customWidth="1"/>
    <col min="4361" max="4361" width="16.453125" style="434" customWidth="1"/>
    <col min="4362" max="4362" width="16.6328125" style="434" customWidth="1"/>
    <col min="4363" max="4363" width="4.08984375" style="434" customWidth="1"/>
    <col min="4364" max="4364" width="2.7265625" style="434" customWidth="1"/>
    <col min="4365" max="4611" width="8.7265625" style="434"/>
    <col min="4612" max="4612" width="1.1796875" style="434" customWidth="1"/>
    <col min="4613" max="4614" width="17" style="434" customWidth="1"/>
    <col min="4615" max="4615" width="16.6328125" style="434" customWidth="1"/>
    <col min="4616" max="4616" width="19.08984375" style="434" customWidth="1"/>
    <col min="4617" max="4617" width="16.453125" style="434" customWidth="1"/>
    <col min="4618" max="4618" width="16.6328125" style="434" customWidth="1"/>
    <col min="4619" max="4619" width="4.08984375" style="434" customWidth="1"/>
    <col min="4620" max="4620" width="2.7265625" style="434" customWidth="1"/>
    <col min="4621" max="4867" width="8.7265625" style="434"/>
    <col min="4868" max="4868" width="1.1796875" style="434" customWidth="1"/>
    <col min="4869" max="4870" width="17" style="434" customWidth="1"/>
    <col min="4871" max="4871" width="16.6328125" style="434" customWidth="1"/>
    <col min="4872" max="4872" width="19.08984375" style="434" customWidth="1"/>
    <col min="4873" max="4873" width="16.453125" style="434" customWidth="1"/>
    <col min="4874" max="4874" width="16.6328125" style="434" customWidth="1"/>
    <col min="4875" max="4875" width="4.08984375" style="434" customWidth="1"/>
    <col min="4876" max="4876" width="2.7265625" style="434" customWidth="1"/>
    <col min="4877" max="5123" width="8.7265625" style="434"/>
    <col min="5124" max="5124" width="1.1796875" style="434" customWidth="1"/>
    <col min="5125" max="5126" width="17" style="434" customWidth="1"/>
    <col min="5127" max="5127" width="16.6328125" style="434" customWidth="1"/>
    <col min="5128" max="5128" width="19.08984375" style="434" customWidth="1"/>
    <col min="5129" max="5129" width="16.453125" style="434" customWidth="1"/>
    <col min="5130" max="5130" width="16.6328125" style="434" customWidth="1"/>
    <col min="5131" max="5131" width="4.08984375" style="434" customWidth="1"/>
    <col min="5132" max="5132" width="2.7265625" style="434" customWidth="1"/>
    <col min="5133" max="5379" width="8.7265625" style="434"/>
    <col min="5380" max="5380" width="1.1796875" style="434" customWidth="1"/>
    <col min="5381" max="5382" width="17" style="434" customWidth="1"/>
    <col min="5383" max="5383" width="16.6328125" style="434" customWidth="1"/>
    <col min="5384" max="5384" width="19.08984375" style="434" customWidth="1"/>
    <col min="5385" max="5385" width="16.453125" style="434" customWidth="1"/>
    <col min="5386" max="5386" width="16.6328125" style="434" customWidth="1"/>
    <col min="5387" max="5387" width="4.08984375" style="434" customWidth="1"/>
    <col min="5388" max="5388" width="2.7265625" style="434" customWidth="1"/>
    <col min="5389" max="5635" width="8.7265625" style="434"/>
    <col min="5636" max="5636" width="1.1796875" style="434" customWidth="1"/>
    <col min="5637" max="5638" width="17" style="434" customWidth="1"/>
    <col min="5639" max="5639" width="16.6328125" style="434" customWidth="1"/>
    <col min="5640" max="5640" width="19.08984375" style="434" customWidth="1"/>
    <col min="5641" max="5641" width="16.453125" style="434" customWidth="1"/>
    <col min="5642" max="5642" width="16.6328125" style="434" customWidth="1"/>
    <col min="5643" max="5643" width="4.08984375" style="434" customWidth="1"/>
    <col min="5644" max="5644" width="2.7265625" style="434" customWidth="1"/>
    <col min="5645" max="5891" width="8.7265625" style="434"/>
    <col min="5892" max="5892" width="1.1796875" style="434" customWidth="1"/>
    <col min="5893" max="5894" width="17" style="434" customWidth="1"/>
    <col min="5895" max="5895" width="16.6328125" style="434" customWidth="1"/>
    <col min="5896" max="5896" width="19.08984375" style="434" customWidth="1"/>
    <col min="5897" max="5897" width="16.453125" style="434" customWidth="1"/>
    <col min="5898" max="5898" width="16.6328125" style="434" customWidth="1"/>
    <col min="5899" max="5899" width="4.08984375" style="434" customWidth="1"/>
    <col min="5900" max="5900" width="2.7265625" style="434" customWidth="1"/>
    <col min="5901" max="6147" width="8.7265625" style="434"/>
    <col min="6148" max="6148" width="1.1796875" style="434" customWidth="1"/>
    <col min="6149" max="6150" width="17" style="434" customWidth="1"/>
    <col min="6151" max="6151" width="16.6328125" style="434" customWidth="1"/>
    <col min="6152" max="6152" width="19.08984375" style="434" customWidth="1"/>
    <col min="6153" max="6153" width="16.453125" style="434" customWidth="1"/>
    <col min="6154" max="6154" width="16.6328125" style="434" customWidth="1"/>
    <col min="6155" max="6155" width="4.08984375" style="434" customWidth="1"/>
    <col min="6156" max="6156" width="2.7265625" style="434" customWidth="1"/>
    <col min="6157" max="6403" width="8.7265625" style="434"/>
    <col min="6404" max="6404" width="1.1796875" style="434" customWidth="1"/>
    <col min="6405" max="6406" width="17" style="434" customWidth="1"/>
    <col min="6407" max="6407" width="16.6328125" style="434" customWidth="1"/>
    <col min="6408" max="6408" width="19.08984375" style="434" customWidth="1"/>
    <col min="6409" max="6409" width="16.453125" style="434" customWidth="1"/>
    <col min="6410" max="6410" width="16.6328125" style="434" customWidth="1"/>
    <col min="6411" max="6411" width="4.08984375" style="434" customWidth="1"/>
    <col min="6412" max="6412" width="2.7265625" style="434" customWidth="1"/>
    <col min="6413" max="6659" width="8.7265625" style="434"/>
    <col min="6660" max="6660" width="1.1796875" style="434" customWidth="1"/>
    <col min="6661" max="6662" width="17" style="434" customWidth="1"/>
    <col min="6663" max="6663" width="16.6328125" style="434" customWidth="1"/>
    <col min="6664" max="6664" width="19.08984375" style="434" customWidth="1"/>
    <col min="6665" max="6665" width="16.453125" style="434" customWidth="1"/>
    <col min="6666" max="6666" width="16.6328125" style="434" customWidth="1"/>
    <col min="6667" max="6667" width="4.08984375" style="434" customWidth="1"/>
    <col min="6668" max="6668" width="2.7265625" style="434" customWidth="1"/>
    <col min="6669" max="6915" width="8.7265625" style="434"/>
    <col min="6916" max="6916" width="1.1796875" style="434" customWidth="1"/>
    <col min="6917" max="6918" width="17" style="434" customWidth="1"/>
    <col min="6919" max="6919" width="16.6328125" style="434" customWidth="1"/>
    <col min="6920" max="6920" width="19.08984375" style="434" customWidth="1"/>
    <col min="6921" max="6921" width="16.453125" style="434" customWidth="1"/>
    <col min="6922" max="6922" width="16.6328125" style="434" customWidth="1"/>
    <col min="6923" max="6923" width="4.08984375" style="434" customWidth="1"/>
    <col min="6924" max="6924" width="2.7265625" style="434" customWidth="1"/>
    <col min="6925" max="7171" width="8.7265625" style="434"/>
    <col min="7172" max="7172" width="1.1796875" style="434" customWidth="1"/>
    <col min="7173" max="7174" width="17" style="434" customWidth="1"/>
    <col min="7175" max="7175" width="16.6328125" style="434" customWidth="1"/>
    <col min="7176" max="7176" width="19.08984375" style="434" customWidth="1"/>
    <col min="7177" max="7177" width="16.453125" style="434" customWidth="1"/>
    <col min="7178" max="7178" width="16.6328125" style="434" customWidth="1"/>
    <col min="7179" max="7179" width="4.08984375" style="434" customWidth="1"/>
    <col min="7180" max="7180" width="2.7265625" style="434" customWidth="1"/>
    <col min="7181" max="7427" width="8.7265625" style="434"/>
    <col min="7428" max="7428" width="1.1796875" style="434" customWidth="1"/>
    <col min="7429" max="7430" width="17" style="434" customWidth="1"/>
    <col min="7431" max="7431" width="16.6328125" style="434" customWidth="1"/>
    <col min="7432" max="7432" width="19.08984375" style="434" customWidth="1"/>
    <col min="7433" max="7433" width="16.453125" style="434" customWidth="1"/>
    <col min="7434" max="7434" width="16.6328125" style="434" customWidth="1"/>
    <col min="7435" max="7435" width="4.08984375" style="434" customWidth="1"/>
    <col min="7436" max="7436" width="2.7265625" style="434" customWidth="1"/>
    <col min="7437" max="7683" width="8.7265625" style="434"/>
    <col min="7684" max="7684" width="1.1796875" style="434" customWidth="1"/>
    <col min="7685" max="7686" width="17" style="434" customWidth="1"/>
    <col min="7687" max="7687" width="16.6328125" style="434" customWidth="1"/>
    <col min="7688" max="7688" width="19.08984375" style="434" customWidth="1"/>
    <col min="7689" max="7689" width="16.453125" style="434" customWidth="1"/>
    <col min="7690" max="7690" width="16.6328125" style="434" customWidth="1"/>
    <col min="7691" max="7691" width="4.08984375" style="434" customWidth="1"/>
    <col min="7692" max="7692" width="2.7265625" style="434" customWidth="1"/>
    <col min="7693" max="7939" width="8.7265625" style="434"/>
    <col min="7940" max="7940" width="1.1796875" style="434" customWidth="1"/>
    <col min="7941" max="7942" width="17" style="434" customWidth="1"/>
    <col min="7943" max="7943" width="16.6328125" style="434" customWidth="1"/>
    <col min="7944" max="7944" width="19.08984375" style="434" customWidth="1"/>
    <col min="7945" max="7945" width="16.453125" style="434" customWidth="1"/>
    <col min="7946" max="7946" width="16.6328125" style="434" customWidth="1"/>
    <col min="7947" max="7947" width="4.08984375" style="434" customWidth="1"/>
    <col min="7948" max="7948" width="2.7265625" style="434" customWidth="1"/>
    <col min="7949" max="8195" width="8.7265625" style="434"/>
    <col min="8196" max="8196" width="1.1796875" style="434" customWidth="1"/>
    <col min="8197" max="8198" width="17" style="434" customWidth="1"/>
    <col min="8199" max="8199" width="16.6328125" style="434" customWidth="1"/>
    <col min="8200" max="8200" width="19.08984375" style="434" customWidth="1"/>
    <col min="8201" max="8201" width="16.453125" style="434" customWidth="1"/>
    <col min="8202" max="8202" width="16.6328125" style="434" customWidth="1"/>
    <col min="8203" max="8203" width="4.08984375" style="434" customWidth="1"/>
    <col min="8204" max="8204" width="2.7265625" style="434" customWidth="1"/>
    <col min="8205" max="8451" width="8.7265625" style="434"/>
    <col min="8452" max="8452" width="1.1796875" style="434" customWidth="1"/>
    <col min="8453" max="8454" width="17" style="434" customWidth="1"/>
    <col min="8455" max="8455" width="16.6328125" style="434" customWidth="1"/>
    <col min="8456" max="8456" width="19.08984375" style="434" customWidth="1"/>
    <col min="8457" max="8457" width="16.453125" style="434" customWidth="1"/>
    <col min="8458" max="8458" width="16.6328125" style="434" customWidth="1"/>
    <col min="8459" max="8459" width="4.08984375" style="434" customWidth="1"/>
    <col min="8460" max="8460" width="2.7265625" style="434" customWidth="1"/>
    <col min="8461" max="8707" width="8.7265625" style="434"/>
    <col min="8708" max="8708" width="1.1796875" style="434" customWidth="1"/>
    <col min="8709" max="8710" width="17" style="434" customWidth="1"/>
    <col min="8711" max="8711" width="16.6328125" style="434" customWidth="1"/>
    <col min="8712" max="8712" width="19.08984375" style="434" customWidth="1"/>
    <col min="8713" max="8713" width="16.453125" style="434" customWidth="1"/>
    <col min="8714" max="8714" width="16.6328125" style="434" customWidth="1"/>
    <col min="8715" max="8715" width="4.08984375" style="434" customWidth="1"/>
    <col min="8716" max="8716" width="2.7265625" style="434" customWidth="1"/>
    <col min="8717" max="8963" width="8.7265625" style="434"/>
    <col min="8964" max="8964" width="1.1796875" style="434" customWidth="1"/>
    <col min="8965" max="8966" width="17" style="434" customWidth="1"/>
    <col min="8967" max="8967" width="16.6328125" style="434" customWidth="1"/>
    <col min="8968" max="8968" width="19.08984375" style="434" customWidth="1"/>
    <col min="8969" max="8969" width="16.453125" style="434" customWidth="1"/>
    <col min="8970" max="8970" width="16.6328125" style="434" customWidth="1"/>
    <col min="8971" max="8971" width="4.08984375" style="434" customWidth="1"/>
    <col min="8972" max="8972" width="2.7265625" style="434" customWidth="1"/>
    <col min="8973" max="9219" width="8.7265625" style="434"/>
    <col min="9220" max="9220" width="1.1796875" style="434" customWidth="1"/>
    <col min="9221" max="9222" width="17" style="434" customWidth="1"/>
    <col min="9223" max="9223" width="16.6328125" style="434" customWidth="1"/>
    <col min="9224" max="9224" width="19.08984375" style="434" customWidth="1"/>
    <col min="9225" max="9225" width="16.453125" style="434" customWidth="1"/>
    <col min="9226" max="9226" width="16.6328125" style="434" customWidth="1"/>
    <col min="9227" max="9227" width="4.08984375" style="434" customWidth="1"/>
    <col min="9228" max="9228" width="2.7265625" style="434" customWidth="1"/>
    <col min="9229" max="9475" width="8.7265625" style="434"/>
    <col min="9476" max="9476" width="1.1796875" style="434" customWidth="1"/>
    <col min="9477" max="9478" width="17" style="434" customWidth="1"/>
    <col min="9479" max="9479" width="16.6328125" style="434" customWidth="1"/>
    <col min="9480" max="9480" width="19.08984375" style="434" customWidth="1"/>
    <col min="9481" max="9481" width="16.453125" style="434" customWidth="1"/>
    <col min="9482" max="9482" width="16.6328125" style="434" customWidth="1"/>
    <col min="9483" max="9483" width="4.08984375" style="434" customWidth="1"/>
    <col min="9484" max="9484" width="2.7265625" style="434" customWidth="1"/>
    <col min="9485" max="9731" width="8.7265625" style="434"/>
    <col min="9732" max="9732" width="1.1796875" style="434" customWidth="1"/>
    <col min="9733" max="9734" width="17" style="434" customWidth="1"/>
    <col min="9735" max="9735" width="16.6328125" style="434" customWidth="1"/>
    <col min="9736" max="9736" width="19.08984375" style="434" customWidth="1"/>
    <col min="9737" max="9737" width="16.453125" style="434" customWidth="1"/>
    <col min="9738" max="9738" width="16.6328125" style="434" customWidth="1"/>
    <col min="9739" max="9739" width="4.08984375" style="434" customWidth="1"/>
    <col min="9740" max="9740" width="2.7265625" style="434" customWidth="1"/>
    <col min="9741" max="9987" width="8.7265625" style="434"/>
    <col min="9988" max="9988" width="1.1796875" style="434" customWidth="1"/>
    <col min="9989" max="9990" width="17" style="434" customWidth="1"/>
    <col min="9991" max="9991" width="16.6328125" style="434" customWidth="1"/>
    <col min="9992" max="9992" width="19.08984375" style="434" customWidth="1"/>
    <col min="9993" max="9993" width="16.453125" style="434" customWidth="1"/>
    <col min="9994" max="9994" width="16.6328125" style="434" customWidth="1"/>
    <col min="9995" max="9995" width="4.08984375" style="434" customWidth="1"/>
    <col min="9996" max="9996" width="2.7265625" style="434" customWidth="1"/>
    <col min="9997" max="10243" width="8.7265625" style="434"/>
    <col min="10244" max="10244" width="1.1796875" style="434" customWidth="1"/>
    <col min="10245" max="10246" width="17" style="434" customWidth="1"/>
    <col min="10247" max="10247" width="16.6328125" style="434" customWidth="1"/>
    <col min="10248" max="10248" width="19.08984375" style="434" customWidth="1"/>
    <col min="10249" max="10249" width="16.453125" style="434" customWidth="1"/>
    <col min="10250" max="10250" width="16.6328125" style="434" customWidth="1"/>
    <col min="10251" max="10251" width="4.08984375" style="434" customWidth="1"/>
    <col min="10252" max="10252" width="2.7265625" style="434" customWidth="1"/>
    <col min="10253" max="10499" width="8.7265625" style="434"/>
    <col min="10500" max="10500" width="1.1796875" style="434" customWidth="1"/>
    <col min="10501" max="10502" width="17" style="434" customWidth="1"/>
    <col min="10503" max="10503" width="16.6328125" style="434" customWidth="1"/>
    <col min="10504" max="10504" width="19.08984375" style="434" customWidth="1"/>
    <col min="10505" max="10505" width="16.453125" style="434" customWidth="1"/>
    <col min="10506" max="10506" width="16.6328125" style="434" customWidth="1"/>
    <col min="10507" max="10507" width="4.08984375" style="434" customWidth="1"/>
    <col min="10508" max="10508" width="2.7265625" style="434" customWidth="1"/>
    <col min="10509" max="10755" width="8.7265625" style="434"/>
    <col min="10756" max="10756" width="1.1796875" style="434" customWidth="1"/>
    <col min="10757" max="10758" width="17" style="434" customWidth="1"/>
    <col min="10759" max="10759" width="16.6328125" style="434" customWidth="1"/>
    <col min="10760" max="10760" width="19.08984375" style="434" customWidth="1"/>
    <col min="10761" max="10761" width="16.453125" style="434" customWidth="1"/>
    <col min="10762" max="10762" width="16.6328125" style="434" customWidth="1"/>
    <col min="10763" max="10763" width="4.08984375" style="434" customWidth="1"/>
    <col min="10764" max="10764" width="2.7265625" style="434" customWidth="1"/>
    <col min="10765" max="11011" width="8.7265625" style="434"/>
    <col min="11012" max="11012" width="1.1796875" style="434" customWidth="1"/>
    <col min="11013" max="11014" width="17" style="434" customWidth="1"/>
    <col min="11015" max="11015" width="16.6328125" style="434" customWidth="1"/>
    <col min="11016" max="11016" width="19.08984375" style="434" customWidth="1"/>
    <col min="11017" max="11017" width="16.453125" style="434" customWidth="1"/>
    <col min="11018" max="11018" width="16.6328125" style="434" customWidth="1"/>
    <col min="11019" max="11019" width="4.08984375" style="434" customWidth="1"/>
    <col min="11020" max="11020" width="2.7265625" style="434" customWidth="1"/>
    <col min="11021" max="11267" width="8.7265625" style="434"/>
    <col min="11268" max="11268" width="1.1796875" style="434" customWidth="1"/>
    <col min="11269" max="11270" width="17" style="434" customWidth="1"/>
    <col min="11271" max="11271" width="16.6328125" style="434" customWidth="1"/>
    <col min="11272" max="11272" width="19.08984375" style="434" customWidth="1"/>
    <col min="11273" max="11273" width="16.453125" style="434" customWidth="1"/>
    <col min="11274" max="11274" width="16.6328125" style="434" customWidth="1"/>
    <col min="11275" max="11275" width="4.08984375" style="434" customWidth="1"/>
    <col min="11276" max="11276" width="2.7265625" style="434" customWidth="1"/>
    <col min="11277" max="11523" width="8.7265625" style="434"/>
    <col min="11524" max="11524" width="1.1796875" style="434" customWidth="1"/>
    <col min="11525" max="11526" width="17" style="434" customWidth="1"/>
    <col min="11527" max="11527" width="16.6328125" style="434" customWidth="1"/>
    <col min="11528" max="11528" width="19.08984375" style="434" customWidth="1"/>
    <col min="11529" max="11529" width="16.453125" style="434" customWidth="1"/>
    <col min="11530" max="11530" width="16.6328125" style="434" customWidth="1"/>
    <col min="11531" max="11531" width="4.08984375" style="434" customWidth="1"/>
    <col min="11532" max="11532" width="2.7265625" style="434" customWidth="1"/>
    <col min="11533" max="11779" width="8.7265625" style="434"/>
    <col min="11780" max="11780" width="1.1796875" style="434" customWidth="1"/>
    <col min="11781" max="11782" width="17" style="434" customWidth="1"/>
    <col min="11783" max="11783" width="16.6328125" style="434" customWidth="1"/>
    <col min="11784" max="11784" width="19.08984375" style="434" customWidth="1"/>
    <col min="11785" max="11785" width="16.453125" style="434" customWidth="1"/>
    <col min="11786" max="11786" width="16.6328125" style="434" customWidth="1"/>
    <col min="11787" max="11787" width="4.08984375" style="434" customWidth="1"/>
    <col min="11788" max="11788" width="2.7265625" style="434" customWidth="1"/>
    <col min="11789" max="12035" width="8.7265625" style="434"/>
    <col min="12036" max="12036" width="1.1796875" style="434" customWidth="1"/>
    <col min="12037" max="12038" width="17" style="434" customWidth="1"/>
    <col min="12039" max="12039" width="16.6328125" style="434" customWidth="1"/>
    <col min="12040" max="12040" width="19.08984375" style="434" customWidth="1"/>
    <col min="12041" max="12041" width="16.453125" style="434" customWidth="1"/>
    <col min="12042" max="12042" width="16.6328125" style="434" customWidth="1"/>
    <col min="12043" max="12043" width="4.08984375" style="434" customWidth="1"/>
    <col min="12044" max="12044" width="2.7265625" style="434" customWidth="1"/>
    <col min="12045" max="12291" width="8.7265625" style="434"/>
    <col min="12292" max="12292" width="1.1796875" style="434" customWidth="1"/>
    <col min="12293" max="12294" width="17" style="434" customWidth="1"/>
    <col min="12295" max="12295" width="16.6328125" style="434" customWidth="1"/>
    <col min="12296" max="12296" width="19.08984375" style="434" customWidth="1"/>
    <col min="12297" max="12297" width="16.453125" style="434" customWidth="1"/>
    <col min="12298" max="12298" width="16.6328125" style="434" customWidth="1"/>
    <col min="12299" max="12299" width="4.08984375" style="434" customWidth="1"/>
    <col min="12300" max="12300" width="2.7265625" style="434" customWidth="1"/>
    <col min="12301" max="12547" width="8.7265625" style="434"/>
    <col min="12548" max="12548" width="1.1796875" style="434" customWidth="1"/>
    <col min="12549" max="12550" width="17" style="434" customWidth="1"/>
    <col min="12551" max="12551" width="16.6328125" style="434" customWidth="1"/>
    <col min="12552" max="12552" width="19.08984375" style="434" customWidth="1"/>
    <col min="12553" max="12553" width="16.453125" style="434" customWidth="1"/>
    <col min="12554" max="12554" width="16.6328125" style="434" customWidth="1"/>
    <col min="12555" max="12555" width="4.08984375" style="434" customWidth="1"/>
    <col min="12556" max="12556" width="2.7265625" style="434" customWidth="1"/>
    <col min="12557" max="12803" width="8.7265625" style="434"/>
    <col min="12804" max="12804" width="1.1796875" style="434" customWidth="1"/>
    <col min="12805" max="12806" width="17" style="434" customWidth="1"/>
    <col min="12807" max="12807" width="16.6328125" style="434" customWidth="1"/>
    <col min="12808" max="12808" width="19.08984375" style="434" customWidth="1"/>
    <col min="12809" max="12809" width="16.453125" style="434" customWidth="1"/>
    <col min="12810" max="12810" width="16.6328125" style="434" customWidth="1"/>
    <col min="12811" max="12811" width="4.08984375" style="434" customWidth="1"/>
    <col min="12812" max="12812" width="2.7265625" style="434" customWidth="1"/>
    <col min="12813" max="13059" width="8.7265625" style="434"/>
    <col min="13060" max="13060" width="1.1796875" style="434" customWidth="1"/>
    <col min="13061" max="13062" width="17" style="434" customWidth="1"/>
    <col min="13063" max="13063" width="16.6328125" style="434" customWidth="1"/>
    <col min="13064" max="13064" width="19.08984375" style="434" customWidth="1"/>
    <col min="13065" max="13065" width="16.453125" style="434" customWidth="1"/>
    <col min="13066" max="13066" width="16.6328125" style="434" customWidth="1"/>
    <col min="13067" max="13067" width="4.08984375" style="434" customWidth="1"/>
    <col min="13068" max="13068" width="2.7265625" style="434" customWidth="1"/>
    <col min="13069" max="13315" width="8.7265625" style="434"/>
    <col min="13316" max="13316" width="1.1796875" style="434" customWidth="1"/>
    <col min="13317" max="13318" width="17" style="434" customWidth="1"/>
    <col min="13319" max="13319" width="16.6328125" style="434" customWidth="1"/>
    <col min="13320" max="13320" width="19.08984375" style="434" customWidth="1"/>
    <col min="13321" max="13321" width="16.453125" style="434" customWidth="1"/>
    <col min="13322" max="13322" width="16.6328125" style="434" customWidth="1"/>
    <col min="13323" max="13323" width="4.08984375" style="434" customWidth="1"/>
    <col min="13324" max="13324" width="2.7265625" style="434" customWidth="1"/>
    <col min="13325" max="13571" width="8.7265625" style="434"/>
    <col min="13572" max="13572" width="1.1796875" style="434" customWidth="1"/>
    <col min="13573" max="13574" width="17" style="434" customWidth="1"/>
    <col min="13575" max="13575" width="16.6328125" style="434" customWidth="1"/>
    <col min="13576" max="13576" width="19.08984375" style="434" customWidth="1"/>
    <col min="13577" max="13577" width="16.453125" style="434" customWidth="1"/>
    <col min="13578" max="13578" width="16.6328125" style="434" customWidth="1"/>
    <col min="13579" max="13579" width="4.08984375" style="434" customWidth="1"/>
    <col min="13580" max="13580" width="2.7265625" style="434" customWidth="1"/>
    <col min="13581" max="13827" width="8.7265625" style="434"/>
    <col min="13828" max="13828" width="1.1796875" style="434" customWidth="1"/>
    <col min="13829" max="13830" width="17" style="434" customWidth="1"/>
    <col min="13831" max="13831" width="16.6328125" style="434" customWidth="1"/>
    <col min="13832" max="13832" width="19.08984375" style="434" customWidth="1"/>
    <col min="13833" max="13833" width="16.453125" style="434" customWidth="1"/>
    <col min="13834" max="13834" width="16.6328125" style="434" customWidth="1"/>
    <col min="13835" max="13835" width="4.08984375" style="434" customWidth="1"/>
    <col min="13836" max="13836" width="2.7265625" style="434" customWidth="1"/>
    <col min="13837" max="14083" width="8.7265625" style="434"/>
    <col min="14084" max="14084" width="1.1796875" style="434" customWidth="1"/>
    <col min="14085" max="14086" width="17" style="434" customWidth="1"/>
    <col min="14087" max="14087" width="16.6328125" style="434" customWidth="1"/>
    <col min="14088" max="14088" width="19.08984375" style="434" customWidth="1"/>
    <col min="14089" max="14089" width="16.453125" style="434" customWidth="1"/>
    <col min="14090" max="14090" width="16.6328125" style="434" customWidth="1"/>
    <col min="14091" max="14091" width="4.08984375" style="434" customWidth="1"/>
    <col min="14092" max="14092" width="2.7265625" style="434" customWidth="1"/>
    <col min="14093" max="14339" width="8.7265625" style="434"/>
    <col min="14340" max="14340" width="1.1796875" style="434" customWidth="1"/>
    <col min="14341" max="14342" width="17" style="434" customWidth="1"/>
    <col min="14343" max="14343" width="16.6328125" style="434" customWidth="1"/>
    <col min="14344" max="14344" width="19.08984375" style="434" customWidth="1"/>
    <col min="14345" max="14345" width="16.453125" style="434" customWidth="1"/>
    <col min="14346" max="14346" width="16.6328125" style="434" customWidth="1"/>
    <col min="14347" max="14347" width="4.08984375" style="434" customWidth="1"/>
    <col min="14348" max="14348" width="2.7265625" style="434" customWidth="1"/>
    <col min="14349" max="14595" width="8.7265625" style="434"/>
    <col min="14596" max="14596" width="1.1796875" style="434" customWidth="1"/>
    <col min="14597" max="14598" width="17" style="434" customWidth="1"/>
    <col min="14599" max="14599" width="16.6328125" style="434" customWidth="1"/>
    <col min="14600" max="14600" width="19.08984375" style="434" customWidth="1"/>
    <col min="14601" max="14601" width="16.453125" style="434" customWidth="1"/>
    <col min="14602" max="14602" width="16.6328125" style="434" customWidth="1"/>
    <col min="14603" max="14603" width="4.08984375" style="434" customWidth="1"/>
    <col min="14604" max="14604" width="2.7265625" style="434" customWidth="1"/>
    <col min="14605" max="14851" width="8.7265625" style="434"/>
    <col min="14852" max="14852" width="1.1796875" style="434" customWidth="1"/>
    <col min="14853" max="14854" width="17" style="434" customWidth="1"/>
    <col min="14855" max="14855" width="16.6328125" style="434" customWidth="1"/>
    <col min="14856" max="14856" width="19.08984375" style="434" customWidth="1"/>
    <col min="14857" max="14857" width="16.453125" style="434" customWidth="1"/>
    <col min="14858" max="14858" width="16.6328125" style="434" customWidth="1"/>
    <col min="14859" max="14859" width="4.08984375" style="434" customWidth="1"/>
    <col min="14860" max="14860" width="2.7265625" style="434" customWidth="1"/>
    <col min="14861" max="15107" width="8.7265625" style="434"/>
    <col min="15108" max="15108" width="1.1796875" style="434" customWidth="1"/>
    <col min="15109" max="15110" width="17" style="434" customWidth="1"/>
    <col min="15111" max="15111" width="16.6328125" style="434" customWidth="1"/>
    <col min="15112" max="15112" width="19.08984375" style="434" customWidth="1"/>
    <col min="15113" max="15113" width="16.453125" style="434" customWidth="1"/>
    <col min="15114" max="15114" width="16.6328125" style="434" customWidth="1"/>
    <col min="15115" max="15115" width="4.08984375" style="434" customWidth="1"/>
    <col min="15116" max="15116" width="2.7265625" style="434" customWidth="1"/>
    <col min="15117" max="15363" width="8.7265625" style="434"/>
    <col min="15364" max="15364" width="1.1796875" style="434" customWidth="1"/>
    <col min="15365" max="15366" width="17" style="434" customWidth="1"/>
    <col min="15367" max="15367" width="16.6328125" style="434" customWidth="1"/>
    <col min="15368" max="15368" width="19.08984375" style="434" customWidth="1"/>
    <col min="15369" max="15369" width="16.453125" style="434" customWidth="1"/>
    <col min="15370" max="15370" width="16.6328125" style="434" customWidth="1"/>
    <col min="15371" max="15371" width="4.08984375" style="434" customWidth="1"/>
    <col min="15372" max="15372" width="2.7265625" style="434" customWidth="1"/>
    <col min="15373" max="15619" width="8.7265625" style="434"/>
    <col min="15620" max="15620" width="1.1796875" style="434" customWidth="1"/>
    <col min="15621" max="15622" width="17" style="434" customWidth="1"/>
    <col min="15623" max="15623" width="16.6328125" style="434" customWidth="1"/>
    <col min="15624" max="15624" width="19.08984375" style="434" customWidth="1"/>
    <col min="15625" max="15625" width="16.453125" style="434" customWidth="1"/>
    <col min="15626" max="15626" width="16.6328125" style="434" customWidth="1"/>
    <col min="15627" max="15627" width="4.08984375" style="434" customWidth="1"/>
    <col min="15628" max="15628" width="2.7265625" style="434" customWidth="1"/>
    <col min="15629" max="15875" width="8.7265625" style="434"/>
    <col min="15876" max="15876" width="1.1796875" style="434" customWidth="1"/>
    <col min="15877" max="15878" width="17" style="434" customWidth="1"/>
    <col min="15879" max="15879" width="16.6328125" style="434" customWidth="1"/>
    <col min="15880" max="15880" width="19.08984375" style="434" customWidth="1"/>
    <col min="15881" max="15881" width="16.453125" style="434" customWidth="1"/>
    <col min="15882" max="15882" width="16.6328125" style="434" customWidth="1"/>
    <col min="15883" max="15883" width="4.08984375" style="434" customWidth="1"/>
    <col min="15884" max="15884" width="2.7265625" style="434" customWidth="1"/>
    <col min="15885" max="16131" width="8.7265625" style="434"/>
    <col min="16132" max="16132" width="1.1796875" style="434" customWidth="1"/>
    <col min="16133" max="16134" width="17" style="434" customWidth="1"/>
    <col min="16135" max="16135" width="16.6328125" style="434" customWidth="1"/>
    <col min="16136" max="16136" width="19.08984375" style="434" customWidth="1"/>
    <col min="16137" max="16137" width="16.453125" style="434" customWidth="1"/>
    <col min="16138" max="16138" width="16.6328125" style="434" customWidth="1"/>
    <col min="16139" max="16139" width="4.08984375" style="434" customWidth="1"/>
    <col min="16140" max="16140" width="2.7265625" style="434" customWidth="1"/>
    <col min="16141" max="16384" width="8.7265625" style="434"/>
  </cols>
  <sheetData>
    <row r="1" spans="1:11" ht="20.149999999999999" customHeight="1" x14ac:dyDescent="0.2">
      <c r="A1" s="431"/>
      <c r="B1" s="432"/>
      <c r="C1" s="433"/>
      <c r="D1" s="433"/>
      <c r="E1" s="433"/>
      <c r="F1" s="433"/>
      <c r="G1" s="433"/>
      <c r="H1" s="433"/>
      <c r="I1" s="433"/>
      <c r="J1" s="433"/>
    </row>
    <row r="2" spans="1:11" ht="20.149999999999999" customHeight="1" x14ac:dyDescent="0.2">
      <c r="A2" s="431"/>
      <c r="B2" s="432" t="s">
        <v>514</v>
      </c>
      <c r="C2" s="433"/>
      <c r="D2" s="433"/>
      <c r="E2" s="433"/>
      <c r="F2" s="433"/>
      <c r="G2" s="433"/>
      <c r="H2" s="433"/>
      <c r="I2" s="433"/>
      <c r="J2" s="435" t="s">
        <v>383</v>
      </c>
    </row>
    <row r="3" spans="1:11" ht="20.149999999999999" customHeight="1" x14ac:dyDescent="0.2">
      <c r="A3" s="1601" t="s">
        <v>515</v>
      </c>
      <c r="B3" s="1601"/>
      <c r="C3" s="1601"/>
      <c r="D3" s="1601"/>
      <c r="E3" s="1601"/>
      <c r="F3" s="1601"/>
      <c r="G3" s="1601"/>
      <c r="H3" s="1601"/>
      <c r="I3" s="1601"/>
      <c r="J3" s="1601"/>
    </row>
    <row r="4" spans="1:11" ht="20.149999999999999" customHeight="1" x14ac:dyDescent="0.2">
      <c r="A4" s="424"/>
      <c r="B4" s="424"/>
      <c r="C4" s="424"/>
      <c r="D4" s="424"/>
      <c r="E4" s="424"/>
      <c r="F4" s="424"/>
      <c r="G4" s="424"/>
      <c r="H4" s="424"/>
      <c r="I4" s="424"/>
      <c r="J4" s="424"/>
    </row>
    <row r="5" spans="1:11" ht="43.5" customHeight="1" x14ac:dyDescent="0.2">
      <c r="A5" s="424"/>
      <c r="B5" s="436" t="s">
        <v>516</v>
      </c>
      <c r="C5" s="1695"/>
      <c r="D5" s="1696"/>
      <c r="E5" s="1696"/>
      <c r="F5" s="1696"/>
      <c r="G5" s="1696"/>
      <c r="H5" s="1696"/>
      <c r="I5" s="1696"/>
      <c r="J5" s="1697"/>
    </row>
    <row r="6" spans="1:11" ht="43.5" customHeight="1" x14ac:dyDescent="0.2">
      <c r="A6" s="433"/>
      <c r="B6" s="437" t="s">
        <v>252</v>
      </c>
      <c r="C6" s="1604" t="s">
        <v>517</v>
      </c>
      <c r="D6" s="1604"/>
      <c r="E6" s="1604"/>
      <c r="F6" s="1604"/>
      <c r="G6" s="1604"/>
      <c r="H6" s="1604"/>
      <c r="I6" s="1604"/>
      <c r="J6" s="1604"/>
      <c r="K6" s="438"/>
    </row>
    <row r="7" spans="1:11" ht="18.75" customHeight="1" x14ac:dyDescent="0.2">
      <c r="A7" s="433"/>
      <c r="B7" s="1706" t="s">
        <v>518</v>
      </c>
      <c r="C7" s="1701" t="s">
        <v>519</v>
      </c>
      <c r="D7" s="1604"/>
      <c r="E7" s="1604"/>
      <c r="F7" s="1604"/>
      <c r="G7" s="1605"/>
      <c r="H7" s="1695" t="s">
        <v>520</v>
      </c>
      <c r="I7" s="1696"/>
      <c r="J7" s="1697"/>
      <c r="K7" s="438"/>
    </row>
    <row r="8" spans="1:11" ht="43.5" customHeight="1" x14ac:dyDescent="0.2">
      <c r="A8" s="433"/>
      <c r="B8" s="1707"/>
      <c r="C8" s="1703"/>
      <c r="D8" s="1704"/>
      <c r="E8" s="1704"/>
      <c r="F8" s="1704"/>
      <c r="G8" s="1705"/>
      <c r="H8" s="1695"/>
      <c r="I8" s="1696"/>
      <c r="J8" s="1697"/>
      <c r="K8" s="438"/>
    </row>
    <row r="9" spans="1:11" ht="19.5" customHeight="1" x14ac:dyDescent="0.2">
      <c r="A9" s="433"/>
      <c r="B9" s="1590" t="s">
        <v>521</v>
      </c>
      <c r="C9" s="1701" t="s">
        <v>522</v>
      </c>
      <c r="D9" s="1604"/>
      <c r="E9" s="1604"/>
      <c r="F9" s="1604"/>
      <c r="G9" s="1604"/>
      <c r="H9" s="1604"/>
      <c r="I9" s="1604"/>
      <c r="J9" s="1604"/>
      <c r="K9" s="438"/>
    </row>
    <row r="10" spans="1:11" ht="40.5" customHeight="1" x14ac:dyDescent="0.2">
      <c r="A10" s="433"/>
      <c r="B10" s="1591"/>
      <c r="C10" s="439" t="s">
        <v>216</v>
      </c>
      <c r="D10" s="439" t="s">
        <v>217</v>
      </c>
      <c r="E10" s="1686" t="s">
        <v>523</v>
      </c>
      <c r="F10" s="1686"/>
      <c r="G10" s="1686"/>
      <c r="H10" s="1702" t="s">
        <v>524</v>
      </c>
      <c r="I10" s="1702"/>
      <c r="J10" s="440" t="s">
        <v>525</v>
      </c>
    </row>
    <row r="11" spans="1:11" ht="19.5" customHeight="1" x14ac:dyDescent="0.2">
      <c r="A11" s="433"/>
      <c r="B11" s="1591"/>
      <c r="C11" s="441"/>
      <c r="D11" s="441"/>
      <c r="E11" s="1686"/>
      <c r="F11" s="1686"/>
      <c r="G11" s="1686"/>
      <c r="H11" s="442"/>
      <c r="I11" s="443" t="s">
        <v>526</v>
      </c>
      <c r="J11" s="442"/>
    </row>
    <row r="12" spans="1:11" ht="19.5" customHeight="1" x14ac:dyDescent="0.2">
      <c r="A12" s="433"/>
      <c r="B12" s="1591"/>
      <c r="C12" s="441"/>
      <c r="D12" s="441"/>
      <c r="E12" s="1686"/>
      <c r="F12" s="1686"/>
      <c r="G12" s="1686"/>
      <c r="H12" s="442"/>
      <c r="I12" s="443" t="s">
        <v>526</v>
      </c>
      <c r="J12" s="442"/>
    </row>
    <row r="13" spans="1:11" ht="19.5" customHeight="1" x14ac:dyDescent="0.2">
      <c r="A13" s="433"/>
      <c r="B13" s="1591"/>
      <c r="C13" s="441"/>
      <c r="D13" s="441"/>
      <c r="E13" s="1686"/>
      <c r="F13" s="1686"/>
      <c r="G13" s="1686"/>
      <c r="H13" s="442"/>
      <c r="I13" s="443" t="s">
        <v>526</v>
      </c>
      <c r="J13" s="442"/>
    </row>
    <row r="14" spans="1:11" ht="19.5" customHeight="1" x14ac:dyDescent="0.2">
      <c r="A14" s="433"/>
      <c r="B14" s="1591"/>
      <c r="C14" s="1703" t="s">
        <v>527</v>
      </c>
      <c r="D14" s="1704"/>
      <c r="E14" s="1704"/>
      <c r="F14" s="1704"/>
      <c r="G14" s="1704"/>
      <c r="H14" s="1704"/>
      <c r="I14" s="1704"/>
      <c r="J14" s="1705"/>
    </row>
    <row r="15" spans="1:11" ht="40.5" customHeight="1" x14ac:dyDescent="0.2">
      <c r="A15" s="433"/>
      <c r="B15" s="1591"/>
      <c r="C15" s="439" t="s">
        <v>216</v>
      </c>
      <c r="D15" s="439" t="s">
        <v>217</v>
      </c>
      <c r="E15" s="1686" t="s">
        <v>523</v>
      </c>
      <c r="F15" s="1686"/>
      <c r="G15" s="1686"/>
      <c r="H15" s="1702" t="s">
        <v>524</v>
      </c>
      <c r="I15" s="1702"/>
      <c r="J15" s="440" t="s">
        <v>525</v>
      </c>
    </row>
    <row r="16" spans="1:11" ht="19.5" customHeight="1" x14ac:dyDescent="0.2">
      <c r="A16" s="433"/>
      <c r="B16" s="1591"/>
      <c r="C16" s="441"/>
      <c r="D16" s="441"/>
      <c r="E16" s="1686"/>
      <c r="F16" s="1686"/>
      <c r="G16" s="1686"/>
      <c r="H16" s="442"/>
      <c r="I16" s="443" t="s">
        <v>526</v>
      </c>
      <c r="J16" s="442"/>
      <c r="K16" s="438"/>
    </row>
    <row r="17" spans="1:12" ht="19.5" customHeight="1" x14ac:dyDescent="0.2">
      <c r="A17" s="433"/>
      <c r="B17" s="1591"/>
      <c r="C17" s="441"/>
      <c r="D17" s="441"/>
      <c r="E17" s="1686"/>
      <c r="F17" s="1686"/>
      <c r="G17" s="1686"/>
      <c r="H17" s="442"/>
      <c r="I17" s="443" t="s">
        <v>526</v>
      </c>
      <c r="J17" s="442"/>
    </row>
    <row r="18" spans="1:12" ht="19.5" customHeight="1" x14ac:dyDescent="0.2">
      <c r="A18" s="433"/>
      <c r="B18" s="1592"/>
      <c r="C18" s="441"/>
      <c r="D18" s="441"/>
      <c r="E18" s="1686"/>
      <c r="F18" s="1686"/>
      <c r="G18" s="1686"/>
      <c r="H18" s="442"/>
      <c r="I18" s="443" t="s">
        <v>526</v>
      </c>
      <c r="J18" s="442"/>
    </row>
    <row r="19" spans="1:12" ht="19.5" customHeight="1" x14ac:dyDescent="0.2">
      <c r="A19" s="433"/>
      <c r="B19" s="1687" t="s">
        <v>528</v>
      </c>
      <c r="C19" s="1689" t="s">
        <v>529</v>
      </c>
      <c r="D19" s="1690"/>
      <c r="E19" s="1690"/>
      <c r="F19" s="1690"/>
      <c r="G19" s="1691"/>
      <c r="H19" s="1695" t="s">
        <v>530</v>
      </c>
      <c r="I19" s="1696"/>
      <c r="J19" s="1697"/>
    </row>
    <row r="20" spans="1:12" ht="27.75" customHeight="1" x14ac:dyDescent="0.2">
      <c r="A20" s="433"/>
      <c r="B20" s="1688"/>
      <c r="C20" s="1692"/>
      <c r="D20" s="1693"/>
      <c r="E20" s="1693"/>
      <c r="F20" s="1693"/>
      <c r="G20" s="1694"/>
      <c r="H20" s="1698"/>
      <c r="I20" s="1699"/>
      <c r="J20" s="1700"/>
    </row>
    <row r="21" spans="1:12" ht="6" customHeight="1" x14ac:dyDescent="0.2">
      <c r="A21" s="433"/>
      <c r="B21" s="433"/>
      <c r="C21" s="433"/>
      <c r="D21" s="433"/>
      <c r="E21" s="433"/>
      <c r="F21" s="433"/>
      <c r="G21" s="433"/>
      <c r="H21" s="433"/>
      <c r="I21" s="433"/>
      <c r="J21" s="433"/>
    </row>
    <row r="22" spans="1:12" ht="16.5" customHeight="1" x14ac:dyDescent="0.2">
      <c r="A22" s="433"/>
      <c r="B22" s="433" t="s">
        <v>210</v>
      </c>
      <c r="C22" s="433"/>
      <c r="D22" s="433"/>
      <c r="E22" s="433"/>
      <c r="F22" s="433"/>
      <c r="G22" s="433"/>
      <c r="H22" s="433"/>
      <c r="I22" s="433"/>
      <c r="J22" s="433"/>
      <c r="K22" s="444"/>
      <c r="L22" s="444"/>
    </row>
    <row r="23" spans="1:12" ht="57" customHeight="1" x14ac:dyDescent="0.2">
      <c r="A23" s="433"/>
      <c r="B23" s="1683" t="s">
        <v>531</v>
      </c>
      <c r="C23" s="1683"/>
      <c r="D23" s="1683"/>
      <c r="E23" s="1683"/>
      <c r="F23" s="1683"/>
      <c r="G23" s="1683"/>
      <c r="H23" s="1683"/>
      <c r="I23" s="1683"/>
      <c r="J23" s="1683"/>
      <c r="K23" s="444"/>
      <c r="L23" s="444"/>
    </row>
    <row r="24" spans="1:12" ht="36" customHeight="1" x14ac:dyDescent="0.2">
      <c r="A24" s="433"/>
      <c r="B24" s="1683" t="s">
        <v>532</v>
      </c>
      <c r="C24" s="1683"/>
      <c r="D24" s="1683"/>
      <c r="E24" s="1683"/>
      <c r="F24" s="1683"/>
      <c r="G24" s="1683"/>
      <c r="H24" s="1683"/>
      <c r="I24" s="1683"/>
      <c r="J24" s="1683"/>
      <c r="K24" s="444"/>
      <c r="L24" s="444"/>
    </row>
    <row r="25" spans="1:12" ht="30" customHeight="1" x14ac:dyDescent="0.2">
      <c r="A25" s="433"/>
      <c r="B25" s="1684" t="s">
        <v>533</v>
      </c>
      <c r="C25" s="1684"/>
      <c r="D25" s="1684"/>
      <c r="E25" s="1684"/>
      <c r="F25" s="1684"/>
      <c r="G25" s="1684"/>
      <c r="H25" s="1684"/>
      <c r="I25" s="1684"/>
      <c r="J25" s="1684"/>
      <c r="K25" s="444"/>
      <c r="L25" s="444"/>
    </row>
    <row r="26" spans="1:12" ht="7.5" customHeight="1" x14ac:dyDescent="0.2">
      <c r="B26" s="1685"/>
      <c r="C26" s="1685"/>
      <c r="D26" s="1685"/>
      <c r="E26" s="1685"/>
      <c r="F26" s="1685"/>
      <c r="G26" s="1685"/>
      <c r="H26" s="1685"/>
      <c r="I26" s="1685"/>
      <c r="J26" s="1685"/>
    </row>
    <row r="27" spans="1:12" x14ac:dyDescent="0.2">
      <c r="B27" s="444"/>
    </row>
  </sheetData>
  <mergeCells count="28">
    <mergeCell ref="A3:J3"/>
    <mergeCell ref="C5:J5"/>
    <mergeCell ref="C6:J6"/>
    <mergeCell ref="B7:B8"/>
    <mergeCell ref="C7:G8"/>
    <mergeCell ref="H7:J7"/>
    <mergeCell ref="H8:J8"/>
    <mergeCell ref="E12:G12"/>
    <mergeCell ref="E13:G13"/>
    <mergeCell ref="C14:J14"/>
    <mergeCell ref="E15:G15"/>
    <mergeCell ref="H15:I15"/>
    <mergeCell ref="B23:J23"/>
    <mergeCell ref="B24:J24"/>
    <mergeCell ref="B25:J25"/>
    <mergeCell ref="B26:J26"/>
    <mergeCell ref="E16:G16"/>
    <mergeCell ref="E17:G17"/>
    <mergeCell ref="E18:G18"/>
    <mergeCell ref="B19:B20"/>
    <mergeCell ref="C19:G20"/>
    <mergeCell ref="H19:J19"/>
    <mergeCell ref="H20:J20"/>
    <mergeCell ref="B9:B18"/>
    <mergeCell ref="C9:J9"/>
    <mergeCell ref="E10:G10"/>
    <mergeCell ref="H10:I10"/>
    <mergeCell ref="E11:G11"/>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539C1-3C2F-451A-9B96-48ECCA757BEC}">
  <sheetPr codeName="Sheet3"/>
  <dimension ref="A1:L25"/>
  <sheetViews>
    <sheetView view="pageBreakPreview" zoomScaleNormal="100" zoomScaleSheetLayoutView="100" workbookViewId="0">
      <selection activeCell="C6" sqref="C6:L7"/>
    </sheetView>
  </sheetViews>
  <sheetFormatPr defaultRowHeight="13" x14ac:dyDescent="0.2"/>
  <cols>
    <col min="1" max="1" width="9.26953125" style="434" customWidth="1"/>
    <col min="2" max="2" width="17" style="434" customWidth="1"/>
    <col min="3" max="3" width="10.6328125" style="434" customWidth="1"/>
    <col min="4" max="4" width="16.6328125" style="434" customWidth="1"/>
    <col min="5" max="5" width="19.08984375" style="434" customWidth="1"/>
    <col min="6" max="6" width="13.90625" style="434" customWidth="1"/>
    <col min="7" max="7" width="12" style="434" customWidth="1"/>
    <col min="8" max="8" width="5.453125" style="434" customWidth="1"/>
    <col min="9" max="9" width="3.90625" style="434" customWidth="1"/>
    <col min="10" max="10" width="9.08984375" style="434" customWidth="1"/>
    <col min="11" max="11" width="1.08984375" style="434" customWidth="1"/>
    <col min="12" max="12" width="2.7265625" style="434" customWidth="1"/>
    <col min="13" max="259" width="8.7265625" style="434"/>
    <col min="260" max="260" width="1.1796875" style="434" customWidth="1"/>
    <col min="261" max="262" width="17" style="434" customWidth="1"/>
    <col min="263" max="263" width="16.6328125" style="434" customWidth="1"/>
    <col min="264" max="264" width="19.08984375" style="434" customWidth="1"/>
    <col min="265" max="265" width="16.453125" style="434" customWidth="1"/>
    <col min="266" max="266" width="16.6328125" style="434" customWidth="1"/>
    <col min="267" max="267" width="4.08984375" style="434" customWidth="1"/>
    <col min="268" max="268" width="2.7265625" style="434" customWidth="1"/>
    <col min="269" max="515" width="8.7265625" style="434"/>
    <col min="516" max="516" width="1.1796875" style="434" customWidth="1"/>
    <col min="517" max="518" width="17" style="434" customWidth="1"/>
    <col min="519" max="519" width="16.6328125" style="434" customWidth="1"/>
    <col min="520" max="520" width="19.08984375" style="434" customWidth="1"/>
    <col min="521" max="521" width="16.453125" style="434" customWidth="1"/>
    <col min="522" max="522" width="16.6328125" style="434" customWidth="1"/>
    <col min="523" max="523" width="4.08984375" style="434" customWidth="1"/>
    <col min="524" max="524" width="2.7265625" style="434" customWidth="1"/>
    <col min="525" max="771" width="8.7265625" style="434"/>
    <col min="772" max="772" width="1.1796875" style="434" customWidth="1"/>
    <col min="773" max="774" width="17" style="434" customWidth="1"/>
    <col min="775" max="775" width="16.6328125" style="434" customWidth="1"/>
    <col min="776" max="776" width="19.08984375" style="434" customWidth="1"/>
    <col min="777" max="777" width="16.453125" style="434" customWidth="1"/>
    <col min="778" max="778" width="16.6328125" style="434" customWidth="1"/>
    <col min="779" max="779" width="4.08984375" style="434" customWidth="1"/>
    <col min="780" max="780" width="2.7265625" style="434" customWidth="1"/>
    <col min="781" max="1027" width="8.7265625" style="434"/>
    <col min="1028" max="1028" width="1.1796875" style="434" customWidth="1"/>
    <col min="1029" max="1030" width="17" style="434" customWidth="1"/>
    <col min="1031" max="1031" width="16.6328125" style="434" customWidth="1"/>
    <col min="1032" max="1032" width="19.08984375" style="434" customWidth="1"/>
    <col min="1033" max="1033" width="16.453125" style="434" customWidth="1"/>
    <col min="1034" max="1034" width="16.6328125" style="434" customWidth="1"/>
    <col min="1035" max="1035" width="4.08984375" style="434" customWidth="1"/>
    <col min="1036" max="1036" width="2.7265625" style="434" customWidth="1"/>
    <col min="1037" max="1283" width="8.7265625" style="434"/>
    <col min="1284" max="1284" width="1.1796875" style="434" customWidth="1"/>
    <col min="1285" max="1286" width="17" style="434" customWidth="1"/>
    <col min="1287" max="1287" width="16.6328125" style="434" customWidth="1"/>
    <col min="1288" max="1288" width="19.08984375" style="434" customWidth="1"/>
    <col min="1289" max="1289" width="16.453125" style="434" customWidth="1"/>
    <col min="1290" max="1290" width="16.6328125" style="434" customWidth="1"/>
    <col min="1291" max="1291" width="4.08984375" style="434" customWidth="1"/>
    <col min="1292" max="1292" width="2.7265625" style="434" customWidth="1"/>
    <col min="1293" max="1539" width="8.7265625" style="434"/>
    <col min="1540" max="1540" width="1.1796875" style="434" customWidth="1"/>
    <col min="1541" max="1542" width="17" style="434" customWidth="1"/>
    <col min="1543" max="1543" width="16.6328125" style="434" customWidth="1"/>
    <col min="1544" max="1544" width="19.08984375" style="434" customWidth="1"/>
    <col min="1545" max="1545" width="16.453125" style="434" customWidth="1"/>
    <col min="1546" max="1546" width="16.6328125" style="434" customWidth="1"/>
    <col min="1547" max="1547" width="4.08984375" style="434" customWidth="1"/>
    <col min="1548" max="1548" width="2.7265625" style="434" customWidth="1"/>
    <col min="1549" max="1795" width="8.7265625" style="434"/>
    <col min="1796" max="1796" width="1.1796875" style="434" customWidth="1"/>
    <col min="1797" max="1798" width="17" style="434" customWidth="1"/>
    <col min="1799" max="1799" width="16.6328125" style="434" customWidth="1"/>
    <col min="1800" max="1800" width="19.08984375" style="434" customWidth="1"/>
    <col min="1801" max="1801" width="16.453125" style="434" customWidth="1"/>
    <col min="1802" max="1802" width="16.6328125" style="434" customWidth="1"/>
    <col min="1803" max="1803" width="4.08984375" style="434" customWidth="1"/>
    <col min="1804" max="1804" width="2.7265625" style="434" customWidth="1"/>
    <col min="1805" max="2051" width="8.7265625" style="434"/>
    <col min="2052" max="2052" width="1.1796875" style="434" customWidth="1"/>
    <col min="2053" max="2054" width="17" style="434" customWidth="1"/>
    <col min="2055" max="2055" width="16.6328125" style="434" customWidth="1"/>
    <col min="2056" max="2056" width="19.08984375" style="434" customWidth="1"/>
    <col min="2057" max="2057" width="16.453125" style="434" customWidth="1"/>
    <col min="2058" max="2058" width="16.6328125" style="434" customWidth="1"/>
    <col min="2059" max="2059" width="4.08984375" style="434" customWidth="1"/>
    <col min="2060" max="2060" width="2.7265625" style="434" customWidth="1"/>
    <col min="2061" max="2307" width="8.7265625" style="434"/>
    <col min="2308" max="2308" width="1.1796875" style="434" customWidth="1"/>
    <col min="2309" max="2310" width="17" style="434" customWidth="1"/>
    <col min="2311" max="2311" width="16.6328125" style="434" customWidth="1"/>
    <col min="2312" max="2312" width="19.08984375" style="434" customWidth="1"/>
    <col min="2313" max="2313" width="16.453125" style="434" customWidth="1"/>
    <col min="2314" max="2314" width="16.6328125" style="434" customWidth="1"/>
    <col min="2315" max="2315" width="4.08984375" style="434" customWidth="1"/>
    <col min="2316" max="2316" width="2.7265625" style="434" customWidth="1"/>
    <col min="2317" max="2563" width="8.7265625" style="434"/>
    <col min="2564" max="2564" width="1.1796875" style="434" customWidth="1"/>
    <col min="2565" max="2566" width="17" style="434" customWidth="1"/>
    <col min="2567" max="2567" width="16.6328125" style="434" customWidth="1"/>
    <col min="2568" max="2568" width="19.08984375" style="434" customWidth="1"/>
    <col min="2569" max="2569" width="16.453125" style="434" customWidth="1"/>
    <col min="2570" max="2570" width="16.6328125" style="434" customWidth="1"/>
    <col min="2571" max="2571" width="4.08984375" style="434" customWidth="1"/>
    <col min="2572" max="2572" width="2.7265625" style="434" customWidth="1"/>
    <col min="2573" max="2819" width="8.7265625" style="434"/>
    <col min="2820" max="2820" width="1.1796875" style="434" customWidth="1"/>
    <col min="2821" max="2822" width="17" style="434" customWidth="1"/>
    <col min="2823" max="2823" width="16.6328125" style="434" customWidth="1"/>
    <col min="2824" max="2824" width="19.08984375" style="434" customWidth="1"/>
    <col min="2825" max="2825" width="16.453125" style="434" customWidth="1"/>
    <col min="2826" max="2826" width="16.6328125" style="434" customWidth="1"/>
    <col min="2827" max="2827" width="4.08984375" style="434" customWidth="1"/>
    <col min="2828" max="2828" width="2.7265625" style="434" customWidth="1"/>
    <col min="2829" max="3075" width="8.7265625" style="434"/>
    <col min="3076" max="3076" width="1.1796875" style="434" customWidth="1"/>
    <col min="3077" max="3078" width="17" style="434" customWidth="1"/>
    <col min="3079" max="3079" width="16.6328125" style="434" customWidth="1"/>
    <col min="3080" max="3080" width="19.08984375" style="434" customWidth="1"/>
    <col min="3081" max="3081" width="16.453125" style="434" customWidth="1"/>
    <col min="3082" max="3082" width="16.6328125" style="434" customWidth="1"/>
    <col min="3083" max="3083" width="4.08984375" style="434" customWidth="1"/>
    <col min="3084" max="3084" width="2.7265625" style="434" customWidth="1"/>
    <col min="3085" max="3331" width="8.7265625" style="434"/>
    <col min="3332" max="3332" width="1.1796875" style="434" customWidth="1"/>
    <col min="3333" max="3334" width="17" style="434" customWidth="1"/>
    <col min="3335" max="3335" width="16.6328125" style="434" customWidth="1"/>
    <col min="3336" max="3336" width="19.08984375" style="434" customWidth="1"/>
    <col min="3337" max="3337" width="16.453125" style="434" customWidth="1"/>
    <col min="3338" max="3338" width="16.6328125" style="434" customWidth="1"/>
    <col min="3339" max="3339" width="4.08984375" style="434" customWidth="1"/>
    <col min="3340" max="3340" width="2.7265625" style="434" customWidth="1"/>
    <col min="3341" max="3587" width="8.7265625" style="434"/>
    <col min="3588" max="3588" width="1.1796875" style="434" customWidth="1"/>
    <col min="3589" max="3590" width="17" style="434" customWidth="1"/>
    <col min="3591" max="3591" width="16.6328125" style="434" customWidth="1"/>
    <col min="3592" max="3592" width="19.08984375" style="434" customWidth="1"/>
    <col min="3593" max="3593" width="16.453125" style="434" customWidth="1"/>
    <col min="3594" max="3594" width="16.6328125" style="434" customWidth="1"/>
    <col min="3595" max="3595" width="4.08984375" style="434" customWidth="1"/>
    <col min="3596" max="3596" width="2.7265625" style="434" customWidth="1"/>
    <col min="3597" max="3843" width="8.7265625" style="434"/>
    <col min="3844" max="3844" width="1.1796875" style="434" customWidth="1"/>
    <col min="3845" max="3846" width="17" style="434" customWidth="1"/>
    <col min="3847" max="3847" width="16.6328125" style="434" customWidth="1"/>
    <col min="3848" max="3848" width="19.08984375" style="434" customWidth="1"/>
    <col min="3849" max="3849" width="16.453125" style="434" customWidth="1"/>
    <col min="3850" max="3850" width="16.6328125" style="434" customWidth="1"/>
    <col min="3851" max="3851" width="4.08984375" style="434" customWidth="1"/>
    <col min="3852" max="3852" width="2.7265625" style="434" customWidth="1"/>
    <col min="3853" max="4099" width="8.7265625" style="434"/>
    <col min="4100" max="4100" width="1.1796875" style="434" customWidth="1"/>
    <col min="4101" max="4102" width="17" style="434" customWidth="1"/>
    <col min="4103" max="4103" width="16.6328125" style="434" customWidth="1"/>
    <col min="4104" max="4104" width="19.08984375" style="434" customWidth="1"/>
    <col min="4105" max="4105" width="16.453125" style="434" customWidth="1"/>
    <col min="4106" max="4106" width="16.6328125" style="434" customWidth="1"/>
    <col min="4107" max="4107" width="4.08984375" style="434" customWidth="1"/>
    <col min="4108" max="4108" width="2.7265625" style="434" customWidth="1"/>
    <col min="4109" max="4355" width="8.7265625" style="434"/>
    <col min="4356" max="4356" width="1.1796875" style="434" customWidth="1"/>
    <col min="4357" max="4358" width="17" style="434" customWidth="1"/>
    <col min="4359" max="4359" width="16.6328125" style="434" customWidth="1"/>
    <col min="4360" max="4360" width="19.08984375" style="434" customWidth="1"/>
    <col min="4361" max="4361" width="16.453125" style="434" customWidth="1"/>
    <col min="4362" max="4362" width="16.6328125" style="434" customWidth="1"/>
    <col min="4363" max="4363" width="4.08984375" style="434" customWidth="1"/>
    <col min="4364" max="4364" width="2.7265625" style="434" customWidth="1"/>
    <col min="4365" max="4611" width="8.7265625" style="434"/>
    <col min="4612" max="4612" width="1.1796875" style="434" customWidth="1"/>
    <col min="4613" max="4614" width="17" style="434" customWidth="1"/>
    <col min="4615" max="4615" width="16.6328125" style="434" customWidth="1"/>
    <col min="4616" max="4616" width="19.08984375" style="434" customWidth="1"/>
    <col min="4617" max="4617" width="16.453125" style="434" customWidth="1"/>
    <col min="4618" max="4618" width="16.6328125" style="434" customWidth="1"/>
    <col min="4619" max="4619" width="4.08984375" style="434" customWidth="1"/>
    <col min="4620" max="4620" width="2.7265625" style="434" customWidth="1"/>
    <col min="4621" max="4867" width="8.7265625" style="434"/>
    <col min="4868" max="4868" width="1.1796875" style="434" customWidth="1"/>
    <col min="4869" max="4870" width="17" style="434" customWidth="1"/>
    <col min="4871" max="4871" width="16.6328125" style="434" customWidth="1"/>
    <col min="4872" max="4872" width="19.08984375" style="434" customWidth="1"/>
    <col min="4873" max="4873" width="16.453125" style="434" customWidth="1"/>
    <col min="4874" max="4874" width="16.6328125" style="434" customWidth="1"/>
    <col min="4875" max="4875" width="4.08984375" style="434" customWidth="1"/>
    <col min="4876" max="4876" width="2.7265625" style="434" customWidth="1"/>
    <col min="4877" max="5123" width="8.7265625" style="434"/>
    <col min="5124" max="5124" width="1.1796875" style="434" customWidth="1"/>
    <col min="5125" max="5126" width="17" style="434" customWidth="1"/>
    <col min="5127" max="5127" width="16.6328125" style="434" customWidth="1"/>
    <col min="5128" max="5128" width="19.08984375" style="434" customWidth="1"/>
    <col min="5129" max="5129" width="16.453125" style="434" customWidth="1"/>
    <col min="5130" max="5130" width="16.6328125" style="434" customWidth="1"/>
    <col min="5131" max="5131" width="4.08984375" style="434" customWidth="1"/>
    <col min="5132" max="5132" width="2.7265625" style="434" customWidth="1"/>
    <col min="5133" max="5379" width="8.7265625" style="434"/>
    <col min="5380" max="5380" width="1.1796875" style="434" customWidth="1"/>
    <col min="5381" max="5382" width="17" style="434" customWidth="1"/>
    <col min="5383" max="5383" width="16.6328125" style="434" customWidth="1"/>
    <col min="5384" max="5384" width="19.08984375" style="434" customWidth="1"/>
    <col min="5385" max="5385" width="16.453125" style="434" customWidth="1"/>
    <col min="5386" max="5386" width="16.6328125" style="434" customWidth="1"/>
    <col min="5387" max="5387" width="4.08984375" style="434" customWidth="1"/>
    <col min="5388" max="5388" width="2.7265625" style="434" customWidth="1"/>
    <col min="5389" max="5635" width="8.7265625" style="434"/>
    <col min="5636" max="5636" width="1.1796875" style="434" customWidth="1"/>
    <col min="5637" max="5638" width="17" style="434" customWidth="1"/>
    <col min="5639" max="5639" width="16.6328125" style="434" customWidth="1"/>
    <col min="5640" max="5640" width="19.08984375" style="434" customWidth="1"/>
    <col min="5641" max="5641" width="16.453125" style="434" customWidth="1"/>
    <col min="5642" max="5642" width="16.6328125" style="434" customWidth="1"/>
    <col min="5643" max="5643" width="4.08984375" style="434" customWidth="1"/>
    <col min="5644" max="5644" width="2.7265625" style="434" customWidth="1"/>
    <col min="5645" max="5891" width="8.7265625" style="434"/>
    <col min="5892" max="5892" width="1.1796875" style="434" customWidth="1"/>
    <col min="5893" max="5894" width="17" style="434" customWidth="1"/>
    <col min="5895" max="5895" width="16.6328125" style="434" customWidth="1"/>
    <col min="5896" max="5896" width="19.08984375" style="434" customWidth="1"/>
    <col min="5897" max="5897" width="16.453125" style="434" customWidth="1"/>
    <col min="5898" max="5898" width="16.6328125" style="434" customWidth="1"/>
    <col min="5899" max="5899" width="4.08984375" style="434" customWidth="1"/>
    <col min="5900" max="5900" width="2.7265625" style="434" customWidth="1"/>
    <col min="5901" max="6147" width="8.7265625" style="434"/>
    <col min="6148" max="6148" width="1.1796875" style="434" customWidth="1"/>
    <col min="6149" max="6150" width="17" style="434" customWidth="1"/>
    <col min="6151" max="6151" width="16.6328125" style="434" customWidth="1"/>
    <col min="6152" max="6152" width="19.08984375" style="434" customWidth="1"/>
    <col min="6153" max="6153" width="16.453125" style="434" customWidth="1"/>
    <col min="6154" max="6154" width="16.6328125" style="434" customWidth="1"/>
    <col min="6155" max="6155" width="4.08984375" style="434" customWidth="1"/>
    <col min="6156" max="6156" width="2.7265625" style="434" customWidth="1"/>
    <col min="6157" max="6403" width="8.7265625" style="434"/>
    <col min="6404" max="6404" width="1.1796875" style="434" customWidth="1"/>
    <col min="6405" max="6406" width="17" style="434" customWidth="1"/>
    <col min="6407" max="6407" width="16.6328125" style="434" customWidth="1"/>
    <col min="6408" max="6408" width="19.08984375" style="434" customWidth="1"/>
    <col min="6409" max="6409" width="16.453125" style="434" customWidth="1"/>
    <col min="6410" max="6410" width="16.6328125" style="434" customWidth="1"/>
    <col min="6411" max="6411" width="4.08984375" style="434" customWidth="1"/>
    <col min="6412" max="6412" width="2.7265625" style="434" customWidth="1"/>
    <col min="6413" max="6659" width="8.7265625" style="434"/>
    <col min="6660" max="6660" width="1.1796875" style="434" customWidth="1"/>
    <col min="6661" max="6662" width="17" style="434" customWidth="1"/>
    <col min="6663" max="6663" width="16.6328125" style="434" customWidth="1"/>
    <col min="6664" max="6664" width="19.08984375" style="434" customWidth="1"/>
    <col min="6665" max="6665" width="16.453125" style="434" customWidth="1"/>
    <col min="6666" max="6666" width="16.6328125" style="434" customWidth="1"/>
    <col min="6667" max="6667" width="4.08984375" style="434" customWidth="1"/>
    <col min="6668" max="6668" width="2.7265625" style="434" customWidth="1"/>
    <col min="6669" max="6915" width="8.7265625" style="434"/>
    <col min="6916" max="6916" width="1.1796875" style="434" customWidth="1"/>
    <col min="6917" max="6918" width="17" style="434" customWidth="1"/>
    <col min="6919" max="6919" width="16.6328125" style="434" customWidth="1"/>
    <col min="6920" max="6920" width="19.08984375" style="434" customWidth="1"/>
    <col min="6921" max="6921" width="16.453125" style="434" customWidth="1"/>
    <col min="6922" max="6922" width="16.6328125" style="434" customWidth="1"/>
    <col min="6923" max="6923" width="4.08984375" style="434" customWidth="1"/>
    <col min="6924" max="6924" width="2.7265625" style="434" customWidth="1"/>
    <col min="6925" max="7171" width="8.7265625" style="434"/>
    <col min="7172" max="7172" width="1.1796875" style="434" customWidth="1"/>
    <col min="7173" max="7174" width="17" style="434" customWidth="1"/>
    <col min="7175" max="7175" width="16.6328125" style="434" customWidth="1"/>
    <col min="7176" max="7176" width="19.08984375" style="434" customWidth="1"/>
    <col min="7177" max="7177" width="16.453125" style="434" customWidth="1"/>
    <col min="7178" max="7178" width="16.6328125" style="434" customWidth="1"/>
    <col min="7179" max="7179" width="4.08984375" style="434" customWidth="1"/>
    <col min="7180" max="7180" width="2.7265625" style="434" customWidth="1"/>
    <col min="7181" max="7427" width="8.7265625" style="434"/>
    <col min="7428" max="7428" width="1.1796875" style="434" customWidth="1"/>
    <col min="7429" max="7430" width="17" style="434" customWidth="1"/>
    <col min="7431" max="7431" width="16.6328125" style="434" customWidth="1"/>
    <col min="7432" max="7432" width="19.08984375" style="434" customWidth="1"/>
    <col min="7433" max="7433" width="16.453125" style="434" customWidth="1"/>
    <col min="7434" max="7434" width="16.6328125" style="434" customWidth="1"/>
    <col min="7435" max="7435" width="4.08984375" style="434" customWidth="1"/>
    <col min="7436" max="7436" width="2.7265625" style="434" customWidth="1"/>
    <col min="7437" max="7683" width="8.7265625" style="434"/>
    <col min="7684" max="7684" width="1.1796875" style="434" customWidth="1"/>
    <col min="7685" max="7686" width="17" style="434" customWidth="1"/>
    <col min="7687" max="7687" width="16.6328125" style="434" customWidth="1"/>
    <col min="7688" max="7688" width="19.08984375" style="434" customWidth="1"/>
    <col min="7689" max="7689" width="16.453125" style="434" customWidth="1"/>
    <col min="7690" max="7690" width="16.6328125" style="434" customWidth="1"/>
    <col min="7691" max="7691" width="4.08984375" style="434" customWidth="1"/>
    <col min="7692" max="7692" width="2.7265625" style="434" customWidth="1"/>
    <col min="7693" max="7939" width="8.7265625" style="434"/>
    <col min="7940" max="7940" width="1.1796875" style="434" customWidth="1"/>
    <col min="7941" max="7942" width="17" style="434" customWidth="1"/>
    <col min="7943" max="7943" width="16.6328125" style="434" customWidth="1"/>
    <col min="7944" max="7944" width="19.08984375" style="434" customWidth="1"/>
    <col min="7945" max="7945" width="16.453125" style="434" customWidth="1"/>
    <col min="7946" max="7946" width="16.6328125" style="434" customWidth="1"/>
    <col min="7947" max="7947" width="4.08984375" style="434" customWidth="1"/>
    <col min="7948" max="7948" width="2.7265625" style="434" customWidth="1"/>
    <col min="7949" max="8195" width="8.7265625" style="434"/>
    <col min="8196" max="8196" width="1.1796875" style="434" customWidth="1"/>
    <col min="8197" max="8198" width="17" style="434" customWidth="1"/>
    <col min="8199" max="8199" width="16.6328125" style="434" customWidth="1"/>
    <col min="8200" max="8200" width="19.08984375" style="434" customWidth="1"/>
    <col min="8201" max="8201" width="16.453125" style="434" customWidth="1"/>
    <col min="8202" max="8202" width="16.6328125" style="434" customWidth="1"/>
    <col min="8203" max="8203" width="4.08984375" style="434" customWidth="1"/>
    <col min="8204" max="8204" width="2.7265625" style="434" customWidth="1"/>
    <col min="8205" max="8451" width="8.7265625" style="434"/>
    <col min="8452" max="8452" width="1.1796875" style="434" customWidth="1"/>
    <col min="8453" max="8454" width="17" style="434" customWidth="1"/>
    <col min="8455" max="8455" width="16.6328125" style="434" customWidth="1"/>
    <col min="8456" max="8456" width="19.08984375" style="434" customWidth="1"/>
    <col min="8457" max="8457" width="16.453125" style="434" customWidth="1"/>
    <col min="8458" max="8458" width="16.6328125" style="434" customWidth="1"/>
    <col min="8459" max="8459" width="4.08984375" style="434" customWidth="1"/>
    <col min="8460" max="8460" width="2.7265625" style="434" customWidth="1"/>
    <col min="8461" max="8707" width="8.7265625" style="434"/>
    <col min="8708" max="8708" width="1.1796875" style="434" customWidth="1"/>
    <col min="8709" max="8710" width="17" style="434" customWidth="1"/>
    <col min="8711" max="8711" width="16.6328125" style="434" customWidth="1"/>
    <col min="8712" max="8712" width="19.08984375" style="434" customWidth="1"/>
    <col min="8713" max="8713" width="16.453125" style="434" customWidth="1"/>
    <col min="8714" max="8714" width="16.6328125" style="434" customWidth="1"/>
    <col min="8715" max="8715" width="4.08984375" style="434" customWidth="1"/>
    <col min="8716" max="8716" width="2.7265625" style="434" customWidth="1"/>
    <col min="8717" max="8963" width="8.7265625" style="434"/>
    <col min="8964" max="8964" width="1.1796875" style="434" customWidth="1"/>
    <col min="8965" max="8966" width="17" style="434" customWidth="1"/>
    <col min="8967" max="8967" width="16.6328125" style="434" customWidth="1"/>
    <col min="8968" max="8968" width="19.08984375" style="434" customWidth="1"/>
    <col min="8969" max="8969" width="16.453125" style="434" customWidth="1"/>
    <col min="8970" max="8970" width="16.6328125" style="434" customWidth="1"/>
    <col min="8971" max="8971" width="4.08984375" style="434" customWidth="1"/>
    <col min="8972" max="8972" width="2.7265625" style="434" customWidth="1"/>
    <col min="8973" max="9219" width="8.7265625" style="434"/>
    <col min="9220" max="9220" width="1.1796875" style="434" customWidth="1"/>
    <col min="9221" max="9222" width="17" style="434" customWidth="1"/>
    <col min="9223" max="9223" width="16.6328125" style="434" customWidth="1"/>
    <col min="9224" max="9224" width="19.08984375" style="434" customWidth="1"/>
    <col min="9225" max="9225" width="16.453125" style="434" customWidth="1"/>
    <col min="9226" max="9226" width="16.6328125" style="434" customWidth="1"/>
    <col min="9227" max="9227" width="4.08984375" style="434" customWidth="1"/>
    <col min="9228" max="9228" width="2.7265625" style="434" customWidth="1"/>
    <col min="9229" max="9475" width="8.7265625" style="434"/>
    <col min="9476" max="9476" width="1.1796875" style="434" customWidth="1"/>
    <col min="9477" max="9478" width="17" style="434" customWidth="1"/>
    <col min="9479" max="9479" width="16.6328125" style="434" customWidth="1"/>
    <col min="9480" max="9480" width="19.08984375" style="434" customWidth="1"/>
    <col min="9481" max="9481" width="16.453125" style="434" customWidth="1"/>
    <col min="9482" max="9482" width="16.6328125" style="434" customWidth="1"/>
    <col min="9483" max="9483" width="4.08984375" style="434" customWidth="1"/>
    <col min="9484" max="9484" width="2.7265625" style="434" customWidth="1"/>
    <col min="9485" max="9731" width="8.7265625" style="434"/>
    <col min="9732" max="9732" width="1.1796875" style="434" customWidth="1"/>
    <col min="9733" max="9734" width="17" style="434" customWidth="1"/>
    <col min="9735" max="9735" width="16.6328125" style="434" customWidth="1"/>
    <col min="9736" max="9736" width="19.08984375" style="434" customWidth="1"/>
    <col min="9737" max="9737" width="16.453125" style="434" customWidth="1"/>
    <col min="9738" max="9738" width="16.6328125" style="434" customWidth="1"/>
    <col min="9739" max="9739" width="4.08984375" style="434" customWidth="1"/>
    <col min="9740" max="9740" width="2.7265625" style="434" customWidth="1"/>
    <col min="9741" max="9987" width="8.7265625" style="434"/>
    <col min="9988" max="9988" width="1.1796875" style="434" customWidth="1"/>
    <col min="9989" max="9990" width="17" style="434" customWidth="1"/>
    <col min="9991" max="9991" width="16.6328125" style="434" customWidth="1"/>
    <col min="9992" max="9992" width="19.08984375" style="434" customWidth="1"/>
    <col min="9993" max="9993" width="16.453125" style="434" customWidth="1"/>
    <col min="9994" max="9994" width="16.6328125" style="434" customWidth="1"/>
    <col min="9995" max="9995" width="4.08984375" style="434" customWidth="1"/>
    <col min="9996" max="9996" width="2.7265625" style="434" customWidth="1"/>
    <col min="9997" max="10243" width="8.7265625" style="434"/>
    <col min="10244" max="10244" width="1.1796875" style="434" customWidth="1"/>
    <col min="10245" max="10246" width="17" style="434" customWidth="1"/>
    <col min="10247" max="10247" width="16.6328125" style="434" customWidth="1"/>
    <col min="10248" max="10248" width="19.08984375" style="434" customWidth="1"/>
    <col min="10249" max="10249" width="16.453125" style="434" customWidth="1"/>
    <col min="10250" max="10250" width="16.6328125" style="434" customWidth="1"/>
    <col min="10251" max="10251" width="4.08984375" style="434" customWidth="1"/>
    <col min="10252" max="10252" width="2.7265625" style="434" customWidth="1"/>
    <col min="10253" max="10499" width="8.7265625" style="434"/>
    <col min="10500" max="10500" width="1.1796875" style="434" customWidth="1"/>
    <col min="10501" max="10502" width="17" style="434" customWidth="1"/>
    <col min="10503" max="10503" width="16.6328125" style="434" customWidth="1"/>
    <col min="10504" max="10504" width="19.08984375" style="434" customWidth="1"/>
    <col min="10505" max="10505" width="16.453125" style="434" customWidth="1"/>
    <col min="10506" max="10506" width="16.6328125" style="434" customWidth="1"/>
    <col min="10507" max="10507" width="4.08984375" style="434" customWidth="1"/>
    <col min="10508" max="10508" width="2.7265625" style="434" customWidth="1"/>
    <col min="10509" max="10755" width="8.7265625" style="434"/>
    <col min="10756" max="10756" width="1.1796875" style="434" customWidth="1"/>
    <col min="10757" max="10758" width="17" style="434" customWidth="1"/>
    <col min="10759" max="10759" width="16.6328125" style="434" customWidth="1"/>
    <col min="10760" max="10760" width="19.08984375" style="434" customWidth="1"/>
    <col min="10761" max="10761" width="16.453125" style="434" customWidth="1"/>
    <col min="10762" max="10762" width="16.6328125" style="434" customWidth="1"/>
    <col min="10763" max="10763" width="4.08984375" style="434" customWidth="1"/>
    <col min="10764" max="10764" width="2.7265625" style="434" customWidth="1"/>
    <col min="10765" max="11011" width="8.7265625" style="434"/>
    <col min="11012" max="11012" width="1.1796875" style="434" customWidth="1"/>
    <col min="11013" max="11014" width="17" style="434" customWidth="1"/>
    <col min="11015" max="11015" width="16.6328125" style="434" customWidth="1"/>
    <col min="11016" max="11016" width="19.08984375" style="434" customWidth="1"/>
    <col min="11017" max="11017" width="16.453125" style="434" customWidth="1"/>
    <col min="11018" max="11018" width="16.6328125" style="434" customWidth="1"/>
    <col min="11019" max="11019" width="4.08984375" style="434" customWidth="1"/>
    <col min="11020" max="11020" width="2.7265625" style="434" customWidth="1"/>
    <col min="11021" max="11267" width="8.7265625" style="434"/>
    <col min="11268" max="11268" width="1.1796875" style="434" customWidth="1"/>
    <col min="11269" max="11270" width="17" style="434" customWidth="1"/>
    <col min="11271" max="11271" width="16.6328125" style="434" customWidth="1"/>
    <col min="11272" max="11272" width="19.08984375" style="434" customWidth="1"/>
    <col min="11273" max="11273" width="16.453125" style="434" customWidth="1"/>
    <col min="11274" max="11274" width="16.6328125" style="434" customWidth="1"/>
    <col min="11275" max="11275" width="4.08984375" style="434" customWidth="1"/>
    <col min="11276" max="11276" width="2.7265625" style="434" customWidth="1"/>
    <col min="11277" max="11523" width="8.7265625" style="434"/>
    <col min="11524" max="11524" width="1.1796875" style="434" customWidth="1"/>
    <col min="11525" max="11526" width="17" style="434" customWidth="1"/>
    <col min="11527" max="11527" width="16.6328125" style="434" customWidth="1"/>
    <col min="11528" max="11528" width="19.08984375" style="434" customWidth="1"/>
    <col min="11529" max="11529" width="16.453125" style="434" customWidth="1"/>
    <col min="11530" max="11530" width="16.6328125" style="434" customWidth="1"/>
    <col min="11531" max="11531" width="4.08984375" style="434" customWidth="1"/>
    <col min="11532" max="11532" width="2.7265625" style="434" customWidth="1"/>
    <col min="11533" max="11779" width="8.7265625" style="434"/>
    <col min="11780" max="11780" width="1.1796875" style="434" customWidth="1"/>
    <col min="11781" max="11782" width="17" style="434" customWidth="1"/>
    <col min="11783" max="11783" width="16.6328125" style="434" customWidth="1"/>
    <col min="11784" max="11784" width="19.08984375" style="434" customWidth="1"/>
    <col min="11785" max="11785" width="16.453125" style="434" customWidth="1"/>
    <col min="11786" max="11786" width="16.6328125" style="434" customWidth="1"/>
    <col min="11787" max="11787" width="4.08984375" style="434" customWidth="1"/>
    <col min="11788" max="11788" width="2.7265625" style="434" customWidth="1"/>
    <col min="11789" max="12035" width="8.7265625" style="434"/>
    <col min="12036" max="12036" width="1.1796875" style="434" customWidth="1"/>
    <col min="12037" max="12038" width="17" style="434" customWidth="1"/>
    <col min="12039" max="12039" width="16.6328125" style="434" customWidth="1"/>
    <col min="12040" max="12040" width="19.08984375" style="434" customWidth="1"/>
    <col min="12041" max="12041" width="16.453125" style="434" customWidth="1"/>
    <col min="12042" max="12042" width="16.6328125" style="434" customWidth="1"/>
    <col min="12043" max="12043" width="4.08984375" style="434" customWidth="1"/>
    <col min="12044" max="12044" width="2.7265625" style="434" customWidth="1"/>
    <col min="12045" max="12291" width="8.7265625" style="434"/>
    <col min="12292" max="12292" width="1.1796875" style="434" customWidth="1"/>
    <col min="12293" max="12294" width="17" style="434" customWidth="1"/>
    <col min="12295" max="12295" width="16.6328125" style="434" customWidth="1"/>
    <col min="12296" max="12296" width="19.08984375" style="434" customWidth="1"/>
    <col min="12297" max="12297" width="16.453125" style="434" customWidth="1"/>
    <col min="12298" max="12298" width="16.6328125" style="434" customWidth="1"/>
    <col min="12299" max="12299" width="4.08984375" style="434" customWidth="1"/>
    <col min="12300" max="12300" width="2.7265625" style="434" customWidth="1"/>
    <col min="12301" max="12547" width="8.7265625" style="434"/>
    <col min="12548" max="12548" width="1.1796875" style="434" customWidth="1"/>
    <col min="12549" max="12550" width="17" style="434" customWidth="1"/>
    <col min="12551" max="12551" width="16.6328125" style="434" customWidth="1"/>
    <col min="12552" max="12552" width="19.08984375" style="434" customWidth="1"/>
    <col min="12553" max="12553" width="16.453125" style="434" customWidth="1"/>
    <col min="12554" max="12554" width="16.6328125" style="434" customWidth="1"/>
    <col min="12555" max="12555" width="4.08984375" style="434" customWidth="1"/>
    <col min="12556" max="12556" width="2.7265625" style="434" customWidth="1"/>
    <col min="12557" max="12803" width="8.7265625" style="434"/>
    <col min="12804" max="12804" width="1.1796875" style="434" customWidth="1"/>
    <col min="12805" max="12806" width="17" style="434" customWidth="1"/>
    <col min="12807" max="12807" width="16.6328125" style="434" customWidth="1"/>
    <col min="12808" max="12808" width="19.08984375" style="434" customWidth="1"/>
    <col min="12809" max="12809" width="16.453125" style="434" customWidth="1"/>
    <col min="12810" max="12810" width="16.6328125" style="434" customWidth="1"/>
    <col min="12811" max="12811" width="4.08984375" style="434" customWidth="1"/>
    <col min="12812" max="12812" width="2.7265625" style="434" customWidth="1"/>
    <col min="12813" max="13059" width="8.7265625" style="434"/>
    <col min="13060" max="13060" width="1.1796875" style="434" customWidth="1"/>
    <col min="13061" max="13062" width="17" style="434" customWidth="1"/>
    <col min="13063" max="13063" width="16.6328125" style="434" customWidth="1"/>
    <col min="13064" max="13064" width="19.08984375" style="434" customWidth="1"/>
    <col min="13065" max="13065" width="16.453125" style="434" customWidth="1"/>
    <col min="13066" max="13066" width="16.6328125" style="434" customWidth="1"/>
    <col min="13067" max="13067" width="4.08984375" style="434" customWidth="1"/>
    <col min="13068" max="13068" width="2.7265625" style="434" customWidth="1"/>
    <col min="13069" max="13315" width="8.7265625" style="434"/>
    <col min="13316" max="13316" width="1.1796875" style="434" customWidth="1"/>
    <col min="13317" max="13318" width="17" style="434" customWidth="1"/>
    <col min="13319" max="13319" width="16.6328125" style="434" customWidth="1"/>
    <col min="13320" max="13320" width="19.08984375" style="434" customWidth="1"/>
    <col min="13321" max="13321" width="16.453125" style="434" customWidth="1"/>
    <col min="13322" max="13322" width="16.6328125" style="434" customWidth="1"/>
    <col min="13323" max="13323" width="4.08984375" style="434" customWidth="1"/>
    <col min="13324" max="13324" width="2.7265625" style="434" customWidth="1"/>
    <col min="13325" max="13571" width="8.7265625" style="434"/>
    <col min="13572" max="13572" width="1.1796875" style="434" customWidth="1"/>
    <col min="13573" max="13574" width="17" style="434" customWidth="1"/>
    <col min="13575" max="13575" width="16.6328125" style="434" customWidth="1"/>
    <col min="13576" max="13576" width="19.08984375" style="434" customWidth="1"/>
    <col min="13577" max="13577" width="16.453125" style="434" customWidth="1"/>
    <col min="13578" max="13578" width="16.6328125" style="434" customWidth="1"/>
    <col min="13579" max="13579" width="4.08984375" style="434" customWidth="1"/>
    <col min="13580" max="13580" width="2.7265625" style="434" customWidth="1"/>
    <col min="13581" max="13827" width="8.7265625" style="434"/>
    <col min="13828" max="13828" width="1.1796875" style="434" customWidth="1"/>
    <col min="13829" max="13830" width="17" style="434" customWidth="1"/>
    <col min="13831" max="13831" width="16.6328125" style="434" customWidth="1"/>
    <col min="13832" max="13832" width="19.08984375" style="434" customWidth="1"/>
    <col min="13833" max="13833" width="16.453125" style="434" customWidth="1"/>
    <col min="13834" max="13834" width="16.6328125" style="434" customWidth="1"/>
    <col min="13835" max="13835" width="4.08984375" style="434" customWidth="1"/>
    <col min="13836" max="13836" width="2.7265625" style="434" customWidth="1"/>
    <col min="13837" max="14083" width="8.7265625" style="434"/>
    <col min="14084" max="14084" width="1.1796875" style="434" customWidth="1"/>
    <col min="14085" max="14086" width="17" style="434" customWidth="1"/>
    <col min="14087" max="14087" width="16.6328125" style="434" customWidth="1"/>
    <col min="14088" max="14088" width="19.08984375" style="434" customWidth="1"/>
    <col min="14089" max="14089" width="16.453125" style="434" customWidth="1"/>
    <col min="14090" max="14090" width="16.6328125" style="434" customWidth="1"/>
    <col min="14091" max="14091" width="4.08984375" style="434" customWidth="1"/>
    <col min="14092" max="14092" width="2.7265625" style="434" customWidth="1"/>
    <col min="14093" max="14339" width="8.7265625" style="434"/>
    <col min="14340" max="14340" width="1.1796875" style="434" customWidth="1"/>
    <col min="14341" max="14342" width="17" style="434" customWidth="1"/>
    <col min="14343" max="14343" width="16.6328125" style="434" customWidth="1"/>
    <col min="14344" max="14344" width="19.08984375" style="434" customWidth="1"/>
    <col min="14345" max="14345" width="16.453125" style="434" customWidth="1"/>
    <col min="14346" max="14346" width="16.6328125" style="434" customWidth="1"/>
    <col min="14347" max="14347" width="4.08984375" style="434" customWidth="1"/>
    <col min="14348" max="14348" width="2.7265625" style="434" customWidth="1"/>
    <col min="14349" max="14595" width="8.7265625" style="434"/>
    <col min="14596" max="14596" width="1.1796875" style="434" customWidth="1"/>
    <col min="14597" max="14598" width="17" style="434" customWidth="1"/>
    <col min="14599" max="14599" width="16.6328125" style="434" customWidth="1"/>
    <col min="14600" max="14600" width="19.08984375" style="434" customWidth="1"/>
    <col min="14601" max="14601" width="16.453125" style="434" customWidth="1"/>
    <col min="14602" max="14602" width="16.6328125" style="434" customWidth="1"/>
    <col min="14603" max="14603" width="4.08984375" style="434" customWidth="1"/>
    <col min="14604" max="14604" width="2.7265625" style="434" customWidth="1"/>
    <col min="14605" max="14851" width="8.7265625" style="434"/>
    <col min="14852" max="14852" width="1.1796875" style="434" customWidth="1"/>
    <col min="14853" max="14854" width="17" style="434" customWidth="1"/>
    <col min="14855" max="14855" width="16.6328125" style="434" customWidth="1"/>
    <col min="14856" max="14856" width="19.08984375" style="434" customWidth="1"/>
    <col min="14857" max="14857" width="16.453125" style="434" customWidth="1"/>
    <col min="14858" max="14858" width="16.6328125" style="434" customWidth="1"/>
    <col min="14859" max="14859" width="4.08984375" style="434" customWidth="1"/>
    <col min="14860" max="14860" width="2.7265625" style="434" customWidth="1"/>
    <col min="14861" max="15107" width="8.7265625" style="434"/>
    <col min="15108" max="15108" width="1.1796875" style="434" customWidth="1"/>
    <col min="15109" max="15110" width="17" style="434" customWidth="1"/>
    <col min="15111" max="15111" width="16.6328125" style="434" customWidth="1"/>
    <col min="15112" max="15112" width="19.08984375" style="434" customWidth="1"/>
    <col min="15113" max="15113" width="16.453125" style="434" customWidth="1"/>
    <col min="15114" max="15114" width="16.6328125" style="434" customWidth="1"/>
    <col min="15115" max="15115" width="4.08984375" style="434" customWidth="1"/>
    <col min="15116" max="15116" width="2.7265625" style="434" customWidth="1"/>
    <col min="15117" max="15363" width="8.7265625" style="434"/>
    <col min="15364" max="15364" width="1.1796875" style="434" customWidth="1"/>
    <col min="15365" max="15366" width="17" style="434" customWidth="1"/>
    <col min="15367" max="15367" width="16.6328125" style="434" customWidth="1"/>
    <col min="15368" max="15368" width="19.08984375" style="434" customWidth="1"/>
    <col min="15369" max="15369" width="16.453125" style="434" customWidth="1"/>
    <col min="15370" max="15370" width="16.6328125" style="434" customWidth="1"/>
    <col min="15371" max="15371" width="4.08984375" style="434" customWidth="1"/>
    <col min="15372" max="15372" width="2.7265625" style="434" customWidth="1"/>
    <col min="15373" max="15619" width="8.7265625" style="434"/>
    <col min="15620" max="15620" width="1.1796875" style="434" customWidth="1"/>
    <col min="15621" max="15622" width="17" style="434" customWidth="1"/>
    <col min="15623" max="15623" width="16.6328125" style="434" customWidth="1"/>
    <col min="15624" max="15624" width="19.08984375" style="434" customWidth="1"/>
    <col min="15625" max="15625" width="16.453125" style="434" customWidth="1"/>
    <col min="15626" max="15626" width="16.6328125" style="434" customWidth="1"/>
    <col min="15627" max="15627" width="4.08984375" style="434" customWidth="1"/>
    <col min="15628" max="15628" width="2.7265625" style="434" customWidth="1"/>
    <col min="15629" max="15875" width="8.7265625" style="434"/>
    <col min="15876" max="15876" width="1.1796875" style="434" customWidth="1"/>
    <col min="15877" max="15878" width="17" style="434" customWidth="1"/>
    <col min="15879" max="15879" width="16.6328125" style="434" customWidth="1"/>
    <col min="15880" max="15880" width="19.08984375" style="434" customWidth="1"/>
    <col min="15881" max="15881" width="16.453125" style="434" customWidth="1"/>
    <col min="15882" max="15882" width="16.6328125" style="434" customWidth="1"/>
    <col min="15883" max="15883" width="4.08984375" style="434" customWidth="1"/>
    <col min="15884" max="15884" width="2.7265625" style="434" customWidth="1"/>
    <col min="15885" max="16131" width="8.7265625" style="434"/>
    <col min="16132" max="16132" width="1.1796875" style="434" customWidth="1"/>
    <col min="16133" max="16134" width="17" style="434" customWidth="1"/>
    <col min="16135" max="16135" width="16.6328125" style="434" customWidth="1"/>
    <col min="16136" max="16136" width="19.08984375" style="434" customWidth="1"/>
    <col min="16137" max="16137" width="16.453125" style="434" customWidth="1"/>
    <col min="16138" max="16138" width="16.6328125" style="434" customWidth="1"/>
    <col min="16139" max="16139" width="4.08984375" style="434" customWidth="1"/>
    <col min="16140" max="16140" width="2.7265625" style="434" customWidth="1"/>
    <col min="16141" max="16384" width="8.7265625" style="434"/>
  </cols>
  <sheetData>
    <row r="1" spans="1:11" ht="20.149999999999999" customHeight="1" x14ac:dyDescent="0.2">
      <c r="A1" s="431"/>
      <c r="B1" s="422"/>
      <c r="C1" s="422"/>
      <c r="D1" s="422"/>
      <c r="E1" s="422"/>
      <c r="F1" s="422"/>
      <c r="G1" s="422"/>
      <c r="H1" s="422"/>
      <c r="I1" s="422"/>
      <c r="J1" s="422"/>
    </row>
    <row r="2" spans="1:11" ht="20.149999999999999" customHeight="1" x14ac:dyDescent="0.2">
      <c r="A2" s="431"/>
      <c r="B2" s="432" t="s">
        <v>534</v>
      </c>
      <c r="C2" s="433"/>
      <c r="D2" s="433"/>
      <c r="E2" s="433"/>
      <c r="F2" s="433"/>
      <c r="G2" s="433"/>
      <c r="H2" s="433"/>
      <c r="I2" s="433"/>
      <c r="J2" s="435" t="s">
        <v>383</v>
      </c>
    </row>
    <row r="3" spans="1:11" ht="20.149999999999999" customHeight="1" x14ac:dyDescent="0.2">
      <c r="A3" s="1601" t="s">
        <v>535</v>
      </c>
      <c r="B3" s="1601"/>
      <c r="C3" s="1601"/>
      <c r="D3" s="1601"/>
      <c r="E3" s="1601"/>
      <c r="F3" s="1601"/>
      <c r="G3" s="1601"/>
      <c r="H3" s="1601"/>
      <c r="I3" s="1601"/>
      <c r="J3" s="1601"/>
    </row>
    <row r="4" spans="1:11" ht="20.149999999999999" customHeight="1" x14ac:dyDescent="0.2">
      <c r="A4" s="424"/>
      <c r="B4" s="424"/>
      <c r="C4" s="424"/>
      <c r="D4" s="424"/>
      <c r="E4" s="424"/>
      <c r="F4" s="424"/>
      <c r="G4" s="424"/>
      <c r="H4" s="424"/>
      <c r="I4" s="424"/>
      <c r="J4" s="424"/>
    </row>
    <row r="5" spans="1:11" ht="43.5" customHeight="1" x14ac:dyDescent="0.2">
      <c r="A5" s="424"/>
      <c r="B5" s="445" t="s">
        <v>516</v>
      </c>
      <c r="C5" s="1695"/>
      <c r="D5" s="1696"/>
      <c r="E5" s="1696"/>
      <c r="F5" s="1696"/>
      <c r="G5" s="1696"/>
      <c r="H5" s="1696"/>
      <c r="I5" s="1696"/>
      <c r="J5" s="1697"/>
    </row>
    <row r="6" spans="1:11" ht="43.5" customHeight="1" x14ac:dyDescent="0.2">
      <c r="A6" s="433"/>
      <c r="B6" s="437" t="s">
        <v>252</v>
      </c>
      <c r="C6" s="1604" t="s">
        <v>517</v>
      </c>
      <c r="D6" s="1604"/>
      <c r="E6" s="1604"/>
      <c r="F6" s="1604"/>
      <c r="G6" s="1604"/>
      <c r="H6" s="1604"/>
      <c r="I6" s="1604"/>
      <c r="J6" s="1604"/>
      <c r="K6" s="438"/>
    </row>
    <row r="7" spans="1:11" ht="19.5" customHeight="1" x14ac:dyDescent="0.2">
      <c r="A7" s="433"/>
      <c r="B7" s="1590" t="s">
        <v>536</v>
      </c>
      <c r="C7" s="1701" t="s">
        <v>522</v>
      </c>
      <c r="D7" s="1604"/>
      <c r="E7" s="1604"/>
      <c r="F7" s="1604"/>
      <c r="G7" s="1604"/>
      <c r="H7" s="1604"/>
      <c r="I7" s="1604"/>
      <c r="J7" s="1604"/>
      <c r="K7" s="438"/>
    </row>
    <row r="8" spans="1:11" ht="40.5" customHeight="1" x14ac:dyDescent="0.2">
      <c r="A8" s="433"/>
      <c r="B8" s="1591"/>
      <c r="C8" s="1708" t="s">
        <v>217</v>
      </c>
      <c r="D8" s="1708"/>
      <c r="E8" s="1686" t="s">
        <v>523</v>
      </c>
      <c r="F8" s="1686"/>
      <c r="G8" s="1686"/>
      <c r="H8" s="1702" t="s">
        <v>524</v>
      </c>
      <c r="I8" s="1702"/>
      <c r="J8" s="440" t="s">
        <v>525</v>
      </c>
    </row>
    <row r="9" spans="1:11" ht="19.5" customHeight="1" x14ac:dyDescent="0.2">
      <c r="A9" s="433"/>
      <c r="B9" s="1591"/>
      <c r="C9" s="1708"/>
      <c r="D9" s="1708"/>
      <c r="E9" s="1686"/>
      <c r="F9" s="1686"/>
      <c r="G9" s="1686"/>
      <c r="H9" s="442"/>
      <c r="I9" s="443" t="s">
        <v>526</v>
      </c>
      <c r="J9" s="442"/>
    </row>
    <row r="10" spans="1:11" ht="19.5" customHeight="1" x14ac:dyDescent="0.2">
      <c r="A10" s="433"/>
      <c r="B10" s="1591"/>
      <c r="C10" s="1708"/>
      <c r="D10" s="1708"/>
      <c r="E10" s="1686"/>
      <c r="F10" s="1686"/>
      <c r="G10" s="1686"/>
      <c r="H10" s="442"/>
      <c r="I10" s="443" t="s">
        <v>526</v>
      </c>
      <c r="J10" s="442"/>
    </row>
    <row r="11" spans="1:11" ht="19.5" customHeight="1" x14ac:dyDescent="0.2">
      <c r="A11" s="433"/>
      <c r="B11" s="1591"/>
      <c r="C11" s="1708"/>
      <c r="D11" s="1708"/>
      <c r="E11" s="1686"/>
      <c r="F11" s="1686"/>
      <c r="G11" s="1686"/>
      <c r="H11" s="442"/>
      <c r="I11" s="443" t="s">
        <v>526</v>
      </c>
      <c r="J11" s="442"/>
    </row>
    <row r="12" spans="1:11" ht="19.5" customHeight="1" x14ac:dyDescent="0.2">
      <c r="A12" s="433"/>
      <c r="B12" s="1591"/>
      <c r="C12" s="1703" t="s">
        <v>527</v>
      </c>
      <c r="D12" s="1704"/>
      <c r="E12" s="1704"/>
      <c r="F12" s="1704"/>
      <c r="G12" s="1704"/>
      <c r="H12" s="1704"/>
      <c r="I12" s="1704"/>
      <c r="J12" s="1705"/>
    </row>
    <row r="13" spans="1:11" ht="40.5" customHeight="1" x14ac:dyDescent="0.2">
      <c r="A13" s="433"/>
      <c r="B13" s="1591"/>
      <c r="C13" s="1708" t="s">
        <v>217</v>
      </c>
      <c r="D13" s="1708"/>
      <c r="E13" s="1686" t="s">
        <v>523</v>
      </c>
      <c r="F13" s="1686"/>
      <c r="G13" s="1686"/>
      <c r="H13" s="1702" t="s">
        <v>524</v>
      </c>
      <c r="I13" s="1702"/>
      <c r="J13" s="440" t="s">
        <v>525</v>
      </c>
    </row>
    <row r="14" spans="1:11" ht="19.5" customHeight="1" x14ac:dyDescent="0.2">
      <c r="A14" s="433"/>
      <c r="B14" s="1591"/>
      <c r="C14" s="1708"/>
      <c r="D14" s="1708"/>
      <c r="E14" s="1686"/>
      <c r="F14" s="1686"/>
      <c r="G14" s="1686"/>
      <c r="H14" s="442"/>
      <c r="I14" s="443" t="s">
        <v>526</v>
      </c>
      <c r="J14" s="442"/>
      <c r="K14" s="438"/>
    </row>
    <row r="15" spans="1:11" ht="19.5" customHeight="1" x14ac:dyDescent="0.2">
      <c r="A15" s="433"/>
      <c r="B15" s="1591"/>
      <c r="C15" s="1708"/>
      <c r="D15" s="1708"/>
      <c r="E15" s="1686"/>
      <c r="F15" s="1686"/>
      <c r="G15" s="1686"/>
      <c r="H15" s="442"/>
      <c r="I15" s="443" t="s">
        <v>526</v>
      </c>
      <c r="J15" s="442"/>
    </row>
    <row r="16" spans="1:11" ht="19.5" customHeight="1" x14ac:dyDescent="0.2">
      <c r="A16" s="433"/>
      <c r="B16" s="1592"/>
      <c r="C16" s="1708"/>
      <c r="D16" s="1708"/>
      <c r="E16" s="1686"/>
      <c r="F16" s="1686"/>
      <c r="G16" s="1686"/>
      <c r="H16" s="442"/>
      <c r="I16" s="443" t="s">
        <v>526</v>
      </c>
      <c r="J16" s="442"/>
    </row>
    <row r="17" spans="1:12" ht="19.5" customHeight="1" x14ac:dyDescent="0.2">
      <c r="A17" s="433"/>
      <c r="B17" s="1709" t="s">
        <v>537</v>
      </c>
      <c r="C17" s="1689" t="s">
        <v>529</v>
      </c>
      <c r="D17" s="1690"/>
      <c r="E17" s="1690"/>
      <c r="F17" s="1690"/>
      <c r="G17" s="1691"/>
      <c r="H17" s="1695" t="s">
        <v>530</v>
      </c>
      <c r="I17" s="1696"/>
      <c r="J17" s="1697"/>
    </row>
    <row r="18" spans="1:12" ht="27" customHeight="1" x14ac:dyDescent="0.2">
      <c r="A18" s="433"/>
      <c r="B18" s="1710"/>
      <c r="C18" s="1692"/>
      <c r="D18" s="1693"/>
      <c r="E18" s="1693"/>
      <c r="F18" s="1693"/>
      <c r="G18" s="1694"/>
      <c r="H18" s="1698"/>
      <c r="I18" s="1699"/>
      <c r="J18" s="1700"/>
    </row>
    <row r="19" spans="1:12" ht="6" customHeight="1" x14ac:dyDescent="0.2">
      <c r="A19" s="433"/>
      <c r="B19" s="433"/>
      <c r="C19" s="433"/>
      <c r="D19" s="433"/>
      <c r="E19" s="433"/>
      <c r="F19" s="433"/>
      <c r="G19" s="433"/>
      <c r="H19" s="433"/>
      <c r="I19" s="433"/>
      <c r="J19" s="433"/>
    </row>
    <row r="20" spans="1:12" ht="19.5" customHeight="1" x14ac:dyDescent="0.2">
      <c r="A20" s="433"/>
      <c r="B20" s="433" t="s">
        <v>210</v>
      </c>
      <c r="C20" s="433"/>
      <c r="D20" s="433"/>
      <c r="E20" s="433"/>
      <c r="F20" s="433"/>
      <c r="G20" s="433"/>
      <c r="H20" s="433"/>
      <c r="I20" s="433"/>
      <c r="J20" s="433"/>
      <c r="K20" s="444"/>
      <c r="L20" s="444"/>
    </row>
    <row r="21" spans="1:12" ht="53.25" customHeight="1" x14ac:dyDescent="0.2">
      <c r="A21" s="433"/>
      <c r="B21" s="1683" t="s">
        <v>538</v>
      </c>
      <c r="C21" s="1683"/>
      <c r="D21" s="1683"/>
      <c r="E21" s="1683"/>
      <c r="F21" s="1683"/>
      <c r="G21" s="1683"/>
      <c r="H21" s="1683"/>
      <c r="I21" s="1683"/>
      <c r="J21" s="1683"/>
      <c r="K21" s="444"/>
      <c r="L21" s="444"/>
    </row>
    <row r="22" spans="1:12" ht="33.75" customHeight="1" x14ac:dyDescent="0.2">
      <c r="A22" s="433"/>
      <c r="B22" s="1683" t="s">
        <v>532</v>
      </c>
      <c r="C22" s="1683"/>
      <c r="D22" s="1683"/>
      <c r="E22" s="1683"/>
      <c r="F22" s="1683"/>
      <c r="G22" s="1683"/>
      <c r="H22" s="1683"/>
      <c r="I22" s="1683"/>
      <c r="J22" s="1683"/>
      <c r="K22" s="444"/>
      <c r="L22" s="444"/>
    </row>
    <row r="23" spans="1:12" ht="32.25" customHeight="1" x14ac:dyDescent="0.2">
      <c r="A23" s="433"/>
      <c r="B23" s="1684" t="s">
        <v>533</v>
      </c>
      <c r="C23" s="1684"/>
      <c r="D23" s="1684"/>
      <c r="E23" s="1684"/>
      <c r="F23" s="1684"/>
      <c r="G23" s="1684"/>
      <c r="H23" s="1684"/>
      <c r="I23" s="1684"/>
      <c r="J23" s="1684"/>
      <c r="K23" s="444"/>
      <c r="L23" s="444"/>
    </row>
    <row r="24" spans="1:12" ht="7.5" customHeight="1" x14ac:dyDescent="0.2">
      <c r="A24" s="422"/>
      <c r="B24" s="1683"/>
      <c r="C24" s="1683"/>
      <c r="D24" s="1683"/>
      <c r="E24" s="1683"/>
      <c r="F24" s="1683"/>
      <c r="G24" s="1683"/>
      <c r="H24" s="1683"/>
      <c r="I24" s="1683"/>
      <c r="J24" s="1683"/>
    </row>
    <row r="25" spans="1:12" x14ac:dyDescent="0.2">
      <c r="B25" s="444"/>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45"/>
  <pageMargins left="0.70866141732283472" right="0.70866141732283472" top="0.74803149606299213" bottom="0.74803149606299213" header="0.31496062992125984" footer="0.31496062992125984"/>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view="pageBreakPreview" topLeftCell="A2" zoomScale="60" zoomScaleNormal="70" workbookViewId="0">
      <selection activeCell="I6" sqref="I6:L7"/>
    </sheetView>
  </sheetViews>
  <sheetFormatPr defaultColWidth="9" defaultRowHeight="13" x14ac:dyDescent="0.2"/>
  <cols>
    <col min="1" max="1" width="3.7265625" style="94" customWidth="1"/>
    <col min="2" max="2" width="24.26953125" style="94" customWidth="1"/>
    <col min="3" max="3" width="4" style="94" customWidth="1"/>
    <col min="4" max="6" width="20.08984375" style="94" customWidth="1"/>
    <col min="7" max="7" width="3.08984375" style="94" customWidth="1"/>
    <col min="8" max="8" width="3.7265625" style="94" customWidth="1"/>
    <col min="9" max="9" width="2.453125" style="94" customWidth="1"/>
    <col min="10" max="10" width="9" style="94" bestFit="1"/>
    <col min="11" max="16384" width="9" style="94"/>
  </cols>
  <sheetData>
    <row r="1" spans="1:7" ht="27.75" customHeight="1" x14ac:dyDescent="0.2">
      <c r="A1" s="1712"/>
      <c r="B1" s="1712"/>
    </row>
    <row r="2" spans="1:7" ht="27.75" customHeight="1" x14ac:dyDescent="0.2">
      <c r="A2" s="93"/>
      <c r="F2" s="1713" t="s">
        <v>266</v>
      </c>
      <c r="G2" s="1713"/>
    </row>
    <row r="3" spans="1:7" ht="36" customHeight="1" x14ac:dyDescent="0.2">
      <c r="A3" s="1714" t="s">
        <v>1</v>
      </c>
      <c r="B3" s="1714"/>
      <c r="C3" s="1714"/>
      <c r="D3" s="1714"/>
      <c r="E3" s="1714"/>
      <c r="F3" s="1714"/>
      <c r="G3" s="1714"/>
    </row>
    <row r="4" spans="1:7" ht="36" customHeight="1" x14ac:dyDescent="0.2">
      <c r="A4" s="96"/>
      <c r="B4" s="96"/>
      <c r="C4" s="96"/>
      <c r="D4" s="96"/>
      <c r="E4" s="96"/>
      <c r="F4" s="96"/>
      <c r="G4" s="96"/>
    </row>
    <row r="5" spans="1:7" ht="51.75" customHeight="1" x14ac:dyDescent="0.2">
      <c r="A5" s="96"/>
      <c r="B5" s="97" t="s">
        <v>2</v>
      </c>
      <c r="C5" s="98"/>
      <c r="D5" s="99"/>
      <c r="E5" s="99"/>
      <c r="F5" s="99"/>
      <c r="G5" s="100"/>
    </row>
    <row r="6" spans="1:7" ht="51.75" customHeight="1" x14ac:dyDescent="0.2">
      <c r="B6" s="101" t="s">
        <v>3</v>
      </c>
      <c r="C6" s="1715" t="s">
        <v>4</v>
      </c>
      <c r="D6" s="1715"/>
      <c r="E6" s="1715"/>
      <c r="F6" s="1715"/>
      <c r="G6" s="1716"/>
    </row>
    <row r="7" spans="1:7" ht="51.75" customHeight="1" x14ac:dyDescent="0.2">
      <c r="B7" s="102" t="s">
        <v>5</v>
      </c>
      <c r="C7" s="103"/>
      <c r="D7" s="104" t="s">
        <v>6</v>
      </c>
      <c r="E7" s="104"/>
      <c r="F7" s="104"/>
      <c r="G7" s="105"/>
    </row>
    <row r="8" spans="1:7" ht="18.75" customHeight="1" x14ac:dyDescent="0.2">
      <c r="B8" s="1717" t="s">
        <v>7</v>
      </c>
      <c r="C8" s="106"/>
      <c r="D8" s="107"/>
      <c r="E8" s="107"/>
      <c r="F8" s="107"/>
      <c r="G8" s="108"/>
    </row>
    <row r="9" spans="1:7" ht="40.5" customHeight="1" x14ac:dyDescent="0.2">
      <c r="B9" s="1717"/>
      <c r="C9" s="106"/>
      <c r="D9" s="109" t="s">
        <v>8</v>
      </c>
      <c r="E9" s="110" t="s">
        <v>9</v>
      </c>
      <c r="F9" s="111"/>
      <c r="G9" s="108"/>
    </row>
    <row r="10" spans="1:7" ht="25.5" customHeight="1" x14ac:dyDescent="0.2">
      <c r="B10" s="1718"/>
      <c r="C10" s="112"/>
      <c r="D10" s="113"/>
      <c r="E10" s="113"/>
      <c r="F10" s="113"/>
      <c r="G10" s="114"/>
    </row>
    <row r="11" spans="1:7" x14ac:dyDescent="0.2">
      <c r="B11" s="101"/>
      <c r="C11" s="115"/>
      <c r="D11" s="115"/>
      <c r="E11" s="115"/>
      <c r="F11" s="115"/>
      <c r="G11" s="116"/>
    </row>
    <row r="12" spans="1:7" ht="29.25" customHeight="1" x14ac:dyDescent="0.2">
      <c r="B12" s="117" t="s">
        <v>10</v>
      </c>
      <c r="C12" s="107"/>
      <c r="D12" s="118" t="s">
        <v>11</v>
      </c>
      <c r="E12" s="118" t="s">
        <v>12</v>
      </c>
      <c r="F12" s="118" t="s">
        <v>13</v>
      </c>
      <c r="G12" s="108"/>
    </row>
    <row r="13" spans="1:7" ht="29.25" customHeight="1" x14ac:dyDescent="0.2">
      <c r="B13" s="117"/>
      <c r="C13" s="107"/>
      <c r="D13" s="110" t="s">
        <v>9</v>
      </c>
      <c r="E13" s="110" t="s">
        <v>9</v>
      </c>
      <c r="F13" s="110" t="s">
        <v>9</v>
      </c>
      <c r="G13" s="108"/>
    </row>
    <row r="14" spans="1:7" x14ac:dyDescent="0.2">
      <c r="B14" s="119"/>
      <c r="C14" s="113"/>
      <c r="D14" s="113"/>
      <c r="E14" s="113"/>
      <c r="F14" s="113"/>
      <c r="G14" s="114"/>
    </row>
    <row r="15" spans="1:7" ht="51.75" customHeight="1" x14ac:dyDescent="0.2">
      <c r="B15" s="120" t="s">
        <v>14</v>
      </c>
      <c r="C15" s="103"/>
      <c r="D15" s="104" t="s">
        <v>15</v>
      </c>
      <c r="E15" s="104"/>
      <c r="F15" s="104"/>
      <c r="G15" s="105"/>
    </row>
    <row r="16" spans="1:7" ht="17.25" customHeight="1" x14ac:dyDescent="0.2">
      <c r="B16" s="121" t="s">
        <v>16</v>
      </c>
    </row>
    <row r="17" spans="2:9" ht="17.25" customHeight="1" x14ac:dyDescent="0.2">
      <c r="B17" s="121" t="s">
        <v>17</v>
      </c>
    </row>
    <row r="18" spans="2:9" ht="17.25" customHeight="1" x14ac:dyDescent="0.2">
      <c r="B18" s="122" t="s">
        <v>18</v>
      </c>
    </row>
    <row r="19" spans="2:9" ht="17.25" customHeight="1" x14ac:dyDescent="0.2">
      <c r="B19" s="121" t="s">
        <v>19</v>
      </c>
    </row>
    <row r="20" spans="2:9" ht="17.25" customHeight="1" x14ac:dyDescent="0.2">
      <c r="B20" s="1711" t="s">
        <v>267</v>
      </c>
      <c r="C20" s="1711"/>
      <c r="D20" s="1711"/>
      <c r="E20" s="1711"/>
      <c r="F20" s="1711"/>
      <c r="G20" s="124"/>
      <c r="H20" s="124"/>
      <c r="I20" s="124"/>
    </row>
    <row r="21" spans="2:9" ht="17.25" customHeight="1" x14ac:dyDescent="0.2">
      <c r="B21" s="1711"/>
      <c r="C21" s="1711"/>
      <c r="D21" s="1711"/>
      <c r="E21" s="1711"/>
      <c r="F21" s="1711"/>
      <c r="G21" s="124"/>
      <c r="H21" s="124"/>
      <c r="I21" s="124"/>
    </row>
    <row r="22" spans="2:9" ht="17.25" customHeight="1" x14ac:dyDescent="0.2">
      <c r="B22" s="1711"/>
      <c r="C22" s="1711"/>
      <c r="D22" s="1711"/>
      <c r="E22" s="1711"/>
      <c r="F22" s="1711"/>
      <c r="G22" s="124"/>
      <c r="H22" s="124"/>
      <c r="I22" s="124"/>
    </row>
    <row r="23" spans="2:9" ht="17.25" customHeight="1" x14ac:dyDescent="0.2">
      <c r="B23" s="1711"/>
      <c r="C23" s="1711"/>
      <c r="D23" s="1711"/>
      <c r="E23" s="1711"/>
      <c r="F23" s="1711"/>
      <c r="G23" s="124"/>
      <c r="H23" s="124"/>
      <c r="I23" s="124"/>
    </row>
    <row r="24" spans="2:9" x14ac:dyDescent="0.2">
      <c r="B24" s="123" t="s">
        <v>268</v>
      </c>
    </row>
    <row r="25" spans="2:9" x14ac:dyDescent="0.2">
      <c r="B25" s="123" t="s">
        <v>20</v>
      </c>
    </row>
    <row r="26" spans="2:9" x14ac:dyDescent="0.2">
      <c r="B26" s="123" t="s">
        <v>21</v>
      </c>
    </row>
    <row r="27" spans="2:9" x14ac:dyDescent="0.2">
      <c r="B27" s="123" t="s">
        <v>22</v>
      </c>
    </row>
  </sheetData>
  <mergeCells count="6">
    <mergeCell ref="B20:F23"/>
    <mergeCell ref="A1:B1"/>
    <mergeCell ref="F2:G2"/>
    <mergeCell ref="A3:G3"/>
    <mergeCell ref="C6:G6"/>
    <mergeCell ref="B8:B10"/>
  </mergeCells>
  <phoneticPr fontId="48"/>
  <printOptions horizontalCentered="1"/>
  <pageMargins left="0.39305555555555555" right="0.39305555555555555" top="0.98402777777777772" bottom="0.98402777777777772" header="0.51111111111111107" footer="0.51111111111111107"/>
  <pageSetup paperSize="9" scale="80" firstPageNumber="429496319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46"/>
  <sheetViews>
    <sheetView view="pageBreakPreview" zoomScale="60" zoomScaleNormal="75" workbookViewId="0">
      <selection activeCell="D11" sqref="D11"/>
    </sheetView>
  </sheetViews>
  <sheetFormatPr defaultColWidth="9" defaultRowHeight="13" x14ac:dyDescent="0.2"/>
  <cols>
    <col min="1" max="1" width="28.6328125" style="133" customWidth="1"/>
    <col min="2" max="3" width="3.08984375" style="133" customWidth="1"/>
    <col min="4" max="4" width="23.6328125" style="133" customWidth="1"/>
    <col min="5" max="5" width="10.36328125" style="133" customWidth="1"/>
    <col min="6" max="6" width="7.453125" style="133" customWidth="1"/>
    <col min="7" max="7" width="23.90625" style="133" customWidth="1"/>
    <col min="8" max="8" width="13.7265625" style="133" customWidth="1"/>
    <col min="9" max="9" width="9" style="133" bestFit="1"/>
    <col min="10" max="16384" width="9" style="133"/>
  </cols>
  <sheetData>
    <row r="1" spans="1:8" ht="16.5" x14ac:dyDescent="0.2">
      <c r="A1" s="184"/>
    </row>
    <row r="2" spans="1:8" ht="27.75" customHeight="1" x14ac:dyDescent="0.2">
      <c r="A2" s="132"/>
      <c r="G2" s="1720" t="s">
        <v>266</v>
      </c>
      <c r="H2" s="1720"/>
    </row>
    <row r="3" spans="1:8" ht="36" customHeight="1" x14ac:dyDescent="0.2">
      <c r="A3" s="1721" t="s">
        <v>866</v>
      </c>
      <c r="B3" s="1721"/>
      <c r="C3" s="1721"/>
      <c r="D3" s="1721"/>
      <c r="E3" s="1721"/>
      <c r="F3" s="1721"/>
      <c r="G3" s="1721"/>
      <c r="H3" s="1721"/>
    </row>
    <row r="4" spans="1:8" ht="12" customHeight="1" x14ac:dyDescent="0.2">
      <c r="A4" s="134"/>
      <c r="B4" s="134"/>
      <c r="C4" s="134"/>
      <c r="D4" s="134"/>
      <c r="E4" s="134"/>
      <c r="F4" s="134"/>
      <c r="G4" s="134"/>
      <c r="H4" s="134"/>
    </row>
    <row r="5" spans="1:8" ht="36" customHeight="1" x14ac:dyDescent="0.2">
      <c r="A5" s="135" t="s">
        <v>23</v>
      </c>
      <c r="B5" s="1722"/>
      <c r="C5" s="1723"/>
      <c r="D5" s="1723"/>
      <c r="E5" s="1723"/>
      <c r="F5" s="1723"/>
      <c r="G5" s="1723"/>
      <c r="H5" s="1724"/>
    </row>
    <row r="6" spans="1:8" ht="46.5" customHeight="1" x14ac:dyDescent="0.2">
      <c r="A6" s="136" t="s">
        <v>24</v>
      </c>
      <c r="B6" s="1725" t="s">
        <v>25</v>
      </c>
      <c r="C6" s="1726"/>
      <c r="D6" s="1726"/>
      <c r="E6" s="1726"/>
      <c r="F6" s="1726"/>
      <c r="G6" s="1726"/>
      <c r="H6" s="1727"/>
    </row>
    <row r="7" spans="1:8" ht="84" customHeight="1" x14ac:dyDescent="0.2">
      <c r="A7" s="137" t="s">
        <v>26</v>
      </c>
      <c r="B7" s="1728" t="s">
        <v>27</v>
      </c>
      <c r="C7" s="1729"/>
      <c r="D7" s="1729"/>
      <c r="E7" s="1729"/>
      <c r="F7" s="1729"/>
      <c r="G7" s="1729"/>
      <c r="H7" s="1730"/>
    </row>
    <row r="8" spans="1:8" s="140" customFormat="1" ht="23.25" customHeight="1" x14ac:dyDescent="0.2">
      <c r="A8" s="138"/>
      <c r="B8" s="139"/>
      <c r="C8" s="139"/>
      <c r="D8" s="139"/>
      <c r="E8" s="139"/>
      <c r="F8" s="139"/>
      <c r="G8" s="139"/>
    </row>
    <row r="9" spans="1:8" s="140" customFormat="1" x14ac:dyDescent="0.2">
      <c r="A9" s="1731" t="s">
        <v>28</v>
      </c>
      <c r="B9" s="141"/>
      <c r="C9" s="142"/>
      <c r="D9" s="142"/>
      <c r="E9" s="142"/>
      <c r="F9" s="142"/>
      <c r="G9" s="142"/>
      <c r="H9" s="1739" t="s">
        <v>29</v>
      </c>
    </row>
    <row r="10" spans="1:8" x14ac:dyDescent="0.2">
      <c r="A10" s="1732"/>
      <c r="B10" s="143"/>
      <c r="C10" s="140"/>
      <c r="D10" s="140"/>
      <c r="E10" s="140"/>
      <c r="F10" s="140"/>
      <c r="G10" s="140"/>
      <c r="H10" s="1740"/>
    </row>
    <row r="11" spans="1:8" ht="52.5" customHeight="1" x14ac:dyDescent="0.2">
      <c r="A11" s="1732"/>
      <c r="B11" s="143"/>
      <c r="C11" s="144" t="s">
        <v>30</v>
      </c>
      <c r="D11" s="145" t="s">
        <v>31</v>
      </c>
      <c r="E11" s="146" t="s">
        <v>9</v>
      </c>
      <c r="F11" s="147"/>
      <c r="G11" s="140"/>
      <c r="H11" s="1740"/>
    </row>
    <row r="12" spans="1:8" ht="52.5" customHeight="1" x14ac:dyDescent="0.2">
      <c r="A12" s="1732"/>
      <c r="B12" s="143"/>
      <c r="C12" s="144" t="s">
        <v>32</v>
      </c>
      <c r="D12" s="145" t="s">
        <v>33</v>
      </c>
      <c r="E12" s="146" t="s">
        <v>9</v>
      </c>
      <c r="F12" s="147"/>
      <c r="G12" s="148" t="s">
        <v>34</v>
      </c>
      <c r="H12" s="1740"/>
    </row>
    <row r="13" spans="1:8" ht="13.5" customHeight="1" x14ac:dyDescent="0.2">
      <c r="A13" s="1732"/>
      <c r="B13" s="143"/>
      <c r="C13" s="140"/>
      <c r="D13" s="140"/>
      <c r="E13" s="140"/>
      <c r="F13" s="140"/>
      <c r="G13" s="140"/>
      <c r="H13" s="1740"/>
    </row>
    <row r="14" spans="1:8" ht="13.5" customHeight="1" x14ac:dyDescent="0.2">
      <c r="A14" s="1733"/>
      <c r="B14" s="149"/>
      <c r="C14" s="139"/>
      <c r="D14" s="139"/>
      <c r="E14" s="139"/>
      <c r="F14" s="139"/>
      <c r="G14" s="139"/>
      <c r="H14" s="1741"/>
    </row>
    <row r="15" spans="1:8" s="140" customFormat="1" x14ac:dyDescent="0.2">
      <c r="A15" s="1734" t="s">
        <v>35</v>
      </c>
      <c r="B15" s="141"/>
      <c r="C15" s="142"/>
      <c r="D15" s="142"/>
      <c r="E15" s="142"/>
      <c r="F15" s="142"/>
      <c r="G15" s="150"/>
      <c r="H15" s="1742" t="s">
        <v>29</v>
      </c>
    </row>
    <row r="16" spans="1:8" x14ac:dyDescent="0.2">
      <c r="A16" s="1735"/>
      <c r="B16" s="143"/>
      <c r="C16" s="140"/>
      <c r="D16" s="140"/>
      <c r="E16" s="140"/>
      <c r="F16" s="140"/>
      <c r="G16" s="151"/>
      <c r="H16" s="1743"/>
    </row>
    <row r="17" spans="1:8" ht="53.15" customHeight="1" x14ac:dyDescent="0.2">
      <c r="A17" s="1735"/>
      <c r="B17" s="143"/>
      <c r="C17" s="144" t="s">
        <v>30</v>
      </c>
      <c r="D17" s="145" t="s">
        <v>36</v>
      </c>
      <c r="E17" s="146" t="s">
        <v>9</v>
      </c>
      <c r="F17" s="147"/>
      <c r="G17" s="151"/>
      <c r="H17" s="1743"/>
    </row>
    <row r="18" spans="1:8" ht="53.15" customHeight="1" x14ac:dyDescent="0.2">
      <c r="A18" s="1735"/>
      <c r="B18" s="143"/>
      <c r="C18" s="144" t="s">
        <v>32</v>
      </c>
      <c r="D18" s="145" t="s">
        <v>37</v>
      </c>
      <c r="E18" s="146" t="s">
        <v>9</v>
      </c>
      <c r="F18" s="147"/>
      <c r="G18" s="152" t="s">
        <v>38</v>
      </c>
      <c r="H18" s="1743"/>
    </row>
    <row r="19" spans="1:8" x14ac:dyDescent="0.2">
      <c r="A19" s="1735"/>
      <c r="B19" s="143"/>
      <c r="C19" s="140"/>
      <c r="D19" s="140"/>
      <c r="E19" s="140"/>
      <c r="F19" s="140"/>
      <c r="G19" s="151"/>
      <c r="H19" s="1743"/>
    </row>
    <row r="20" spans="1:8" x14ac:dyDescent="0.2">
      <c r="A20" s="1736"/>
      <c r="B20" s="153"/>
      <c r="C20" s="154"/>
      <c r="D20" s="154"/>
      <c r="E20" s="154"/>
      <c r="F20" s="154"/>
      <c r="G20" s="155"/>
      <c r="H20" s="1743"/>
    </row>
    <row r="21" spans="1:8" s="140" customFormat="1" x14ac:dyDescent="0.2">
      <c r="A21" s="1737" t="s">
        <v>39</v>
      </c>
      <c r="B21" s="143"/>
      <c r="H21" s="1743"/>
    </row>
    <row r="22" spans="1:8" x14ac:dyDescent="0.2">
      <c r="A22" s="1735"/>
      <c r="B22" s="143"/>
      <c r="C22" s="140"/>
      <c r="D22" s="140"/>
      <c r="E22" s="140"/>
      <c r="F22" s="140"/>
      <c r="G22" s="140"/>
      <c r="H22" s="1743"/>
    </row>
    <row r="23" spans="1:8" ht="52.5" customHeight="1" x14ac:dyDescent="0.2">
      <c r="A23" s="1735"/>
      <c r="B23" s="143"/>
      <c r="C23" s="144" t="s">
        <v>30</v>
      </c>
      <c r="D23" s="145" t="s">
        <v>31</v>
      </c>
      <c r="E23" s="146" t="s">
        <v>9</v>
      </c>
      <c r="F23" s="147"/>
      <c r="G23" s="140"/>
      <c r="H23" s="1743"/>
    </row>
    <row r="24" spans="1:8" ht="52.5" customHeight="1" x14ac:dyDescent="0.2">
      <c r="A24" s="1735"/>
      <c r="B24" s="143"/>
      <c r="C24" s="144" t="s">
        <v>32</v>
      </c>
      <c r="D24" s="145" t="s">
        <v>40</v>
      </c>
      <c r="E24" s="146" t="s">
        <v>9</v>
      </c>
      <c r="F24" s="147"/>
      <c r="G24" s="148" t="s">
        <v>41</v>
      </c>
      <c r="H24" s="1743"/>
    </row>
    <row r="25" spans="1:8" x14ac:dyDescent="0.2">
      <c r="A25" s="1735"/>
      <c r="B25" s="143"/>
      <c r="C25" s="140"/>
      <c r="D25" s="140"/>
      <c r="E25" s="140"/>
      <c r="F25" s="140"/>
      <c r="G25" s="140"/>
      <c r="H25" s="1743"/>
    </row>
    <row r="26" spans="1:8" x14ac:dyDescent="0.2">
      <c r="A26" s="1738"/>
      <c r="B26" s="149"/>
      <c r="C26" s="139"/>
      <c r="D26" s="139"/>
      <c r="E26" s="139"/>
      <c r="F26" s="139"/>
      <c r="G26" s="139"/>
      <c r="H26" s="1744"/>
    </row>
    <row r="28" spans="1:8" ht="17.25" customHeight="1" x14ac:dyDescent="0.2">
      <c r="A28" s="1719" t="s">
        <v>42</v>
      </c>
      <c r="B28" s="1719"/>
      <c r="C28" s="1719"/>
      <c r="D28" s="1719"/>
      <c r="E28" s="1719"/>
      <c r="F28" s="1719"/>
      <c r="G28" s="1719"/>
      <c r="H28" s="1719"/>
    </row>
    <row r="29" spans="1:8" ht="17.25" customHeight="1" x14ac:dyDescent="0.2">
      <c r="A29" s="1719" t="s">
        <v>43</v>
      </c>
      <c r="B29" s="1719"/>
      <c r="C29" s="1719"/>
      <c r="D29" s="1719"/>
      <c r="E29" s="1719"/>
      <c r="F29" s="1719"/>
      <c r="G29" s="1719"/>
      <c r="H29" s="1719"/>
    </row>
    <row r="30" spans="1:8" ht="17.25" customHeight="1" x14ac:dyDescent="0.2">
      <c r="A30" s="1719" t="s">
        <v>269</v>
      </c>
      <c r="B30" s="1719"/>
      <c r="C30" s="1719"/>
      <c r="D30" s="1719"/>
      <c r="E30" s="1719"/>
      <c r="F30" s="1719"/>
      <c r="G30" s="1719"/>
      <c r="H30" s="1719"/>
    </row>
    <row r="31" spans="1:8" ht="17.25" customHeight="1" x14ac:dyDescent="0.2">
      <c r="A31" s="1719" t="s">
        <v>44</v>
      </c>
      <c r="B31" s="1719"/>
      <c r="C31" s="1719"/>
      <c r="D31" s="1719"/>
      <c r="E31" s="1719"/>
      <c r="F31" s="1719"/>
      <c r="G31" s="1719"/>
      <c r="H31" s="1719"/>
    </row>
    <row r="32" spans="1:8" ht="17.25" customHeight="1" x14ac:dyDescent="0.2">
      <c r="A32" s="1719" t="s">
        <v>45</v>
      </c>
      <c r="B32" s="1719"/>
      <c r="C32" s="1719"/>
      <c r="D32" s="1719"/>
      <c r="E32" s="1719"/>
      <c r="F32" s="1719"/>
      <c r="G32" s="1719"/>
      <c r="H32" s="1719"/>
    </row>
    <row r="33" spans="1:8" ht="17.25" customHeight="1" x14ac:dyDescent="0.2">
      <c r="A33" s="1719" t="s">
        <v>46</v>
      </c>
      <c r="B33" s="1719"/>
      <c r="C33" s="1719"/>
      <c r="D33" s="1719"/>
      <c r="E33" s="1719"/>
      <c r="F33" s="1719"/>
      <c r="G33" s="1719"/>
      <c r="H33" s="1719"/>
    </row>
    <row r="34" spans="1:8" ht="17.25" customHeight="1" x14ac:dyDescent="0.2">
      <c r="A34" s="1719" t="s">
        <v>47</v>
      </c>
      <c r="B34" s="1719"/>
      <c r="C34" s="1719"/>
      <c r="D34" s="1719"/>
      <c r="E34" s="1719"/>
      <c r="F34" s="1719"/>
      <c r="G34" s="1719"/>
      <c r="H34" s="1719"/>
    </row>
    <row r="35" spans="1:8" ht="17.25" customHeight="1" x14ac:dyDescent="0.2">
      <c r="A35" s="1719" t="s">
        <v>48</v>
      </c>
      <c r="B35" s="1719"/>
      <c r="C35" s="1719"/>
      <c r="D35" s="1719"/>
      <c r="E35" s="1719"/>
      <c r="F35" s="1719"/>
      <c r="G35" s="1719"/>
      <c r="H35" s="1719"/>
    </row>
    <row r="36" spans="1:8" ht="17.25" customHeight="1" x14ac:dyDescent="0.2">
      <c r="A36" s="1719" t="s">
        <v>49</v>
      </c>
      <c r="B36" s="1719"/>
      <c r="C36" s="1719"/>
      <c r="D36" s="1719"/>
      <c r="E36" s="1719"/>
      <c r="F36" s="1719"/>
      <c r="G36" s="1719"/>
      <c r="H36" s="1719"/>
    </row>
    <row r="37" spans="1:8" ht="17.25" customHeight="1" x14ac:dyDescent="0.2">
      <c r="A37" s="1745" t="s">
        <v>50</v>
      </c>
      <c r="B37" s="1745"/>
      <c r="C37" s="1745"/>
      <c r="D37" s="1745"/>
      <c r="E37" s="1745"/>
      <c r="F37" s="1745"/>
      <c r="G37" s="1745"/>
      <c r="H37" s="1745"/>
    </row>
    <row r="38" spans="1:8" ht="17.25" customHeight="1" x14ac:dyDescent="0.2">
      <c r="A38" s="1745" t="s">
        <v>51</v>
      </c>
      <c r="B38" s="1745"/>
      <c r="C38" s="1745"/>
      <c r="D38" s="1745"/>
      <c r="E38" s="1745"/>
      <c r="F38" s="1745"/>
      <c r="G38" s="1745"/>
      <c r="H38" s="1745"/>
    </row>
    <row r="39" spans="1:8" ht="17.25" customHeight="1" x14ac:dyDescent="0.2">
      <c r="A39" s="131" t="s">
        <v>52</v>
      </c>
      <c r="B39" s="131"/>
      <c r="C39" s="131"/>
      <c r="D39" s="131"/>
      <c r="E39" s="131"/>
      <c r="F39" s="131"/>
      <c r="G39" s="131"/>
      <c r="H39" s="131"/>
    </row>
    <row r="40" spans="1:8" ht="17.25" customHeight="1" x14ac:dyDescent="0.2">
      <c r="A40" s="131" t="s">
        <v>53</v>
      </c>
      <c r="B40" s="131"/>
      <c r="C40" s="131"/>
      <c r="D40" s="131"/>
      <c r="E40" s="131"/>
      <c r="F40" s="131"/>
      <c r="G40" s="131"/>
      <c r="H40" s="131"/>
    </row>
    <row r="41" spans="1:8" ht="17.25" customHeight="1" x14ac:dyDescent="0.2">
      <c r="A41" s="131" t="s">
        <v>54</v>
      </c>
      <c r="B41" s="131"/>
      <c r="C41" s="131"/>
      <c r="D41" s="131"/>
      <c r="E41" s="131"/>
      <c r="F41" s="131"/>
      <c r="G41" s="131"/>
      <c r="H41" s="131"/>
    </row>
    <row r="42" spans="1:8" ht="17.25" customHeight="1" x14ac:dyDescent="0.2">
      <c r="A42" s="131" t="s">
        <v>55</v>
      </c>
      <c r="B42" s="131"/>
      <c r="C42" s="131"/>
      <c r="D42" s="131"/>
      <c r="E42" s="131"/>
      <c r="F42" s="131"/>
      <c r="G42" s="131"/>
      <c r="H42" s="131"/>
    </row>
    <row r="43" spans="1:8" ht="17.25" customHeight="1" x14ac:dyDescent="0.2">
      <c r="A43" s="1719" t="s">
        <v>56</v>
      </c>
      <c r="B43" s="1719"/>
      <c r="C43" s="1719"/>
      <c r="D43" s="1719"/>
      <c r="E43" s="1719"/>
      <c r="F43" s="1719"/>
      <c r="G43" s="1719"/>
      <c r="H43" s="1719"/>
    </row>
    <row r="44" spans="1:8" x14ac:dyDescent="0.2">
      <c r="A44" s="1719"/>
      <c r="B44" s="1719"/>
      <c r="C44" s="1719"/>
      <c r="D44" s="1719"/>
      <c r="E44" s="1719"/>
      <c r="F44" s="1719"/>
      <c r="G44" s="1719"/>
      <c r="H44" s="1719"/>
    </row>
    <row r="45" spans="1:8" x14ac:dyDescent="0.2">
      <c r="A45" s="1719"/>
      <c r="B45" s="1719"/>
      <c r="C45" s="1719"/>
      <c r="D45" s="1719"/>
      <c r="E45" s="1719"/>
      <c r="F45" s="1719"/>
      <c r="G45" s="1719"/>
      <c r="H45" s="1719"/>
    </row>
    <row r="46" spans="1:8" x14ac:dyDescent="0.2">
      <c r="A46" s="1719"/>
      <c r="B46" s="1719"/>
      <c r="C46" s="1719"/>
      <c r="D46" s="1719"/>
      <c r="E46" s="1719"/>
      <c r="F46" s="1719"/>
      <c r="G46" s="1719"/>
      <c r="H46" s="1719"/>
    </row>
  </sheetData>
  <mergeCells count="25">
    <mergeCell ref="A45:H45"/>
    <mergeCell ref="A46:H46"/>
    <mergeCell ref="A9:A14"/>
    <mergeCell ref="A15:A20"/>
    <mergeCell ref="A21:A26"/>
    <mergeCell ref="H9:H14"/>
    <mergeCell ref="H15:H26"/>
    <mergeCell ref="A35:H35"/>
    <mergeCell ref="A36:H36"/>
    <mergeCell ref="A37:H37"/>
    <mergeCell ref="A38:H38"/>
    <mergeCell ref="A43:H43"/>
    <mergeCell ref="A44:H44"/>
    <mergeCell ref="A29:H29"/>
    <mergeCell ref="A30:H30"/>
    <mergeCell ref="A31:H31"/>
    <mergeCell ref="A32:H32"/>
    <mergeCell ref="A33:H33"/>
    <mergeCell ref="A34:H34"/>
    <mergeCell ref="G2:H2"/>
    <mergeCell ref="A3:H3"/>
    <mergeCell ref="B5:H5"/>
    <mergeCell ref="B6:H6"/>
    <mergeCell ref="B7:H7"/>
    <mergeCell ref="A28:H28"/>
  </mergeCells>
  <phoneticPr fontId="48"/>
  <pageMargins left="0.69861111111111107" right="0.69861111111111107" top="0.75" bottom="0.75" header="0.3" footer="0.3"/>
  <pageSetup paperSize="9" scale="74" firstPageNumber="4294963191"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8C17F-45DF-4864-AC0E-401E5678C5D9}">
  <dimension ref="A1:AM50"/>
  <sheetViews>
    <sheetView view="pageBreakPreview" zoomScaleSheetLayoutView="100" workbookViewId="0">
      <selection activeCell="B6" sqref="B6:AJ7"/>
    </sheetView>
  </sheetViews>
  <sheetFormatPr defaultColWidth="9" defaultRowHeight="21" customHeight="1" x14ac:dyDescent="0.2"/>
  <cols>
    <col min="1" max="1" width="8.1796875" style="376" customWidth="1"/>
    <col min="2" max="23" width="2.7265625" style="376" customWidth="1"/>
    <col min="24" max="24" width="5.7265625" style="376" customWidth="1"/>
    <col min="25" max="25" width="4.54296875" style="376" customWidth="1"/>
    <col min="26" max="37" width="2.7265625" style="376" customWidth="1"/>
    <col min="38" max="38" width="2.6328125" style="376" customWidth="1"/>
    <col min="39" max="39" width="9.36328125" style="376" customWidth="1"/>
    <col min="40" max="40" width="2.6328125" style="376" customWidth="1"/>
    <col min="41" max="16384" width="9" style="376"/>
  </cols>
  <sheetData>
    <row r="1" spans="1:39" s="24" customFormat="1" ht="20.149999999999999" customHeight="1" x14ac:dyDescent="0.2"/>
    <row r="2" spans="1:39" s="24" customFormat="1" ht="20.149999999999999" customHeight="1" x14ac:dyDescent="0.2">
      <c r="AA2" s="1746" t="s">
        <v>411</v>
      </c>
      <c r="AB2" s="1746"/>
      <c r="AC2" s="1746"/>
      <c r="AD2" s="1746"/>
      <c r="AE2" s="1746"/>
      <c r="AF2" s="1746"/>
      <c r="AG2" s="1746"/>
      <c r="AH2" s="1746"/>
      <c r="AI2" s="1746"/>
      <c r="AJ2" s="1746"/>
    </row>
    <row r="3" spans="1:39" s="24" customFormat="1" ht="20.149999999999999" customHeight="1" x14ac:dyDescent="0.2"/>
    <row r="4" spans="1:39" ht="21" customHeight="1" x14ac:dyDescent="0.2">
      <c r="B4" s="1747" t="s">
        <v>412</v>
      </c>
      <c r="C4" s="1747"/>
      <c r="D4" s="1747"/>
      <c r="E4" s="1747"/>
      <c r="F4" s="1747"/>
      <c r="G4" s="1747"/>
      <c r="H4" s="1747"/>
      <c r="I4" s="1747"/>
      <c r="J4" s="1747"/>
      <c r="K4" s="1747"/>
      <c r="L4" s="1747"/>
      <c r="M4" s="1747"/>
      <c r="N4" s="1747"/>
      <c r="O4" s="1747"/>
      <c r="P4" s="1747"/>
      <c r="Q4" s="1747"/>
      <c r="R4" s="1747"/>
      <c r="S4" s="1747"/>
      <c r="T4" s="1747"/>
      <c r="U4" s="1747"/>
      <c r="V4" s="1747"/>
      <c r="W4" s="1747"/>
      <c r="X4" s="1747"/>
      <c r="Y4" s="1747"/>
      <c r="Z4" s="1747"/>
      <c r="AA4" s="1747"/>
      <c r="AB4" s="1747"/>
      <c r="AC4" s="1747"/>
      <c r="AD4" s="1747"/>
      <c r="AE4" s="1747"/>
      <c r="AF4" s="1747"/>
      <c r="AG4" s="1747"/>
      <c r="AH4" s="1747"/>
      <c r="AI4" s="1747"/>
      <c r="AJ4" s="1747"/>
    </row>
    <row r="5" spans="1:39" s="378" customFormat="1" ht="18" customHeight="1" x14ac:dyDescent="0.2">
      <c r="A5" s="377"/>
      <c r="B5" s="377"/>
      <c r="C5" s="377"/>
      <c r="D5" s="377"/>
      <c r="E5" s="377"/>
      <c r="F5" s="377"/>
      <c r="G5" s="377"/>
      <c r="H5" s="377"/>
    </row>
    <row r="6" spans="1:39" s="378" customFormat="1" ht="29.25" customHeight="1" x14ac:dyDescent="0.2">
      <c r="A6" s="377"/>
      <c r="B6" s="1748" t="s">
        <v>2</v>
      </c>
      <c r="C6" s="1748"/>
      <c r="D6" s="1748"/>
      <c r="E6" s="1748"/>
      <c r="F6" s="1748"/>
      <c r="G6" s="1748"/>
      <c r="H6" s="1748"/>
      <c r="I6" s="1748"/>
      <c r="J6" s="1748"/>
      <c r="K6" s="1748"/>
      <c r="L6" s="1749"/>
      <c r="M6" s="1749"/>
      <c r="N6" s="1749"/>
      <c r="O6" s="1749"/>
      <c r="P6" s="1749"/>
      <c r="Q6" s="1749"/>
      <c r="R6" s="1749"/>
      <c r="S6" s="1749"/>
      <c r="T6" s="1749"/>
      <c r="U6" s="1749"/>
      <c r="V6" s="1749"/>
      <c r="W6" s="1749"/>
      <c r="X6" s="1749"/>
      <c r="Y6" s="1749"/>
      <c r="Z6" s="1749"/>
      <c r="AA6" s="1749"/>
      <c r="AB6" s="1749"/>
      <c r="AC6" s="1749"/>
      <c r="AD6" s="1749"/>
      <c r="AE6" s="1749"/>
      <c r="AF6" s="1749"/>
      <c r="AG6" s="1749"/>
      <c r="AH6" s="1749"/>
      <c r="AI6" s="1749"/>
      <c r="AJ6" s="1749"/>
    </row>
    <row r="7" spans="1:39" s="378" customFormat="1" ht="31.5" customHeight="1" x14ac:dyDescent="0.2">
      <c r="A7" s="377"/>
      <c r="B7" s="1748" t="s">
        <v>164</v>
      </c>
      <c r="C7" s="1748"/>
      <c r="D7" s="1748"/>
      <c r="E7" s="1748"/>
      <c r="F7" s="1748"/>
      <c r="G7" s="1748"/>
      <c r="H7" s="1748"/>
      <c r="I7" s="1748"/>
      <c r="J7" s="1748"/>
      <c r="K7" s="1748"/>
      <c r="L7" s="1750"/>
      <c r="M7" s="1750"/>
      <c r="N7" s="1750"/>
      <c r="O7" s="1750"/>
      <c r="P7" s="1750"/>
      <c r="Q7" s="1750"/>
      <c r="R7" s="1750"/>
      <c r="S7" s="1750"/>
      <c r="T7" s="1750"/>
      <c r="U7" s="1750"/>
      <c r="V7" s="1750"/>
      <c r="W7" s="1750"/>
      <c r="X7" s="1750"/>
      <c r="Y7" s="1750"/>
      <c r="Z7" s="1751" t="s">
        <v>413</v>
      </c>
      <c r="AA7" s="1751"/>
      <c r="AB7" s="1751"/>
      <c r="AC7" s="1751"/>
      <c r="AD7" s="1751"/>
      <c r="AE7" s="1751"/>
      <c r="AF7" s="1751"/>
      <c r="AG7" s="1752" t="s">
        <v>414</v>
      </c>
      <c r="AH7" s="1752"/>
      <c r="AI7" s="1752"/>
      <c r="AJ7" s="1752"/>
    </row>
    <row r="8" spans="1:39" s="378" customFormat="1" ht="29.25" customHeight="1" x14ac:dyDescent="0.2">
      <c r="B8" s="1753" t="s">
        <v>415</v>
      </c>
      <c r="C8" s="1753"/>
      <c r="D8" s="1753"/>
      <c r="E8" s="1753"/>
      <c r="F8" s="1753"/>
      <c r="G8" s="1753"/>
      <c r="H8" s="1753"/>
      <c r="I8" s="1753"/>
      <c r="J8" s="1753"/>
      <c r="K8" s="1753"/>
      <c r="L8" s="1749" t="s">
        <v>416</v>
      </c>
      <c r="M8" s="1749"/>
      <c r="N8" s="1749"/>
      <c r="O8" s="1749"/>
      <c r="P8" s="1749"/>
      <c r="Q8" s="1749"/>
      <c r="R8" s="1749"/>
      <c r="S8" s="1749"/>
      <c r="T8" s="1749"/>
      <c r="U8" s="1749"/>
      <c r="V8" s="1749"/>
      <c r="W8" s="1749"/>
      <c r="X8" s="1749"/>
      <c r="Y8" s="1749"/>
      <c r="Z8" s="1749"/>
      <c r="AA8" s="1749"/>
      <c r="AB8" s="1749"/>
      <c r="AC8" s="1749"/>
      <c r="AD8" s="1749"/>
      <c r="AE8" s="1749"/>
      <c r="AF8" s="1749"/>
      <c r="AG8" s="1749"/>
      <c r="AH8" s="1749"/>
      <c r="AI8" s="1749"/>
      <c r="AJ8" s="1749"/>
    </row>
    <row r="9" spans="1:39" ht="9.75" customHeight="1" x14ac:dyDescent="0.2"/>
    <row r="10" spans="1:39" ht="21" customHeight="1" x14ac:dyDescent="0.2">
      <c r="B10" s="1754" t="s">
        <v>417</v>
      </c>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c r="AG10" s="1754"/>
      <c r="AH10" s="1754"/>
      <c r="AI10" s="1754"/>
      <c r="AJ10" s="1754"/>
    </row>
    <row r="11" spans="1:39" ht="21" customHeight="1" x14ac:dyDescent="0.2">
      <c r="B11" s="1755" t="s">
        <v>418</v>
      </c>
      <c r="C11" s="1755"/>
      <c r="D11" s="1755"/>
      <c r="E11" s="1755"/>
      <c r="F11" s="1755"/>
      <c r="G11" s="1755"/>
      <c r="H11" s="1755"/>
      <c r="I11" s="1755"/>
      <c r="J11" s="1755"/>
      <c r="K11" s="1755"/>
      <c r="L11" s="1755"/>
      <c r="M11" s="1755"/>
      <c r="N11" s="1755"/>
      <c r="O11" s="1755"/>
      <c r="P11" s="1755"/>
      <c r="Q11" s="1755"/>
      <c r="R11" s="1755"/>
      <c r="S11" s="1756"/>
      <c r="T11" s="1756"/>
      <c r="U11" s="1756"/>
      <c r="V11" s="1756"/>
      <c r="W11" s="1756"/>
      <c r="X11" s="1756"/>
      <c r="Y11" s="1756"/>
      <c r="Z11" s="1756"/>
      <c r="AA11" s="1756"/>
      <c r="AB11" s="1756"/>
      <c r="AC11" s="379" t="s">
        <v>9</v>
      </c>
      <c r="AD11" s="380"/>
      <c r="AE11" s="1757"/>
      <c r="AF11" s="1757"/>
      <c r="AG11" s="1757"/>
      <c r="AH11" s="1757"/>
      <c r="AI11" s="1757"/>
      <c r="AJ11" s="1757"/>
      <c r="AM11" s="381"/>
    </row>
    <row r="12" spans="1:39" ht="21" customHeight="1" thickBot="1" x14ac:dyDescent="0.25">
      <c r="B12" s="382"/>
      <c r="C12" s="1758" t="s">
        <v>419</v>
      </c>
      <c r="D12" s="1758"/>
      <c r="E12" s="1758"/>
      <c r="F12" s="1758"/>
      <c r="G12" s="1758"/>
      <c r="H12" s="1758"/>
      <c r="I12" s="1758"/>
      <c r="J12" s="1758"/>
      <c r="K12" s="1758"/>
      <c r="L12" s="1758"/>
      <c r="M12" s="1758"/>
      <c r="N12" s="1758"/>
      <c r="O12" s="1758"/>
      <c r="P12" s="1758"/>
      <c r="Q12" s="1758"/>
      <c r="R12" s="1758"/>
      <c r="S12" s="1759">
        <f>ROUNDUP(S11*50%,1)</f>
        <v>0</v>
      </c>
      <c r="T12" s="1759"/>
      <c r="U12" s="1759"/>
      <c r="V12" s="1759"/>
      <c r="W12" s="1759"/>
      <c r="X12" s="1759"/>
      <c r="Y12" s="1759"/>
      <c r="Z12" s="1759"/>
      <c r="AA12" s="1759"/>
      <c r="AB12" s="1759"/>
      <c r="AC12" s="383" t="s">
        <v>9</v>
      </c>
      <c r="AD12" s="383"/>
      <c r="AE12" s="1760"/>
      <c r="AF12" s="1760"/>
      <c r="AG12" s="1760"/>
      <c r="AH12" s="1760"/>
      <c r="AI12" s="1760"/>
      <c r="AJ12" s="1760"/>
    </row>
    <row r="13" spans="1:39" ht="21" customHeight="1" thickTop="1" x14ac:dyDescent="0.2">
      <c r="B13" s="1761" t="s">
        <v>420</v>
      </c>
      <c r="C13" s="1761"/>
      <c r="D13" s="1761"/>
      <c r="E13" s="1761"/>
      <c r="F13" s="1761"/>
      <c r="G13" s="1761"/>
      <c r="H13" s="1761"/>
      <c r="I13" s="1761"/>
      <c r="J13" s="1761"/>
      <c r="K13" s="1761"/>
      <c r="L13" s="1761"/>
      <c r="M13" s="1761"/>
      <c r="N13" s="1761"/>
      <c r="O13" s="1761"/>
      <c r="P13" s="1761"/>
      <c r="Q13" s="1761"/>
      <c r="R13" s="1761"/>
      <c r="S13" s="1762" t="e">
        <f>ROUNDUP(AE25/L25,1)</f>
        <v>#DIV/0!</v>
      </c>
      <c r="T13" s="1762"/>
      <c r="U13" s="1762"/>
      <c r="V13" s="1762"/>
      <c r="W13" s="1762"/>
      <c r="X13" s="1762"/>
      <c r="Y13" s="1762"/>
      <c r="Z13" s="1762"/>
      <c r="AA13" s="1762"/>
      <c r="AB13" s="1762"/>
      <c r="AC13" s="384" t="s">
        <v>9</v>
      </c>
      <c r="AD13" s="384"/>
      <c r="AE13" s="1763" t="s">
        <v>421</v>
      </c>
      <c r="AF13" s="1763"/>
      <c r="AG13" s="1763"/>
      <c r="AH13" s="1763"/>
      <c r="AI13" s="1763"/>
      <c r="AJ13" s="1763"/>
    </row>
    <row r="14" spans="1:39" ht="21" customHeight="1" x14ac:dyDescent="0.2">
      <c r="B14" s="1764" t="s">
        <v>422</v>
      </c>
      <c r="C14" s="1764"/>
      <c r="D14" s="1764"/>
      <c r="E14" s="1764"/>
      <c r="F14" s="1764"/>
      <c r="G14" s="1764"/>
      <c r="H14" s="1764"/>
      <c r="I14" s="1764"/>
      <c r="J14" s="1764"/>
      <c r="K14" s="1764"/>
      <c r="L14" s="1764" t="s">
        <v>58</v>
      </c>
      <c r="M14" s="1764"/>
      <c r="N14" s="1764"/>
      <c r="O14" s="1764"/>
      <c r="P14" s="1764"/>
      <c r="Q14" s="1764"/>
      <c r="R14" s="1764"/>
      <c r="S14" s="1764"/>
      <c r="T14" s="1764"/>
      <c r="U14" s="1764"/>
      <c r="V14" s="1764"/>
      <c r="W14" s="1764"/>
      <c r="X14" s="1764"/>
      <c r="Y14" s="1764" t="s">
        <v>59</v>
      </c>
      <c r="Z14" s="1764"/>
      <c r="AA14" s="1764"/>
      <c r="AB14" s="1764"/>
      <c r="AC14" s="1764"/>
      <c r="AD14" s="1764"/>
      <c r="AE14" s="1764" t="s">
        <v>423</v>
      </c>
      <c r="AF14" s="1764"/>
      <c r="AG14" s="1764"/>
      <c r="AH14" s="1764"/>
      <c r="AI14" s="1764"/>
      <c r="AJ14" s="1764"/>
    </row>
    <row r="15" spans="1:39" ht="21" customHeight="1" x14ac:dyDescent="0.2">
      <c r="B15" s="385">
        <v>1</v>
      </c>
      <c r="C15" s="1765"/>
      <c r="D15" s="1765"/>
      <c r="E15" s="1765"/>
      <c r="F15" s="1765"/>
      <c r="G15" s="1765"/>
      <c r="H15" s="1765"/>
      <c r="I15" s="1765"/>
      <c r="J15" s="1765"/>
      <c r="K15" s="1765"/>
      <c r="L15" s="1765"/>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row>
    <row r="16" spans="1:39" ht="21" customHeight="1" x14ac:dyDescent="0.2">
      <c r="B16" s="385">
        <v>2</v>
      </c>
      <c r="C16" s="1765"/>
      <c r="D16" s="1765"/>
      <c r="E16" s="1765"/>
      <c r="F16" s="1765"/>
      <c r="G16" s="1765"/>
      <c r="H16" s="1765"/>
      <c r="I16" s="1765"/>
      <c r="J16" s="1765"/>
      <c r="K16" s="1765"/>
      <c r="L16" s="1765"/>
      <c r="M16" s="1765"/>
      <c r="N16" s="1765"/>
      <c r="O16" s="1765"/>
      <c r="P16" s="1765"/>
      <c r="Q16" s="1765"/>
      <c r="R16" s="1765"/>
      <c r="S16" s="1765"/>
      <c r="T16" s="1765"/>
      <c r="U16" s="1765"/>
      <c r="V16" s="1765"/>
      <c r="W16" s="1765"/>
      <c r="X16" s="1765"/>
      <c r="Y16" s="1765"/>
      <c r="Z16" s="1765"/>
      <c r="AA16" s="1765"/>
      <c r="AB16" s="1765"/>
      <c r="AC16" s="1765"/>
      <c r="AD16" s="1765"/>
      <c r="AE16" s="1765"/>
      <c r="AF16" s="1765"/>
      <c r="AG16" s="1765"/>
      <c r="AH16" s="1765"/>
      <c r="AI16" s="1765"/>
      <c r="AJ16" s="1765"/>
    </row>
    <row r="17" spans="2:36" ht="21" customHeight="1" x14ac:dyDescent="0.2">
      <c r="B17" s="385">
        <v>3</v>
      </c>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row>
    <row r="18" spans="2:36" ht="21" customHeight="1" x14ac:dyDescent="0.2">
      <c r="B18" s="385">
        <v>4</v>
      </c>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row>
    <row r="19" spans="2:36" ht="21" customHeight="1" x14ac:dyDescent="0.2">
      <c r="B19" s="385">
        <v>5</v>
      </c>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5"/>
      <c r="Z19" s="1765"/>
      <c r="AA19" s="1765"/>
      <c r="AB19" s="1765"/>
      <c r="AC19" s="1765"/>
      <c r="AD19" s="1765"/>
      <c r="AE19" s="1765"/>
      <c r="AF19" s="1765"/>
      <c r="AG19" s="1765"/>
      <c r="AH19" s="1765"/>
      <c r="AI19" s="1765"/>
      <c r="AJ19" s="1765"/>
    </row>
    <row r="20" spans="2:36" ht="21" customHeight="1" x14ac:dyDescent="0.2">
      <c r="B20" s="385">
        <v>6</v>
      </c>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row>
    <row r="21" spans="2:36" ht="21" customHeight="1" x14ac:dyDescent="0.2">
      <c r="B21" s="385">
        <v>7</v>
      </c>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row>
    <row r="22" spans="2:36" ht="21" customHeight="1" x14ac:dyDescent="0.2">
      <c r="B22" s="385">
        <v>8</v>
      </c>
      <c r="C22" s="1765"/>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row>
    <row r="23" spans="2:36" ht="21" customHeight="1" x14ac:dyDescent="0.2">
      <c r="B23" s="385">
        <v>9</v>
      </c>
      <c r="C23" s="1765"/>
      <c r="D23" s="1765"/>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row>
    <row r="24" spans="2:36" ht="21" customHeight="1" x14ac:dyDescent="0.2">
      <c r="B24" s="385">
        <v>10</v>
      </c>
      <c r="C24" s="1765"/>
      <c r="D24" s="1765"/>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row>
    <row r="25" spans="2:36" ht="21" customHeight="1" x14ac:dyDescent="0.2">
      <c r="B25" s="1766" t="s">
        <v>424</v>
      </c>
      <c r="C25" s="1766"/>
      <c r="D25" s="1766"/>
      <c r="E25" s="1766"/>
      <c r="F25" s="1766"/>
      <c r="G25" s="1766"/>
      <c r="H25" s="1766"/>
      <c r="I25" s="1766"/>
      <c r="J25" s="1766"/>
      <c r="K25" s="1766"/>
      <c r="L25" s="1767"/>
      <c r="M25" s="1767"/>
      <c r="N25" s="1767"/>
      <c r="O25" s="1767"/>
      <c r="P25" s="1767"/>
      <c r="Q25" s="1768" t="s">
        <v>425</v>
      </c>
      <c r="R25" s="1768"/>
      <c r="S25" s="1764" t="s">
        <v>426</v>
      </c>
      <c r="T25" s="1764"/>
      <c r="U25" s="1764"/>
      <c r="V25" s="1764"/>
      <c r="W25" s="1764"/>
      <c r="X25" s="1764"/>
      <c r="Y25" s="1764"/>
      <c r="Z25" s="1764"/>
      <c r="AA25" s="1764"/>
      <c r="AB25" s="1764"/>
      <c r="AC25" s="1764"/>
      <c r="AD25" s="1764"/>
      <c r="AE25" s="1769">
        <f>SUM(AE15:AJ24)</f>
        <v>0</v>
      </c>
      <c r="AF25" s="1769"/>
      <c r="AG25" s="1769"/>
      <c r="AH25" s="1769"/>
      <c r="AI25" s="1769"/>
      <c r="AJ25" s="1769"/>
    </row>
    <row r="26" spans="2:36" ht="9" customHeight="1" x14ac:dyDescent="0.2">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row>
    <row r="27" spans="2:36" ht="21" customHeight="1" x14ac:dyDescent="0.2">
      <c r="B27" s="1754" t="s">
        <v>427</v>
      </c>
      <c r="C27" s="1754"/>
      <c r="D27" s="1754"/>
      <c r="E27" s="1754"/>
      <c r="F27" s="1754"/>
      <c r="G27" s="1754"/>
      <c r="H27" s="1754"/>
      <c r="I27" s="1754"/>
      <c r="J27" s="1754"/>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row>
    <row r="28" spans="2:36" ht="21" customHeight="1" thickBot="1" x14ac:dyDescent="0.25">
      <c r="B28" s="1770" t="s">
        <v>428</v>
      </c>
      <c r="C28" s="1770"/>
      <c r="D28" s="1770"/>
      <c r="E28" s="1770"/>
      <c r="F28" s="1770"/>
      <c r="G28" s="1770"/>
      <c r="H28" s="1770"/>
      <c r="I28" s="1770"/>
      <c r="J28" s="1770"/>
      <c r="K28" s="1770"/>
      <c r="L28" s="1770"/>
      <c r="M28" s="1770"/>
      <c r="N28" s="1770"/>
      <c r="O28" s="1770"/>
      <c r="P28" s="1770"/>
      <c r="Q28" s="1770"/>
      <c r="R28" s="1770"/>
      <c r="S28" s="1759">
        <f>ROUNDUP(S11/40,1)</f>
        <v>0</v>
      </c>
      <c r="T28" s="1759"/>
      <c r="U28" s="1759"/>
      <c r="V28" s="1759"/>
      <c r="W28" s="1759"/>
      <c r="X28" s="1759"/>
      <c r="Y28" s="1759"/>
      <c r="Z28" s="1759"/>
      <c r="AA28" s="1759"/>
      <c r="AB28" s="1759"/>
      <c r="AC28" s="388" t="s">
        <v>9</v>
      </c>
      <c r="AD28" s="389"/>
      <c r="AE28" s="1760"/>
      <c r="AF28" s="1760"/>
      <c r="AG28" s="1760"/>
      <c r="AH28" s="1760"/>
      <c r="AI28" s="1760"/>
      <c r="AJ28" s="1760"/>
    </row>
    <row r="29" spans="2:36" ht="21" customHeight="1" thickTop="1" x14ac:dyDescent="0.2">
      <c r="B29" s="1761" t="s">
        <v>429</v>
      </c>
      <c r="C29" s="1761"/>
      <c r="D29" s="1761"/>
      <c r="E29" s="1761"/>
      <c r="F29" s="1761"/>
      <c r="G29" s="1761"/>
      <c r="H29" s="1761"/>
      <c r="I29" s="1761"/>
      <c r="J29" s="1761"/>
      <c r="K29" s="1761"/>
      <c r="L29" s="1761"/>
      <c r="M29" s="1761"/>
      <c r="N29" s="1761"/>
      <c r="O29" s="1761"/>
      <c r="P29" s="1761"/>
      <c r="Q29" s="1761"/>
      <c r="R29" s="1761"/>
      <c r="S29" s="1771"/>
      <c r="T29" s="1771"/>
      <c r="U29" s="1771"/>
      <c r="V29" s="1771"/>
      <c r="W29" s="1771"/>
      <c r="X29" s="1771"/>
      <c r="Y29" s="1771"/>
      <c r="Z29" s="1771"/>
      <c r="AA29" s="1771"/>
      <c r="AB29" s="1771"/>
      <c r="AC29" s="390" t="s">
        <v>9</v>
      </c>
      <c r="AD29" s="391"/>
      <c r="AE29" s="1763" t="s">
        <v>430</v>
      </c>
      <c r="AF29" s="1763"/>
      <c r="AG29" s="1763"/>
      <c r="AH29" s="1763"/>
      <c r="AI29" s="1763"/>
      <c r="AJ29" s="1763"/>
    </row>
    <row r="30" spans="2:36" ht="21" customHeight="1" x14ac:dyDescent="0.2">
      <c r="B30" s="1772" t="s">
        <v>431</v>
      </c>
      <c r="C30" s="1772"/>
      <c r="D30" s="1772"/>
      <c r="E30" s="1772"/>
      <c r="F30" s="1772"/>
      <c r="G30" s="1772"/>
      <c r="H30" s="1772"/>
      <c r="I30" s="1772"/>
      <c r="J30" s="1772"/>
      <c r="K30" s="1772"/>
      <c r="L30" s="1772"/>
      <c r="M30" s="1772"/>
      <c r="N30" s="1772"/>
      <c r="O30" s="1772"/>
      <c r="P30" s="1772"/>
      <c r="Q30" s="1772"/>
      <c r="R30" s="1772"/>
      <c r="S30" s="1772" t="s">
        <v>432</v>
      </c>
      <c r="T30" s="1772"/>
      <c r="U30" s="1772"/>
      <c r="V30" s="1772"/>
      <c r="W30" s="1772"/>
      <c r="X30" s="1772"/>
      <c r="Y30" s="1772"/>
      <c r="Z30" s="1772"/>
      <c r="AA30" s="1772"/>
      <c r="AB30" s="1772"/>
      <c r="AC30" s="1772"/>
      <c r="AD30" s="1772"/>
      <c r="AE30" s="1772"/>
      <c r="AF30" s="1772"/>
      <c r="AG30" s="1772"/>
      <c r="AH30" s="1772"/>
      <c r="AI30" s="1772"/>
      <c r="AJ30" s="1772"/>
    </row>
    <row r="31" spans="2:36" ht="21" customHeight="1" x14ac:dyDescent="0.2">
      <c r="B31" s="385">
        <v>1</v>
      </c>
      <c r="C31" s="1765"/>
      <c r="D31" s="1765"/>
      <c r="E31" s="1765"/>
      <c r="F31" s="1765"/>
      <c r="G31" s="1765"/>
      <c r="H31" s="1765"/>
      <c r="I31" s="1765"/>
      <c r="J31" s="1765"/>
      <c r="K31" s="1765"/>
      <c r="L31" s="1765"/>
      <c r="M31" s="1765"/>
      <c r="N31" s="1765"/>
      <c r="O31" s="1765"/>
      <c r="P31" s="1765"/>
      <c r="Q31" s="1765"/>
      <c r="R31" s="1765"/>
      <c r="S31" s="1765"/>
      <c r="T31" s="1765"/>
      <c r="U31" s="1765"/>
      <c r="V31" s="1765"/>
      <c r="W31" s="1765"/>
      <c r="X31" s="1765"/>
      <c r="Y31" s="1765"/>
      <c r="Z31" s="1765"/>
      <c r="AA31" s="1765"/>
      <c r="AB31" s="1765"/>
      <c r="AC31" s="1765"/>
      <c r="AD31" s="1765"/>
      <c r="AE31" s="1765"/>
      <c r="AF31" s="1765"/>
      <c r="AG31" s="1765"/>
      <c r="AH31" s="1765"/>
      <c r="AI31" s="1765"/>
      <c r="AJ31" s="1765"/>
    </row>
    <row r="32" spans="2:36" ht="21" customHeight="1" x14ac:dyDescent="0.2">
      <c r="B32" s="385">
        <v>2</v>
      </c>
      <c r="C32" s="1765"/>
      <c r="D32" s="1765"/>
      <c r="E32" s="1765"/>
      <c r="F32" s="1765"/>
      <c r="G32" s="1765"/>
      <c r="H32" s="1765"/>
      <c r="I32" s="1765"/>
      <c r="J32" s="1765"/>
      <c r="K32" s="1765"/>
      <c r="L32" s="1765"/>
      <c r="M32" s="1765"/>
      <c r="N32" s="1765"/>
      <c r="O32" s="1765"/>
      <c r="P32" s="1765"/>
      <c r="Q32" s="1765"/>
      <c r="R32" s="1765"/>
      <c r="S32" s="1765"/>
      <c r="T32" s="1765"/>
      <c r="U32" s="1765"/>
      <c r="V32" s="1765"/>
      <c r="W32" s="1765"/>
      <c r="X32" s="1765"/>
      <c r="Y32" s="1765"/>
      <c r="Z32" s="1765"/>
      <c r="AA32" s="1765"/>
      <c r="AB32" s="1765"/>
      <c r="AC32" s="1765"/>
      <c r="AD32" s="1765"/>
      <c r="AE32" s="1765"/>
      <c r="AF32" s="1765"/>
      <c r="AG32" s="1765"/>
      <c r="AH32" s="1765"/>
      <c r="AI32" s="1765"/>
      <c r="AJ32" s="1765"/>
    </row>
    <row r="33" spans="2:38" ht="21" customHeight="1" x14ac:dyDescent="0.2">
      <c r="B33" s="385">
        <v>3</v>
      </c>
      <c r="C33" s="1765"/>
      <c r="D33" s="1765"/>
      <c r="E33" s="1765"/>
      <c r="F33" s="1765"/>
      <c r="G33" s="1765"/>
      <c r="H33" s="1765"/>
      <c r="I33" s="1765"/>
      <c r="J33" s="1765"/>
      <c r="K33" s="1765"/>
      <c r="L33" s="1765"/>
      <c r="M33" s="1765"/>
      <c r="N33" s="1765"/>
      <c r="O33" s="1765"/>
      <c r="P33" s="1765"/>
      <c r="Q33" s="1765"/>
      <c r="R33" s="1765"/>
      <c r="S33" s="1765"/>
      <c r="T33" s="1765"/>
      <c r="U33" s="1765"/>
      <c r="V33" s="1765"/>
      <c r="W33" s="1765"/>
      <c r="X33" s="1765"/>
      <c r="Y33" s="1765"/>
      <c r="Z33" s="1765"/>
      <c r="AA33" s="1765"/>
      <c r="AB33" s="1765"/>
      <c r="AC33" s="1765"/>
      <c r="AD33" s="1765"/>
      <c r="AE33" s="1765"/>
      <c r="AF33" s="1765"/>
      <c r="AG33" s="1765"/>
      <c r="AH33" s="1765"/>
      <c r="AI33" s="1765"/>
      <c r="AJ33" s="1765"/>
    </row>
    <row r="34" spans="2:38" ht="8.25" customHeight="1" x14ac:dyDescent="0.2">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row>
    <row r="35" spans="2:38" ht="22.5" customHeight="1" x14ac:dyDescent="0.2">
      <c r="B35" s="1774" t="s">
        <v>433</v>
      </c>
      <c r="C35" s="1774"/>
      <c r="D35" s="1774"/>
      <c r="E35" s="1774"/>
      <c r="F35" s="1774"/>
      <c r="G35" s="1774"/>
      <c r="H35" s="1775" t="s">
        <v>434</v>
      </c>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row>
    <row r="36" spans="2:38" ht="8.25" customHeight="1" x14ac:dyDescent="0.2">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row>
    <row r="37" spans="2:38" ht="18.75" customHeight="1" x14ac:dyDescent="0.2">
      <c r="B37" s="1776" t="s">
        <v>435</v>
      </c>
      <c r="C37" s="1776"/>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392"/>
    </row>
    <row r="38" spans="2:38" ht="18.75" customHeight="1" x14ac:dyDescent="0.2">
      <c r="B38" s="1776"/>
      <c r="C38" s="1776"/>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392"/>
    </row>
    <row r="39" spans="2:38" ht="18.75" customHeight="1" x14ac:dyDescent="0.2">
      <c r="B39" s="1776"/>
      <c r="C39" s="1776"/>
      <c r="D39" s="1776"/>
      <c r="E39" s="1776"/>
      <c r="F39" s="1776"/>
      <c r="G39" s="1776"/>
      <c r="H39" s="1776"/>
      <c r="I39" s="1776"/>
      <c r="J39" s="1776"/>
      <c r="K39" s="1776"/>
      <c r="L39" s="1776"/>
      <c r="M39" s="1776"/>
      <c r="N39" s="1776"/>
      <c r="O39" s="1776"/>
      <c r="P39" s="1776"/>
      <c r="Q39" s="1776"/>
      <c r="R39" s="1776"/>
      <c r="S39" s="1776"/>
      <c r="T39" s="1776"/>
      <c r="U39" s="1776"/>
      <c r="V39" s="1776"/>
      <c r="W39" s="1776"/>
      <c r="X39" s="1776"/>
      <c r="Y39" s="1776"/>
      <c r="Z39" s="1776"/>
      <c r="AA39" s="1776"/>
      <c r="AB39" s="1776"/>
      <c r="AC39" s="1776"/>
      <c r="AD39" s="1776"/>
      <c r="AE39" s="1776"/>
      <c r="AF39" s="1776"/>
      <c r="AG39" s="1776"/>
      <c r="AH39" s="1776"/>
      <c r="AI39" s="1776"/>
      <c r="AJ39" s="1776"/>
      <c r="AK39" s="1776"/>
      <c r="AL39" s="392"/>
    </row>
    <row r="40" spans="2:38" ht="18.75" customHeight="1" x14ac:dyDescent="0.2">
      <c r="B40" s="1776"/>
      <c r="C40" s="1776"/>
      <c r="D40" s="1776"/>
      <c r="E40" s="1776"/>
      <c r="F40" s="1776"/>
      <c r="G40" s="1776"/>
      <c r="H40" s="1776"/>
      <c r="I40" s="1776"/>
      <c r="J40" s="1776"/>
      <c r="K40" s="1776"/>
      <c r="L40" s="1776"/>
      <c r="M40" s="1776"/>
      <c r="N40" s="1776"/>
      <c r="O40" s="1776"/>
      <c r="P40" s="1776"/>
      <c r="Q40" s="1776"/>
      <c r="R40" s="1776"/>
      <c r="S40" s="1776"/>
      <c r="T40" s="1776"/>
      <c r="U40" s="1776"/>
      <c r="V40" s="1776"/>
      <c r="W40" s="1776"/>
      <c r="X40" s="1776"/>
      <c r="Y40" s="1776"/>
      <c r="Z40" s="1776"/>
      <c r="AA40" s="1776"/>
      <c r="AB40" s="1776"/>
      <c r="AC40" s="1776"/>
      <c r="AD40" s="1776"/>
      <c r="AE40" s="1776"/>
      <c r="AF40" s="1776"/>
      <c r="AG40" s="1776"/>
      <c r="AH40" s="1776"/>
      <c r="AI40" s="1776"/>
      <c r="AJ40" s="1776"/>
      <c r="AK40" s="1776"/>
      <c r="AL40" s="392"/>
    </row>
    <row r="41" spans="2:38" ht="80.25" customHeight="1" x14ac:dyDescent="0.2">
      <c r="B41" s="1776"/>
      <c r="C41" s="1776"/>
      <c r="D41" s="1776"/>
      <c r="E41" s="1776"/>
      <c r="F41" s="1776"/>
      <c r="G41" s="1776"/>
      <c r="H41" s="1776"/>
      <c r="I41" s="1776"/>
      <c r="J41" s="1776"/>
      <c r="K41" s="1776"/>
      <c r="L41" s="1776"/>
      <c r="M41" s="1776"/>
      <c r="N41" s="1776"/>
      <c r="O41" s="1776"/>
      <c r="P41" s="1776"/>
      <c r="Q41" s="1776"/>
      <c r="R41" s="1776"/>
      <c r="S41" s="1776"/>
      <c r="T41" s="1776"/>
      <c r="U41" s="1776"/>
      <c r="V41" s="1776"/>
      <c r="W41" s="1776"/>
      <c r="X41" s="1776"/>
      <c r="Y41" s="1776"/>
      <c r="Z41" s="1776"/>
      <c r="AA41" s="1776"/>
      <c r="AB41" s="1776"/>
      <c r="AC41" s="1776"/>
      <c r="AD41" s="1776"/>
      <c r="AE41" s="1776"/>
      <c r="AF41" s="1776"/>
      <c r="AG41" s="1776"/>
      <c r="AH41" s="1776"/>
      <c r="AI41" s="1776"/>
      <c r="AJ41" s="1776"/>
      <c r="AK41" s="1776"/>
      <c r="AL41" s="392"/>
    </row>
    <row r="42" spans="2:38" ht="15" customHeight="1" x14ac:dyDescent="0.2">
      <c r="B42" s="1773" t="s">
        <v>436</v>
      </c>
      <c r="C42" s="1773"/>
      <c r="D42" s="1773"/>
      <c r="E42" s="1773"/>
      <c r="F42" s="1773"/>
      <c r="G42" s="1773"/>
      <c r="H42" s="1773"/>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392"/>
    </row>
    <row r="43" spans="2:38" ht="15" customHeight="1" x14ac:dyDescent="0.2">
      <c r="B43" s="1773"/>
      <c r="C43" s="1773"/>
      <c r="D43" s="1773"/>
      <c r="E43" s="1773"/>
      <c r="F43" s="1773"/>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392"/>
    </row>
    <row r="44" spans="2:38" ht="15" customHeight="1" x14ac:dyDescent="0.2">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3"/>
      <c r="AI44" s="1773"/>
      <c r="AJ44" s="1773"/>
      <c r="AK44" s="1773"/>
      <c r="AL44" s="392"/>
    </row>
    <row r="45" spans="2:38" ht="15" customHeight="1" x14ac:dyDescent="0.2">
      <c r="B45" s="1773"/>
      <c r="C45" s="1773"/>
      <c r="D45" s="1773"/>
      <c r="E45" s="1773"/>
      <c r="F45" s="1773"/>
      <c r="G45" s="1773"/>
      <c r="H45" s="1773"/>
      <c r="I45" s="1773"/>
      <c r="J45" s="1773"/>
      <c r="K45" s="1773"/>
      <c r="L45" s="1773"/>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392"/>
    </row>
    <row r="46" spans="2:38" ht="37.5" customHeight="1" x14ac:dyDescent="0.2">
      <c r="B46" s="1773"/>
      <c r="C46" s="1773"/>
      <c r="D46" s="1773"/>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c r="AE46" s="1773"/>
      <c r="AF46" s="1773"/>
      <c r="AG46" s="1773"/>
      <c r="AH46" s="1773"/>
      <c r="AI46" s="1773"/>
      <c r="AJ46" s="1773"/>
      <c r="AK46" s="1773"/>
      <c r="AL46" s="392"/>
    </row>
    <row r="47" spans="2:38" s="393" customFormat="1" ht="36.75" customHeight="1" x14ac:dyDescent="0.2">
      <c r="B47" s="1773" t="s">
        <v>437</v>
      </c>
      <c r="C47" s="1773"/>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c r="AE47" s="1773"/>
      <c r="AF47" s="1773"/>
      <c r="AG47" s="1773"/>
      <c r="AH47" s="1773"/>
      <c r="AI47" s="1773"/>
      <c r="AJ47" s="1773"/>
      <c r="AK47" s="1773"/>
    </row>
    <row r="48" spans="2:38" s="393" customFormat="1" ht="36" customHeight="1" x14ac:dyDescent="0.2">
      <c r="B48" s="1773" t="s">
        <v>438</v>
      </c>
      <c r="C48" s="1773"/>
      <c r="D48" s="1773"/>
      <c r="E48" s="1773"/>
      <c r="F48" s="1773"/>
      <c r="G48" s="1773"/>
      <c r="H48" s="1773"/>
      <c r="I48" s="1773"/>
      <c r="J48" s="1773"/>
      <c r="K48" s="1773"/>
      <c r="L48" s="1773"/>
      <c r="M48" s="1773"/>
      <c r="N48" s="1773"/>
      <c r="O48" s="1773"/>
      <c r="P48" s="1773"/>
      <c r="Q48" s="1773"/>
      <c r="R48" s="1773"/>
      <c r="S48" s="1773"/>
      <c r="T48" s="1773"/>
      <c r="U48" s="1773"/>
      <c r="V48" s="1773"/>
      <c r="W48" s="1773"/>
      <c r="X48" s="1773"/>
      <c r="Y48" s="1773"/>
      <c r="Z48" s="1773"/>
      <c r="AA48" s="1773"/>
      <c r="AB48" s="1773"/>
      <c r="AC48" s="1773"/>
      <c r="AD48" s="1773"/>
      <c r="AE48" s="1773"/>
      <c r="AF48" s="1773"/>
      <c r="AG48" s="1773"/>
      <c r="AH48" s="1773"/>
      <c r="AI48" s="1773"/>
      <c r="AJ48" s="1773"/>
      <c r="AK48" s="1773"/>
    </row>
    <row r="49" spans="2:37" s="393" customFormat="1" ht="21" customHeight="1" x14ac:dyDescent="0.2">
      <c r="B49" s="393" t="s">
        <v>439</v>
      </c>
      <c r="AK49" s="394"/>
    </row>
    <row r="50" spans="2:37" s="393" customFormat="1" ht="21" customHeight="1" x14ac:dyDescent="0.2">
      <c r="B50" s="393" t="s">
        <v>439</v>
      </c>
      <c r="AK50" s="394"/>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5"/>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7E679-A2DE-49D8-A53B-851BC681306C}">
  <dimension ref="A1:AM50"/>
  <sheetViews>
    <sheetView view="pageBreakPreview" zoomScaleSheetLayoutView="100" workbookViewId="0">
      <selection activeCell="B6" sqref="B6:AJ7"/>
    </sheetView>
  </sheetViews>
  <sheetFormatPr defaultColWidth="9" defaultRowHeight="21" customHeight="1" x14ac:dyDescent="0.2"/>
  <cols>
    <col min="1" max="1" width="8.1796875" style="24" customWidth="1"/>
    <col min="2" max="23" width="2.7265625" style="24" customWidth="1"/>
    <col min="24" max="24" width="5.7265625" style="24" customWidth="1"/>
    <col min="25" max="25" width="4.54296875" style="24" customWidth="1"/>
    <col min="26" max="37" width="2.7265625" style="24" customWidth="1"/>
    <col min="38" max="38" width="2.6328125" style="24" customWidth="1"/>
    <col min="39" max="39" width="9.36328125" style="24" customWidth="1"/>
    <col min="40" max="40" width="2.6328125" style="24" customWidth="1"/>
    <col min="41" max="16384" width="9" style="24"/>
  </cols>
  <sheetData>
    <row r="1" spans="1:39" ht="20.149999999999999" customHeight="1" x14ac:dyDescent="0.2"/>
    <row r="2" spans="1:39" ht="20.149999999999999" customHeight="1" x14ac:dyDescent="0.2">
      <c r="AA2" s="1746" t="s">
        <v>411</v>
      </c>
      <c r="AB2" s="1746"/>
      <c r="AC2" s="1746"/>
      <c r="AD2" s="1746"/>
      <c r="AE2" s="1746"/>
      <c r="AF2" s="1746"/>
      <c r="AG2" s="1746"/>
      <c r="AH2" s="1746"/>
      <c r="AI2" s="1746"/>
      <c r="AJ2" s="1746"/>
    </row>
    <row r="3" spans="1:39" ht="20.149999999999999" customHeight="1" x14ac:dyDescent="0.2"/>
    <row r="4" spans="1:39" ht="20.149999999999999" customHeight="1" x14ac:dyDescent="0.2">
      <c r="A4" s="376"/>
      <c r="B4" s="1747" t="s">
        <v>440</v>
      </c>
      <c r="C4" s="1747"/>
      <c r="D4" s="1747"/>
      <c r="E4" s="1747"/>
      <c r="F4" s="1747"/>
      <c r="G4" s="1747"/>
      <c r="H4" s="1747"/>
      <c r="I4" s="1747"/>
      <c r="J4" s="1747"/>
      <c r="K4" s="1747"/>
      <c r="L4" s="1747"/>
      <c r="M4" s="1747"/>
      <c r="N4" s="1747"/>
      <c r="O4" s="1747"/>
      <c r="P4" s="1747"/>
      <c r="Q4" s="1747"/>
      <c r="R4" s="1747"/>
      <c r="S4" s="1747"/>
      <c r="T4" s="1747"/>
      <c r="U4" s="1747"/>
      <c r="V4" s="1747"/>
      <c r="W4" s="1747"/>
      <c r="X4" s="1747"/>
      <c r="Y4" s="1747"/>
      <c r="Z4" s="1747"/>
      <c r="AA4" s="1747"/>
      <c r="AB4" s="1747"/>
      <c r="AC4" s="1747"/>
      <c r="AD4" s="1747"/>
      <c r="AE4" s="1747"/>
      <c r="AF4" s="1747"/>
      <c r="AG4" s="1747"/>
      <c r="AH4" s="1747"/>
      <c r="AI4" s="1747"/>
      <c r="AJ4" s="1747"/>
      <c r="AK4" s="376"/>
    </row>
    <row r="5" spans="1:39" s="395" customFormat="1" ht="20.149999999999999" customHeight="1" x14ac:dyDescent="0.2">
      <c r="A5" s="377"/>
      <c r="B5" s="377"/>
      <c r="C5" s="377"/>
      <c r="D5" s="377"/>
      <c r="E5" s="377"/>
      <c r="F5" s="377"/>
      <c r="G5" s="377"/>
      <c r="H5" s="377"/>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row>
    <row r="6" spans="1:39" s="395" customFormat="1" ht="29.25" customHeight="1" x14ac:dyDescent="0.2">
      <c r="A6" s="377"/>
      <c r="B6" s="1748" t="s">
        <v>2</v>
      </c>
      <c r="C6" s="1748"/>
      <c r="D6" s="1748"/>
      <c r="E6" s="1748"/>
      <c r="F6" s="1748"/>
      <c r="G6" s="1748"/>
      <c r="H6" s="1748"/>
      <c r="I6" s="1748"/>
      <c r="J6" s="1748"/>
      <c r="K6" s="1748"/>
      <c r="L6" s="1749"/>
      <c r="M6" s="1749"/>
      <c r="N6" s="1749"/>
      <c r="O6" s="1749"/>
      <c r="P6" s="1749"/>
      <c r="Q6" s="1749"/>
      <c r="R6" s="1749"/>
      <c r="S6" s="1749"/>
      <c r="T6" s="1749"/>
      <c r="U6" s="1749"/>
      <c r="V6" s="1749"/>
      <c r="W6" s="1749"/>
      <c r="X6" s="1749"/>
      <c r="Y6" s="1749"/>
      <c r="Z6" s="1749"/>
      <c r="AA6" s="1749"/>
      <c r="AB6" s="1749"/>
      <c r="AC6" s="1749"/>
      <c r="AD6" s="1749"/>
      <c r="AE6" s="1749"/>
      <c r="AF6" s="1749"/>
      <c r="AG6" s="1749"/>
      <c r="AH6" s="1749"/>
      <c r="AI6" s="1749"/>
      <c r="AJ6" s="1749"/>
      <c r="AK6" s="378"/>
    </row>
    <row r="7" spans="1:39" s="395" customFormat="1" ht="31.5" customHeight="1" x14ac:dyDescent="0.2">
      <c r="A7" s="377"/>
      <c r="B7" s="1748" t="s">
        <v>164</v>
      </c>
      <c r="C7" s="1748"/>
      <c r="D7" s="1748"/>
      <c r="E7" s="1748"/>
      <c r="F7" s="1748"/>
      <c r="G7" s="1748"/>
      <c r="H7" s="1748"/>
      <c r="I7" s="1748"/>
      <c r="J7" s="1748"/>
      <c r="K7" s="1748"/>
      <c r="L7" s="1750"/>
      <c r="M7" s="1750"/>
      <c r="N7" s="1750"/>
      <c r="O7" s="1750"/>
      <c r="P7" s="1750"/>
      <c r="Q7" s="1750"/>
      <c r="R7" s="1750"/>
      <c r="S7" s="1750"/>
      <c r="T7" s="1750"/>
      <c r="U7" s="1750"/>
      <c r="V7" s="1750"/>
      <c r="W7" s="1750"/>
      <c r="X7" s="1750"/>
      <c r="Y7" s="1750"/>
      <c r="Z7" s="1751" t="s">
        <v>413</v>
      </c>
      <c r="AA7" s="1751"/>
      <c r="AB7" s="1751"/>
      <c r="AC7" s="1751"/>
      <c r="AD7" s="1751"/>
      <c r="AE7" s="1751"/>
      <c r="AF7" s="1751"/>
      <c r="AG7" s="1752" t="s">
        <v>441</v>
      </c>
      <c r="AH7" s="1752"/>
      <c r="AI7" s="1752"/>
      <c r="AJ7" s="1752"/>
      <c r="AK7" s="378"/>
    </row>
    <row r="8" spans="1:39" s="395" customFormat="1" ht="29.25" customHeight="1" x14ac:dyDescent="0.2">
      <c r="A8" s="378"/>
      <c r="B8" s="1753" t="s">
        <v>415</v>
      </c>
      <c r="C8" s="1753"/>
      <c r="D8" s="1753"/>
      <c r="E8" s="1753"/>
      <c r="F8" s="1753"/>
      <c r="G8" s="1753"/>
      <c r="H8" s="1753"/>
      <c r="I8" s="1753"/>
      <c r="J8" s="1753"/>
      <c r="K8" s="1753"/>
      <c r="L8" s="1749" t="s">
        <v>416</v>
      </c>
      <c r="M8" s="1749"/>
      <c r="N8" s="1749"/>
      <c r="O8" s="1749"/>
      <c r="P8" s="1749"/>
      <c r="Q8" s="1749"/>
      <c r="R8" s="1749"/>
      <c r="S8" s="1749"/>
      <c r="T8" s="1749"/>
      <c r="U8" s="1749"/>
      <c r="V8" s="1749"/>
      <c r="W8" s="1749"/>
      <c r="X8" s="1749"/>
      <c r="Y8" s="1749"/>
      <c r="Z8" s="1749"/>
      <c r="AA8" s="1749"/>
      <c r="AB8" s="1749"/>
      <c r="AC8" s="1749"/>
      <c r="AD8" s="1749"/>
      <c r="AE8" s="1749"/>
      <c r="AF8" s="1749"/>
      <c r="AG8" s="1749"/>
      <c r="AH8" s="1749"/>
      <c r="AI8" s="1749"/>
      <c r="AJ8" s="1749"/>
      <c r="AK8" s="378"/>
    </row>
    <row r="9" spans="1:39" ht="9.75" customHeight="1" x14ac:dyDescent="0.2">
      <c r="A9" s="376"/>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row>
    <row r="10" spans="1:39" ht="21" customHeight="1" x14ac:dyDescent="0.2">
      <c r="A10" s="376"/>
      <c r="B10" s="1754" t="s">
        <v>417</v>
      </c>
      <c r="C10" s="1754"/>
      <c r="D10" s="1754"/>
      <c r="E10" s="1754"/>
      <c r="F10" s="1754"/>
      <c r="G10" s="1754"/>
      <c r="H10" s="1754"/>
      <c r="I10" s="1754"/>
      <c r="J10" s="1754"/>
      <c r="K10" s="1754"/>
      <c r="L10" s="1754"/>
      <c r="M10" s="1754"/>
      <c r="N10" s="1754"/>
      <c r="O10" s="1754"/>
      <c r="P10" s="1754"/>
      <c r="Q10" s="1754"/>
      <c r="R10" s="1754"/>
      <c r="S10" s="1754"/>
      <c r="T10" s="1754"/>
      <c r="U10" s="1754"/>
      <c r="V10" s="1754"/>
      <c r="W10" s="1754"/>
      <c r="X10" s="1754"/>
      <c r="Y10" s="1754"/>
      <c r="Z10" s="1754"/>
      <c r="AA10" s="1754"/>
      <c r="AB10" s="1754"/>
      <c r="AC10" s="1754"/>
      <c r="AD10" s="1754"/>
      <c r="AE10" s="1754"/>
      <c r="AF10" s="1754"/>
      <c r="AG10" s="1754"/>
      <c r="AH10" s="1754"/>
      <c r="AI10" s="1754"/>
      <c r="AJ10" s="1754"/>
      <c r="AK10" s="376"/>
    </row>
    <row r="11" spans="1:39" ht="21" customHeight="1" x14ac:dyDescent="0.2">
      <c r="A11" s="376"/>
      <c r="B11" s="1755" t="s">
        <v>418</v>
      </c>
      <c r="C11" s="1755"/>
      <c r="D11" s="1755"/>
      <c r="E11" s="1755"/>
      <c r="F11" s="1755"/>
      <c r="G11" s="1755"/>
      <c r="H11" s="1755"/>
      <c r="I11" s="1755"/>
      <c r="J11" s="1755"/>
      <c r="K11" s="1755"/>
      <c r="L11" s="1755"/>
      <c r="M11" s="1755"/>
      <c r="N11" s="1755"/>
      <c r="O11" s="1755"/>
      <c r="P11" s="1755"/>
      <c r="Q11" s="1755"/>
      <c r="R11" s="1755"/>
      <c r="S11" s="1756"/>
      <c r="T11" s="1756"/>
      <c r="U11" s="1756"/>
      <c r="V11" s="1756"/>
      <c r="W11" s="1756"/>
      <c r="X11" s="1756"/>
      <c r="Y11" s="1756"/>
      <c r="Z11" s="1756"/>
      <c r="AA11" s="1756"/>
      <c r="AB11" s="1756"/>
      <c r="AC11" s="379" t="s">
        <v>9</v>
      </c>
      <c r="AD11" s="380"/>
      <c r="AE11" s="1757"/>
      <c r="AF11" s="1757"/>
      <c r="AG11" s="1757"/>
      <c r="AH11" s="1757"/>
      <c r="AI11" s="1757"/>
      <c r="AJ11" s="1757"/>
      <c r="AK11" s="376"/>
      <c r="AM11" s="396"/>
    </row>
    <row r="12" spans="1:39" ht="21" customHeight="1" thickBot="1" x14ac:dyDescent="0.25">
      <c r="A12" s="376"/>
      <c r="B12" s="382"/>
      <c r="C12" s="1758" t="s">
        <v>442</v>
      </c>
      <c r="D12" s="1758"/>
      <c r="E12" s="1758"/>
      <c r="F12" s="1758"/>
      <c r="G12" s="1758"/>
      <c r="H12" s="1758"/>
      <c r="I12" s="1758"/>
      <c r="J12" s="1758"/>
      <c r="K12" s="1758"/>
      <c r="L12" s="1758"/>
      <c r="M12" s="1758"/>
      <c r="N12" s="1758"/>
      <c r="O12" s="1758"/>
      <c r="P12" s="1758"/>
      <c r="Q12" s="1758"/>
      <c r="R12" s="1758"/>
      <c r="S12" s="1759">
        <f>ROUNDUP(S11*30%,1)</f>
        <v>0</v>
      </c>
      <c r="T12" s="1759"/>
      <c r="U12" s="1759"/>
      <c r="V12" s="1759"/>
      <c r="W12" s="1759"/>
      <c r="X12" s="1759"/>
      <c r="Y12" s="1759"/>
      <c r="Z12" s="1759"/>
      <c r="AA12" s="1759"/>
      <c r="AB12" s="1759"/>
      <c r="AC12" s="383" t="s">
        <v>9</v>
      </c>
      <c r="AD12" s="383"/>
      <c r="AE12" s="1760"/>
      <c r="AF12" s="1760"/>
      <c r="AG12" s="1760"/>
      <c r="AH12" s="1760"/>
      <c r="AI12" s="1760"/>
      <c r="AJ12" s="1760"/>
      <c r="AK12" s="376"/>
    </row>
    <row r="13" spans="1:39" ht="21" customHeight="1" thickTop="1" x14ac:dyDescent="0.2">
      <c r="A13" s="376"/>
      <c r="B13" s="1761" t="s">
        <v>420</v>
      </c>
      <c r="C13" s="1761"/>
      <c r="D13" s="1761"/>
      <c r="E13" s="1761"/>
      <c r="F13" s="1761"/>
      <c r="G13" s="1761"/>
      <c r="H13" s="1761"/>
      <c r="I13" s="1761"/>
      <c r="J13" s="1761"/>
      <c r="K13" s="1761"/>
      <c r="L13" s="1761"/>
      <c r="M13" s="1761"/>
      <c r="N13" s="1761"/>
      <c r="O13" s="1761"/>
      <c r="P13" s="1761"/>
      <c r="Q13" s="1761"/>
      <c r="R13" s="1761"/>
      <c r="S13" s="1762" t="e">
        <f>ROUNDUP(AE25/L25,1)</f>
        <v>#DIV/0!</v>
      </c>
      <c r="T13" s="1762"/>
      <c r="U13" s="1762"/>
      <c r="V13" s="1762"/>
      <c r="W13" s="1762"/>
      <c r="X13" s="1762"/>
      <c r="Y13" s="1762"/>
      <c r="Z13" s="1762"/>
      <c r="AA13" s="1762"/>
      <c r="AB13" s="1762"/>
      <c r="AC13" s="384" t="s">
        <v>9</v>
      </c>
      <c r="AD13" s="384"/>
      <c r="AE13" s="1763" t="s">
        <v>421</v>
      </c>
      <c r="AF13" s="1763"/>
      <c r="AG13" s="1763"/>
      <c r="AH13" s="1763"/>
      <c r="AI13" s="1763"/>
      <c r="AJ13" s="1763"/>
      <c r="AK13" s="376"/>
    </row>
    <row r="14" spans="1:39" ht="21" customHeight="1" x14ac:dyDescent="0.2">
      <c r="A14" s="376"/>
      <c r="B14" s="1764" t="s">
        <v>422</v>
      </c>
      <c r="C14" s="1764"/>
      <c r="D14" s="1764"/>
      <c r="E14" s="1764"/>
      <c r="F14" s="1764"/>
      <c r="G14" s="1764"/>
      <c r="H14" s="1764"/>
      <c r="I14" s="1764"/>
      <c r="J14" s="1764"/>
      <c r="K14" s="1764"/>
      <c r="L14" s="1764" t="s">
        <v>58</v>
      </c>
      <c r="M14" s="1764"/>
      <c r="N14" s="1764"/>
      <c r="O14" s="1764"/>
      <c r="P14" s="1764"/>
      <c r="Q14" s="1764"/>
      <c r="R14" s="1764"/>
      <c r="S14" s="1764"/>
      <c r="T14" s="1764"/>
      <c r="U14" s="1764"/>
      <c r="V14" s="1764"/>
      <c r="W14" s="1764"/>
      <c r="X14" s="1764"/>
      <c r="Y14" s="1764" t="s">
        <v>59</v>
      </c>
      <c r="Z14" s="1764"/>
      <c r="AA14" s="1764"/>
      <c r="AB14" s="1764"/>
      <c r="AC14" s="1764"/>
      <c r="AD14" s="1764"/>
      <c r="AE14" s="1764" t="s">
        <v>423</v>
      </c>
      <c r="AF14" s="1764"/>
      <c r="AG14" s="1764"/>
      <c r="AH14" s="1764"/>
      <c r="AI14" s="1764"/>
      <c r="AJ14" s="1764"/>
      <c r="AK14" s="376"/>
    </row>
    <row r="15" spans="1:39" ht="21" customHeight="1" x14ac:dyDescent="0.2">
      <c r="A15" s="376"/>
      <c r="B15" s="385">
        <v>1</v>
      </c>
      <c r="C15" s="1765"/>
      <c r="D15" s="1765"/>
      <c r="E15" s="1765"/>
      <c r="F15" s="1765"/>
      <c r="G15" s="1765"/>
      <c r="H15" s="1765"/>
      <c r="I15" s="1765"/>
      <c r="J15" s="1765"/>
      <c r="K15" s="1765"/>
      <c r="L15" s="1765"/>
      <c r="M15" s="1765"/>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376"/>
    </row>
    <row r="16" spans="1:39" ht="21" customHeight="1" x14ac:dyDescent="0.2">
      <c r="A16" s="376"/>
      <c r="B16" s="385">
        <v>2</v>
      </c>
      <c r="C16" s="1765"/>
      <c r="D16" s="1765"/>
      <c r="E16" s="1765"/>
      <c r="F16" s="1765"/>
      <c r="G16" s="1765"/>
      <c r="H16" s="1765"/>
      <c r="I16" s="1765"/>
      <c r="J16" s="1765"/>
      <c r="K16" s="1765"/>
      <c r="L16" s="1765"/>
      <c r="M16" s="1765"/>
      <c r="N16" s="1765"/>
      <c r="O16" s="1765"/>
      <c r="P16" s="1765"/>
      <c r="Q16" s="1765"/>
      <c r="R16" s="1765"/>
      <c r="S16" s="1765"/>
      <c r="T16" s="1765"/>
      <c r="U16" s="1765"/>
      <c r="V16" s="1765"/>
      <c r="W16" s="1765"/>
      <c r="X16" s="1765"/>
      <c r="Y16" s="1765"/>
      <c r="Z16" s="1765"/>
      <c r="AA16" s="1765"/>
      <c r="AB16" s="1765"/>
      <c r="AC16" s="1765"/>
      <c r="AD16" s="1765"/>
      <c r="AE16" s="1765"/>
      <c r="AF16" s="1765"/>
      <c r="AG16" s="1765"/>
      <c r="AH16" s="1765"/>
      <c r="AI16" s="1765"/>
      <c r="AJ16" s="1765"/>
      <c r="AK16" s="376"/>
    </row>
    <row r="17" spans="1:37" ht="21" customHeight="1" x14ac:dyDescent="0.2">
      <c r="A17" s="376"/>
      <c r="B17" s="385">
        <v>3</v>
      </c>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376"/>
    </row>
    <row r="18" spans="1:37" ht="21" customHeight="1" x14ac:dyDescent="0.2">
      <c r="A18" s="376"/>
      <c r="B18" s="385">
        <v>4</v>
      </c>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376"/>
    </row>
    <row r="19" spans="1:37" ht="21" customHeight="1" x14ac:dyDescent="0.2">
      <c r="A19" s="376"/>
      <c r="B19" s="385">
        <v>5</v>
      </c>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5"/>
      <c r="Z19" s="1765"/>
      <c r="AA19" s="1765"/>
      <c r="AB19" s="1765"/>
      <c r="AC19" s="1765"/>
      <c r="AD19" s="1765"/>
      <c r="AE19" s="1765"/>
      <c r="AF19" s="1765"/>
      <c r="AG19" s="1765"/>
      <c r="AH19" s="1765"/>
      <c r="AI19" s="1765"/>
      <c r="AJ19" s="1765"/>
      <c r="AK19" s="376"/>
    </row>
    <row r="20" spans="1:37" ht="21" customHeight="1" x14ac:dyDescent="0.2">
      <c r="A20" s="376"/>
      <c r="B20" s="385">
        <v>6</v>
      </c>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376"/>
    </row>
    <row r="21" spans="1:37" ht="21" customHeight="1" x14ac:dyDescent="0.2">
      <c r="A21" s="376"/>
      <c r="B21" s="385">
        <v>7</v>
      </c>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376"/>
    </row>
    <row r="22" spans="1:37" ht="21" customHeight="1" x14ac:dyDescent="0.2">
      <c r="A22" s="376"/>
      <c r="B22" s="385">
        <v>8</v>
      </c>
      <c r="C22" s="1765"/>
      <c r="D22" s="1765"/>
      <c r="E22" s="1765"/>
      <c r="F22" s="1765"/>
      <c r="G22" s="1765"/>
      <c r="H22" s="1765"/>
      <c r="I22" s="1765"/>
      <c r="J22" s="1765"/>
      <c r="K22" s="1765"/>
      <c r="L22" s="1765"/>
      <c r="M22" s="1765"/>
      <c r="N22" s="1765"/>
      <c r="O22" s="1765"/>
      <c r="P22" s="1765"/>
      <c r="Q22" s="1765"/>
      <c r="R22" s="1765"/>
      <c r="S22" s="1765"/>
      <c r="T22" s="1765"/>
      <c r="U22" s="1765"/>
      <c r="V22" s="1765"/>
      <c r="W22" s="1765"/>
      <c r="X22" s="1765"/>
      <c r="Y22" s="1765"/>
      <c r="Z22" s="1765"/>
      <c r="AA22" s="1765"/>
      <c r="AB22" s="1765"/>
      <c r="AC22" s="1765"/>
      <c r="AD22" s="1765"/>
      <c r="AE22" s="1765"/>
      <c r="AF22" s="1765"/>
      <c r="AG22" s="1765"/>
      <c r="AH22" s="1765"/>
      <c r="AI22" s="1765"/>
      <c r="AJ22" s="1765"/>
      <c r="AK22" s="376"/>
    </row>
    <row r="23" spans="1:37" ht="21" customHeight="1" x14ac:dyDescent="0.2">
      <c r="A23" s="376"/>
      <c r="B23" s="385">
        <v>9</v>
      </c>
      <c r="C23" s="1765"/>
      <c r="D23" s="1765"/>
      <c r="E23" s="1765"/>
      <c r="F23" s="1765"/>
      <c r="G23" s="1765"/>
      <c r="H23" s="1765"/>
      <c r="I23" s="1765"/>
      <c r="J23" s="1765"/>
      <c r="K23" s="1765"/>
      <c r="L23" s="1765"/>
      <c r="M23" s="1765"/>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376"/>
    </row>
    <row r="24" spans="1:37" ht="21" customHeight="1" x14ac:dyDescent="0.2">
      <c r="A24" s="376"/>
      <c r="B24" s="385">
        <v>10</v>
      </c>
      <c r="C24" s="1765"/>
      <c r="D24" s="1765"/>
      <c r="E24" s="1765"/>
      <c r="F24" s="1765"/>
      <c r="G24" s="1765"/>
      <c r="H24" s="1765"/>
      <c r="I24" s="1765"/>
      <c r="J24" s="1765"/>
      <c r="K24" s="1765"/>
      <c r="L24" s="1765"/>
      <c r="M24" s="1765"/>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376"/>
    </row>
    <row r="25" spans="1:37" ht="21" customHeight="1" x14ac:dyDescent="0.2">
      <c r="A25" s="376"/>
      <c r="B25" s="1766" t="s">
        <v>424</v>
      </c>
      <c r="C25" s="1766"/>
      <c r="D25" s="1766"/>
      <c r="E25" s="1766"/>
      <c r="F25" s="1766"/>
      <c r="G25" s="1766"/>
      <c r="H25" s="1766"/>
      <c r="I25" s="1766"/>
      <c r="J25" s="1766"/>
      <c r="K25" s="1766"/>
      <c r="L25" s="1767"/>
      <c r="M25" s="1767"/>
      <c r="N25" s="1767"/>
      <c r="O25" s="1767"/>
      <c r="P25" s="1767"/>
      <c r="Q25" s="1768" t="s">
        <v>425</v>
      </c>
      <c r="R25" s="1768"/>
      <c r="S25" s="1764" t="s">
        <v>426</v>
      </c>
      <c r="T25" s="1764"/>
      <c r="U25" s="1764"/>
      <c r="V25" s="1764"/>
      <c r="W25" s="1764"/>
      <c r="X25" s="1764"/>
      <c r="Y25" s="1764"/>
      <c r="Z25" s="1764"/>
      <c r="AA25" s="1764"/>
      <c r="AB25" s="1764"/>
      <c r="AC25" s="1764"/>
      <c r="AD25" s="1764"/>
      <c r="AE25" s="1769">
        <f>SUM(AE15:AJ24)</f>
        <v>0</v>
      </c>
      <c r="AF25" s="1769"/>
      <c r="AG25" s="1769"/>
      <c r="AH25" s="1769"/>
      <c r="AI25" s="1769"/>
      <c r="AJ25" s="1769"/>
      <c r="AK25" s="376"/>
    </row>
    <row r="26" spans="1:37" ht="9" customHeight="1" x14ac:dyDescent="0.2">
      <c r="A26" s="376"/>
      <c r="B26" s="386"/>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76"/>
    </row>
    <row r="27" spans="1:37" ht="21" customHeight="1" x14ac:dyDescent="0.2">
      <c r="A27" s="376"/>
      <c r="B27" s="1754" t="s">
        <v>427</v>
      </c>
      <c r="C27" s="1754"/>
      <c r="D27" s="1754"/>
      <c r="E27" s="1754"/>
      <c r="F27" s="1754"/>
      <c r="G27" s="1754"/>
      <c r="H27" s="1754"/>
      <c r="I27" s="1754"/>
      <c r="J27" s="1754"/>
      <c r="K27" s="1754"/>
      <c r="L27" s="1754"/>
      <c r="M27" s="1754"/>
      <c r="N27" s="1754"/>
      <c r="O27" s="1754"/>
      <c r="P27" s="1754"/>
      <c r="Q27" s="1754"/>
      <c r="R27" s="1754"/>
      <c r="S27" s="1754"/>
      <c r="T27" s="1754"/>
      <c r="U27" s="1754"/>
      <c r="V27" s="1754"/>
      <c r="W27" s="1754"/>
      <c r="X27" s="1754"/>
      <c r="Y27" s="1754"/>
      <c r="Z27" s="1754"/>
      <c r="AA27" s="1754"/>
      <c r="AB27" s="1754"/>
      <c r="AC27" s="1754"/>
      <c r="AD27" s="1754"/>
      <c r="AE27" s="1754"/>
      <c r="AF27" s="1754"/>
      <c r="AG27" s="1754"/>
      <c r="AH27" s="1754"/>
      <c r="AI27" s="1754"/>
      <c r="AJ27" s="1754"/>
      <c r="AK27" s="376"/>
    </row>
    <row r="28" spans="1:37" ht="21" customHeight="1" thickBot="1" x14ac:dyDescent="0.25">
      <c r="A28" s="376"/>
      <c r="B28" s="1770" t="s">
        <v>443</v>
      </c>
      <c r="C28" s="1770"/>
      <c r="D28" s="1770"/>
      <c r="E28" s="1770"/>
      <c r="F28" s="1770"/>
      <c r="G28" s="1770"/>
      <c r="H28" s="1770"/>
      <c r="I28" s="1770"/>
      <c r="J28" s="1770"/>
      <c r="K28" s="1770"/>
      <c r="L28" s="1770"/>
      <c r="M28" s="1770"/>
      <c r="N28" s="1770"/>
      <c r="O28" s="1770"/>
      <c r="P28" s="1770"/>
      <c r="Q28" s="1770"/>
      <c r="R28" s="1770"/>
      <c r="S28" s="1759">
        <f>ROUNDUP(S11/50,1)</f>
        <v>0</v>
      </c>
      <c r="T28" s="1759"/>
      <c r="U28" s="1759"/>
      <c r="V28" s="1759"/>
      <c r="W28" s="1759"/>
      <c r="X28" s="1759"/>
      <c r="Y28" s="1759"/>
      <c r="Z28" s="1759"/>
      <c r="AA28" s="1759"/>
      <c r="AB28" s="1759"/>
      <c r="AC28" s="388" t="s">
        <v>9</v>
      </c>
      <c r="AD28" s="389"/>
      <c r="AE28" s="1760"/>
      <c r="AF28" s="1760"/>
      <c r="AG28" s="1760"/>
      <c r="AH28" s="1760"/>
      <c r="AI28" s="1760"/>
      <c r="AJ28" s="1760"/>
      <c r="AK28" s="376"/>
    </row>
    <row r="29" spans="1:37" ht="21" customHeight="1" thickTop="1" x14ac:dyDescent="0.2">
      <c r="A29" s="376"/>
      <c r="B29" s="1761" t="s">
        <v>429</v>
      </c>
      <c r="C29" s="1761"/>
      <c r="D29" s="1761"/>
      <c r="E29" s="1761"/>
      <c r="F29" s="1761"/>
      <c r="G29" s="1761"/>
      <c r="H29" s="1761"/>
      <c r="I29" s="1761"/>
      <c r="J29" s="1761"/>
      <c r="K29" s="1761"/>
      <c r="L29" s="1761"/>
      <c r="M29" s="1761"/>
      <c r="N29" s="1761"/>
      <c r="O29" s="1761"/>
      <c r="P29" s="1761"/>
      <c r="Q29" s="1761"/>
      <c r="R29" s="1761"/>
      <c r="S29" s="1771"/>
      <c r="T29" s="1771"/>
      <c r="U29" s="1771"/>
      <c r="V29" s="1771"/>
      <c r="W29" s="1771"/>
      <c r="X29" s="1771"/>
      <c r="Y29" s="1771"/>
      <c r="Z29" s="1771"/>
      <c r="AA29" s="1771"/>
      <c r="AB29" s="1771"/>
      <c r="AC29" s="390" t="s">
        <v>9</v>
      </c>
      <c r="AD29" s="391"/>
      <c r="AE29" s="1763" t="s">
        <v>444</v>
      </c>
      <c r="AF29" s="1763"/>
      <c r="AG29" s="1763"/>
      <c r="AH29" s="1763"/>
      <c r="AI29" s="1763"/>
      <c r="AJ29" s="1763"/>
      <c r="AK29" s="376"/>
    </row>
    <row r="30" spans="1:37" ht="21" customHeight="1" x14ac:dyDescent="0.2">
      <c r="A30" s="376"/>
      <c r="B30" s="1772" t="s">
        <v>431</v>
      </c>
      <c r="C30" s="1772"/>
      <c r="D30" s="1772"/>
      <c r="E30" s="1772"/>
      <c r="F30" s="1772"/>
      <c r="G30" s="1772"/>
      <c r="H30" s="1772"/>
      <c r="I30" s="1772"/>
      <c r="J30" s="1772"/>
      <c r="K30" s="1772"/>
      <c r="L30" s="1772"/>
      <c r="M30" s="1772"/>
      <c r="N30" s="1772"/>
      <c r="O30" s="1772"/>
      <c r="P30" s="1772"/>
      <c r="Q30" s="1772"/>
      <c r="R30" s="1772"/>
      <c r="S30" s="1772" t="s">
        <v>432</v>
      </c>
      <c r="T30" s="1772"/>
      <c r="U30" s="1772"/>
      <c r="V30" s="1772"/>
      <c r="W30" s="1772"/>
      <c r="X30" s="1772"/>
      <c r="Y30" s="1772"/>
      <c r="Z30" s="1772"/>
      <c r="AA30" s="1772"/>
      <c r="AB30" s="1772"/>
      <c r="AC30" s="1772"/>
      <c r="AD30" s="1772"/>
      <c r="AE30" s="1772"/>
      <c r="AF30" s="1772"/>
      <c r="AG30" s="1772"/>
      <c r="AH30" s="1772"/>
      <c r="AI30" s="1772"/>
      <c r="AJ30" s="1772"/>
      <c r="AK30" s="376"/>
    </row>
    <row r="31" spans="1:37" ht="21" customHeight="1" x14ac:dyDescent="0.2">
      <c r="A31" s="376"/>
      <c r="B31" s="385">
        <v>1</v>
      </c>
      <c r="C31" s="1765"/>
      <c r="D31" s="1765"/>
      <c r="E31" s="1765"/>
      <c r="F31" s="1765"/>
      <c r="G31" s="1765"/>
      <c r="H31" s="1765"/>
      <c r="I31" s="1765"/>
      <c r="J31" s="1765"/>
      <c r="K31" s="1765"/>
      <c r="L31" s="1765"/>
      <c r="M31" s="1765"/>
      <c r="N31" s="1765"/>
      <c r="O31" s="1765"/>
      <c r="P31" s="1765"/>
      <c r="Q31" s="1765"/>
      <c r="R31" s="1765"/>
      <c r="S31" s="1765"/>
      <c r="T31" s="1765"/>
      <c r="U31" s="1765"/>
      <c r="V31" s="1765"/>
      <c r="W31" s="1765"/>
      <c r="X31" s="1765"/>
      <c r="Y31" s="1765"/>
      <c r="Z31" s="1765"/>
      <c r="AA31" s="1765"/>
      <c r="AB31" s="1765"/>
      <c r="AC31" s="1765"/>
      <c r="AD31" s="1765"/>
      <c r="AE31" s="1765"/>
      <c r="AF31" s="1765"/>
      <c r="AG31" s="1765"/>
      <c r="AH31" s="1765"/>
      <c r="AI31" s="1765"/>
      <c r="AJ31" s="1765"/>
      <c r="AK31" s="376"/>
    </row>
    <row r="32" spans="1:37" ht="21" customHeight="1" x14ac:dyDescent="0.2">
      <c r="A32" s="376"/>
      <c r="B32" s="385">
        <v>2</v>
      </c>
      <c r="C32" s="1765"/>
      <c r="D32" s="1765"/>
      <c r="E32" s="1765"/>
      <c r="F32" s="1765"/>
      <c r="G32" s="1765"/>
      <c r="H32" s="1765"/>
      <c r="I32" s="1765"/>
      <c r="J32" s="1765"/>
      <c r="K32" s="1765"/>
      <c r="L32" s="1765"/>
      <c r="M32" s="1765"/>
      <c r="N32" s="1765"/>
      <c r="O32" s="1765"/>
      <c r="P32" s="1765"/>
      <c r="Q32" s="1765"/>
      <c r="R32" s="1765"/>
      <c r="S32" s="1765"/>
      <c r="T32" s="1765"/>
      <c r="U32" s="1765"/>
      <c r="V32" s="1765"/>
      <c r="W32" s="1765"/>
      <c r="X32" s="1765"/>
      <c r="Y32" s="1765"/>
      <c r="Z32" s="1765"/>
      <c r="AA32" s="1765"/>
      <c r="AB32" s="1765"/>
      <c r="AC32" s="1765"/>
      <c r="AD32" s="1765"/>
      <c r="AE32" s="1765"/>
      <c r="AF32" s="1765"/>
      <c r="AG32" s="1765"/>
      <c r="AH32" s="1765"/>
      <c r="AI32" s="1765"/>
      <c r="AJ32" s="1765"/>
      <c r="AK32" s="376"/>
    </row>
    <row r="33" spans="1:38" ht="21" customHeight="1" x14ac:dyDescent="0.2">
      <c r="A33" s="376"/>
      <c r="B33" s="385">
        <v>3</v>
      </c>
      <c r="C33" s="1765"/>
      <c r="D33" s="1765"/>
      <c r="E33" s="1765"/>
      <c r="F33" s="1765"/>
      <c r="G33" s="1765"/>
      <c r="H33" s="1765"/>
      <c r="I33" s="1765"/>
      <c r="J33" s="1765"/>
      <c r="K33" s="1765"/>
      <c r="L33" s="1765"/>
      <c r="M33" s="1765"/>
      <c r="N33" s="1765"/>
      <c r="O33" s="1765"/>
      <c r="P33" s="1765"/>
      <c r="Q33" s="1765"/>
      <c r="R33" s="1765"/>
      <c r="S33" s="1765"/>
      <c r="T33" s="1765"/>
      <c r="U33" s="1765"/>
      <c r="V33" s="1765"/>
      <c r="W33" s="1765"/>
      <c r="X33" s="1765"/>
      <c r="Y33" s="1765"/>
      <c r="Z33" s="1765"/>
      <c r="AA33" s="1765"/>
      <c r="AB33" s="1765"/>
      <c r="AC33" s="1765"/>
      <c r="AD33" s="1765"/>
      <c r="AE33" s="1765"/>
      <c r="AF33" s="1765"/>
      <c r="AG33" s="1765"/>
      <c r="AH33" s="1765"/>
      <c r="AI33" s="1765"/>
      <c r="AJ33" s="1765"/>
      <c r="AK33" s="376"/>
    </row>
    <row r="34" spans="1:38" ht="8.25" customHeight="1" x14ac:dyDescent="0.2">
      <c r="A34" s="376"/>
      <c r="B34" s="386"/>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76"/>
    </row>
    <row r="35" spans="1:38" ht="22.5" customHeight="1" x14ac:dyDescent="0.2">
      <c r="A35" s="376"/>
      <c r="B35" s="1774" t="s">
        <v>433</v>
      </c>
      <c r="C35" s="1774"/>
      <c r="D35" s="1774"/>
      <c r="E35" s="1774"/>
      <c r="F35" s="1774"/>
      <c r="G35" s="1774"/>
      <c r="H35" s="1775" t="s">
        <v>434</v>
      </c>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376"/>
    </row>
    <row r="36" spans="1:38" ht="8.25" customHeight="1" x14ac:dyDescent="0.2">
      <c r="A36" s="376"/>
      <c r="B36" s="386"/>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76"/>
    </row>
    <row r="37" spans="1:38" ht="18.75" customHeight="1" x14ac:dyDescent="0.2">
      <c r="A37" s="376"/>
      <c r="B37" s="1776" t="s">
        <v>435</v>
      </c>
      <c r="C37" s="1776"/>
      <c r="D37" s="1776"/>
      <c r="E37" s="1776"/>
      <c r="F37" s="1776"/>
      <c r="G37" s="1776"/>
      <c r="H37" s="1776"/>
      <c r="I37" s="1776"/>
      <c r="J37" s="1776"/>
      <c r="K37" s="1776"/>
      <c r="L37" s="1776"/>
      <c r="M37" s="1776"/>
      <c r="N37" s="1776"/>
      <c r="O37" s="1776"/>
      <c r="P37" s="1776"/>
      <c r="Q37" s="1776"/>
      <c r="R37" s="1776"/>
      <c r="S37" s="1776"/>
      <c r="T37" s="1776"/>
      <c r="U37" s="1776"/>
      <c r="V37" s="1776"/>
      <c r="W37" s="1776"/>
      <c r="X37" s="1776"/>
      <c r="Y37" s="1776"/>
      <c r="Z37" s="1776"/>
      <c r="AA37" s="1776"/>
      <c r="AB37" s="1776"/>
      <c r="AC37" s="1776"/>
      <c r="AD37" s="1776"/>
      <c r="AE37" s="1776"/>
      <c r="AF37" s="1776"/>
      <c r="AG37" s="1776"/>
      <c r="AH37" s="1776"/>
      <c r="AI37" s="1776"/>
      <c r="AJ37" s="1776"/>
      <c r="AK37" s="1776"/>
      <c r="AL37" s="397"/>
    </row>
    <row r="38" spans="1:38" ht="18.75" customHeight="1" x14ac:dyDescent="0.2">
      <c r="A38" s="376"/>
      <c r="B38" s="1776"/>
      <c r="C38" s="1776"/>
      <c r="D38" s="1776"/>
      <c r="E38" s="1776"/>
      <c r="F38" s="1776"/>
      <c r="G38" s="1776"/>
      <c r="H38" s="1776"/>
      <c r="I38" s="1776"/>
      <c r="J38" s="1776"/>
      <c r="K38" s="1776"/>
      <c r="L38" s="1776"/>
      <c r="M38" s="1776"/>
      <c r="N38" s="1776"/>
      <c r="O38" s="1776"/>
      <c r="P38" s="1776"/>
      <c r="Q38" s="1776"/>
      <c r="R38" s="1776"/>
      <c r="S38" s="1776"/>
      <c r="T38" s="1776"/>
      <c r="U38" s="1776"/>
      <c r="V38" s="1776"/>
      <c r="W38" s="1776"/>
      <c r="X38" s="1776"/>
      <c r="Y38" s="1776"/>
      <c r="Z38" s="1776"/>
      <c r="AA38" s="1776"/>
      <c r="AB38" s="1776"/>
      <c r="AC38" s="1776"/>
      <c r="AD38" s="1776"/>
      <c r="AE38" s="1776"/>
      <c r="AF38" s="1776"/>
      <c r="AG38" s="1776"/>
      <c r="AH38" s="1776"/>
      <c r="AI38" s="1776"/>
      <c r="AJ38" s="1776"/>
      <c r="AK38" s="1776"/>
      <c r="AL38" s="397"/>
    </row>
    <row r="39" spans="1:38" ht="18.75" customHeight="1" x14ac:dyDescent="0.2">
      <c r="A39" s="376"/>
      <c r="B39" s="1776"/>
      <c r="C39" s="1776"/>
      <c r="D39" s="1776"/>
      <c r="E39" s="1776"/>
      <c r="F39" s="1776"/>
      <c r="G39" s="1776"/>
      <c r="H39" s="1776"/>
      <c r="I39" s="1776"/>
      <c r="J39" s="1776"/>
      <c r="K39" s="1776"/>
      <c r="L39" s="1776"/>
      <c r="M39" s="1776"/>
      <c r="N39" s="1776"/>
      <c r="O39" s="1776"/>
      <c r="P39" s="1776"/>
      <c r="Q39" s="1776"/>
      <c r="R39" s="1776"/>
      <c r="S39" s="1776"/>
      <c r="T39" s="1776"/>
      <c r="U39" s="1776"/>
      <c r="V39" s="1776"/>
      <c r="W39" s="1776"/>
      <c r="X39" s="1776"/>
      <c r="Y39" s="1776"/>
      <c r="Z39" s="1776"/>
      <c r="AA39" s="1776"/>
      <c r="AB39" s="1776"/>
      <c r="AC39" s="1776"/>
      <c r="AD39" s="1776"/>
      <c r="AE39" s="1776"/>
      <c r="AF39" s="1776"/>
      <c r="AG39" s="1776"/>
      <c r="AH39" s="1776"/>
      <c r="AI39" s="1776"/>
      <c r="AJ39" s="1776"/>
      <c r="AK39" s="1776"/>
      <c r="AL39" s="397"/>
    </row>
    <row r="40" spans="1:38" ht="18.75" customHeight="1" x14ac:dyDescent="0.2">
      <c r="A40" s="376"/>
      <c r="B40" s="1776"/>
      <c r="C40" s="1776"/>
      <c r="D40" s="1776"/>
      <c r="E40" s="1776"/>
      <c r="F40" s="1776"/>
      <c r="G40" s="1776"/>
      <c r="H40" s="1776"/>
      <c r="I40" s="1776"/>
      <c r="J40" s="1776"/>
      <c r="K40" s="1776"/>
      <c r="L40" s="1776"/>
      <c r="M40" s="1776"/>
      <c r="N40" s="1776"/>
      <c r="O40" s="1776"/>
      <c r="P40" s="1776"/>
      <c r="Q40" s="1776"/>
      <c r="R40" s="1776"/>
      <c r="S40" s="1776"/>
      <c r="T40" s="1776"/>
      <c r="U40" s="1776"/>
      <c r="V40" s="1776"/>
      <c r="W40" s="1776"/>
      <c r="X40" s="1776"/>
      <c r="Y40" s="1776"/>
      <c r="Z40" s="1776"/>
      <c r="AA40" s="1776"/>
      <c r="AB40" s="1776"/>
      <c r="AC40" s="1776"/>
      <c r="AD40" s="1776"/>
      <c r="AE40" s="1776"/>
      <c r="AF40" s="1776"/>
      <c r="AG40" s="1776"/>
      <c r="AH40" s="1776"/>
      <c r="AI40" s="1776"/>
      <c r="AJ40" s="1776"/>
      <c r="AK40" s="1776"/>
      <c r="AL40" s="397"/>
    </row>
    <row r="41" spans="1:38" ht="81.75" customHeight="1" x14ac:dyDescent="0.2">
      <c r="A41" s="376"/>
      <c r="B41" s="1776"/>
      <c r="C41" s="1776"/>
      <c r="D41" s="1776"/>
      <c r="E41" s="1776"/>
      <c r="F41" s="1776"/>
      <c r="G41" s="1776"/>
      <c r="H41" s="1776"/>
      <c r="I41" s="1776"/>
      <c r="J41" s="1776"/>
      <c r="K41" s="1776"/>
      <c r="L41" s="1776"/>
      <c r="M41" s="1776"/>
      <c r="N41" s="1776"/>
      <c r="O41" s="1776"/>
      <c r="P41" s="1776"/>
      <c r="Q41" s="1776"/>
      <c r="R41" s="1776"/>
      <c r="S41" s="1776"/>
      <c r="T41" s="1776"/>
      <c r="U41" s="1776"/>
      <c r="V41" s="1776"/>
      <c r="W41" s="1776"/>
      <c r="X41" s="1776"/>
      <c r="Y41" s="1776"/>
      <c r="Z41" s="1776"/>
      <c r="AA41" s="1776"/>
      <c r="AB41" s="1776"/>
      <c r="AC41" s="1776"/>
      <c r="AD41" s="1776"/>
      <c r="AE41" s="1776"/>
      <c r="AF41" s="1776"/>
      <c r="AG41" s="1776"/>
      <c r="AH41" s="1776"/>
      <c r="AI41" s="1776"/>
      <c r="AJ41" s="1776"/>
      <c r="AK41" s="1776"/>
      <c r="AL41" s="397"/>
    </row>
    <row r="42" spans="1:38" ht="15" customHeight="1" x14ac:dyDescent="0.2">
      <c r="A42" s="376"/>
      <c r="B42" s="1773" t="s">
        <v>436</v>
      </c>
      <c r="C42" s="1773"/>
      <c r="D42" s="1773"/>
      <c r="E42" s="1773"/>
      <c r="F42" s="1773"/>
      <c r="G42" s="1773"/>
      <c r="H42" s="1773"/>
      <c r="I42" s="1773"/>
      <c r="J42" s="1773"/>
      <c r="K42" s="1773"/>
      <c r="L42" s="1773"/>
      <c r="M42" s="1773"/>
      <c r="N42" s="1773"/>
      <c r="O42" s="1773"/>
      <c r="P42" s="1773"/>
      <c r="Q42" s="1773"/>
      <c r="R42" s="1773"/>
      <c r="S42" s="1773"/>
      <c r="T42" s="1773"/>
      <c r="U42" s="1773"/>
      <c r="V42" s="1773"/>
      <c r="W42" s="1773"/>
      <c r="X42" s="1773"/>
      <c r="Y42" s="1773"/>
      <c r="Z42" s="1773"/>
      <c r="AA42" s="1773"/>
      <c r="AB42" s="1773"/>
      <c r="AC42" s="1773"/>
      <c r="AD42" s="1773"/>
      <c r="AE42" s="1773"/>
      <c r="AF42" s="1773"/>
      <c r="AG42" s="1773"/>
      <c r="AH42" s="1773"/>
      <c r="AI42" s="1773"/>
      <c r="AJ42" s="1773"/>
      <c r="AK42" s="1773"/>
      <c r="AL42" s="397"/>
    </row>
    <row r="43" spans="1:38" ht="15" customHeight="1" x14ac:dyDescent="0.2">
      <c r="A43" s="376"/>
      <c r="B43" s="1773"/>
      <c r="C43" s="1773"/>
      <c r="D43" s="1773"/>
      <c r="E43" s="1773"/>
      <c r="F43" s="1773"/>
      <c r="G43" s="1773"/>
      <c r="H43" s="1773"/>
      <c r="I43" s="1773"/>
      <c r="J43" s="1773"/>
      <c r="K43" s="1773"/>
      <c r="L43" s="1773"/>
      <c r="M43" s="1773"/>
      <c r="N43" s="1773"/>
      <c r="O43" s="1773"/>
      <c r="P43" s="1773"/>
      <c r="Q43" s="1773"/>
      <c r="R43" s="1773"/>
      <c r="S43" s="1773"/>
      <c r="T43" s="1773"/>
      <c r="U43" s="1773"/>
      <c r="V43" s="1773"/>
      <c r="W43" s="1773"/>
      <c r="X43" s="1773"/>
      <c r="Y43" s="1773"/>
      <c r="Z43" s="1773"/>
      <c r="AA43" s="1773"/>
      <c r="AB43" s="1773"/>
      <c r="AC43" s="1773"/>
      <c r="AD43" s="1773"/>
      <c r="AE43" s="1773"/>
      <c r="AF43" s="1773"/>
      <c r="AG43" s="1773"/>
      <c r="AH43" s="1773"/>
      <c r="AI43" s="1773"/>
      <c r="AJ43" s="1773"/>
      <c r="AK43" s="1773"/>
      <c r="AL43" s="397"/>
    </row>
    <row r="44" spans="1:38" ht="15" customHeight="1" x14ac:dyDescent="0.2">
      <c r="A44" s="376"/>
      <c r="B44" s="1773"/>
      <c r="C44" s="1773"/>
      <c r="D44" s="1773"/>
      <c r="E44" s="1773"/>
      <c r="F44" s="1773"/>
      <c r="G44" s="1773"/>
      <c r="H44" s="1773"/>
      <c r="I44" s="1773"/>
      <c r="J44" s="1773"/>
      <c r="K44" s="1773"/>
      <c r="L44" s="1773"/>
      <c r="M44" s="1773"/>
      <c r="N44" s="1773"/>
      <c r="O44" s="1773"/>
      <c r="P44" s="1773"/>
      <c r="Q44" s="1773"/>
      <c r="R44" s="1773"/>
      <c r="S44" s="1773"/>
      <c r="T44" s="1773"/>
      <c r="U44" s="1773"/>
      <c r="V44" s="1773"/>
      <c r="W44" s="1773"/>
      <c r="X44" s="1773"/>
      <c r="Y44" s="1773"/>
      <c r="Z44" s="1773"/>
      <c r="AA44" s="1773"/>
      <c r="AB44" s="1773"/>
      <c r="AC44" s="1773"/>
      <c r="AD44" s="1773"/>
      <c r="AE44" s="1773"/>
      <c r="AF44" s="1773"/>
      <c r="AG44" s="1773"/>
      <c r="AH44" s="1773"/>
      <c r="AI44" s="1773"/>
      <c r="AJ44" s="1773"/>
      <c r="AK44" s="1773"/>
      <c r="AL44" s="397"/>
    </row>
    <row r="45" spans="1:38" ht="15" customHeight="1" x14ac:dyDescent="0.2">
      <c r="A45" s="376"/>
      <c r="B45" s="1773"/>
      <c r="C45" s="1773"/>
      <c r="D45" s="1773"/>
      <c r="E45" s="1773"/>
      <c r="F45" s="1773"/>
      <c r="G45" s="1773"/>
      <c r="H45" s="1773"/>
      <c r="I45" s="1773"/>
      <c r="J45" s="1773"/>
      <c r="K45" s="1773"/>
      <c r="L45" s="1773"/>
      <c r="M45" s="1773"/>
      <c r="N45" s="1773"/>
      <c r="O45" s="1773"/>
      <c r="P45" s="1773"/>
      <c r="Q45" s="1773"/>
      <c r="R45" s="1773"/>
      <c r="S45" s="1773"/>
      <c r="T45" s="1773"/>
      <c r="U45" s="1773"/>
      <c r="V45" s="1773"/>
      <c r="W45" s="1773"/>
      <c r="X45" s="1773"/>
      <c r="Y45" s="1773"/>
      <c r="Z45" s="1773"/>
      <c r="AA45" s="1773"/>
      <c r="AB45" s="1773"/>
      <c r="AC45" s="1773"/>
      <c r="AD45" s="1773"/>
      <c r="AE45" s="1773"/>
      <c r="AF45" s="1773"/>
      <c r="AG45" s="1773"/>
      <c r="AH45" s="1773"/>
      <c r="AI45" s="1773"/>
      <c r="AJ45" s="1773"/>
      <c r="AK45" s="1773"/>
      <c r="AL45" s="397"/>
    </row>
    <row r="46" spans="1:38" ht="36" customHeight="1" x14ac:dyDescent="0.2">
      <c r="A46" s="376"/>
      <c r="B46" s="1773"/>
      <c r="C46" s="1773"/>
      <c r="D46" s="1773"/>
      <c r="E46" s="1773"/>
      <c r="F46" s="1773"/>
      <c r="G46" s="1773"/>
      <c r="H46" s="1773"/>
      <c r="I46" s="1773"/>
      <c r="J46" s="1773"/>
      <c r="K46" s="1773"/>
      <c r="L46" s="1773"/>
      <c r="M46" s="1773"/>
      <c r="N46" s="1773"/>
      <c r="O46" s="1773"/>
      <c r="P46" s="1773"/>
      <c r="Q46" s="1773"/>
      <c r="R46" s="1773"/>
      <c r="S46" s="1773"/>
      <c r="T46" s="1773"/>
      <c r="U46" s="1773"/>
      <c r="V46" s="1773"/>
      <c r="W46" s="1773"/>
      <c r="X46" s="1773"/>
      <c r="Y46" s="1773"/>
      <c r="Z46" s="1773"/>
      <c r="AA46" s="1773"/>
      <c r="AB46" s="1773"/>
      <c r="AC46" s="1773"/>
      <c r="AD46" s="1773"/>
      <c r="AE46" s="1773"/>
      <c r="AF46" s="1773"/>
      <c r="AG46" s="1773"/>
      <c r="AH46" s="1773"/>
      <c r="AI46" s="1773"/>
      <c r="AJ46" s="1773"/>
      <c r="AK46" s="1773"/>
      <c r="AL46" s="397"/>
    </row>
    <row r="47" spans="1:38" s="398" customFormat="1" ht="32.25" customHeight="1" x14ac:dyDescent="0.2">
      <c r="A47" s="393"/>
      <c r="B47" s="1773" t="s">
        <v>437</v>
      </c>
      <c r="C47" s="1773"/>
      <c r="D47" s="1773"/>
      <c r="E47" s="1773"/>
      <c r="F47" s="1773"/>
      <c r="G47" s="1773"/>
      <c r="H47" s="1773"/>
      <c r="I47" s="1773"/>
      <c r="J47" s="1773"/>
      <c r="K47" s="1773"/>
      <c r="L47" s="1773"/>
      <c r="M47" s="1773"/>
      <c r="N47" s="1773"/>
      <c r="O47" s="1773"/>
      <c r="P47" s="1773"/>
      <c r="Q47" s="1773"/>
      <c r="R47" s="1773"/>
      <c r="S47" s="1773"/>
      <c r="T47" s="1773"/>
      <c r="U47" s="1773"/>
      <c r="V47" s="1773"/>
      <c r="W47" s="1773"/>
      <c r="X47" s="1773"/>
      <c r="Y47" s="1773"/>
      <c r="Z47" s="1773"/>
      <c r="AA47" s="1773"/>
      <c r="AB47" s="1773"/>
      <c r="AC47" s="1773"/>
      <c r="AD47" s="1773"/>
      <c r="AE47" s="1773"/>
      <c r="AF47" s="1773"/>
      <c r="AG47" s="1773"/>
      <c r="AH47" s="1773"/>
      <c r="AI47" s="1773"/>
      <c r="AJ47" s="1773"/>
      <c r="AK47" s="1773"/>
    </row>
    <row r="48" spans="1:38" s="398" customFormat="1" ht="36" customHeight="1" x14ac:dyDescent="0.2">
      <c r="A48" s="393"/>
      <c r="B48" s="1773" t="s">
        <v>438</v>
      </c>
      <c r="C48" s="1773"/>
      <c r="D48" s="1773"/>
      <c r="E48" s="1773"/>
      <c r="F48" s="1773"/>
      <c r="G48" s="1773"/>
      <c r="H48" s="1773"/>
      <c r="I48" s="1773"/>
      <c r="J48" s="1773"/>
      <c r="K48" s="1773"/>
      <c r="L48" s="1773"/>
      <c r="M48" s="1773"/>
      <c r="N48" s="1773"/>
      <c r="O48" s="1773"/>
      <c r="P48" s="1773"/>
      <c r="Q48" s="1773"/>
      <c r="R48" s="1773"/>
      <c r="S48" s="1773"/>
      <c r="T48" s="1773"/>
      <c r="U48" s="1773"/>
      <c r="V48" s="1773"/>
      <c r="W48" s="1773"/>
      <c r="X48" s="1773"/>
      <c r="Y48" s="1773"/>
      <c r="Z48" s="1773"/>
      <c r="AA48" s="1773"/>
      <c r="AB48" s="1773"/>
      <c r="AC48" s="1773"/>
      <c r="AD48" s="1773"/>
      <c r="AE48" s="1773"/>
      <c r="AF48" s="1773"/>
      <c r="AG48" s="1773"/>
      <c r="AH48" s="1773"/>
      <c r="AI48" s="1773"/>
      <c r="AJ48" s="1773"/>
      <c r="AK48" s="1773"/>
    </row>
    <row r="49" spans="2:37" s="398" customFormat="1" ht="21" customHeight="1" x14ac:dyDescent="0.2">
      <c r="B49" s="398" t="s">
        <v>439</v>
      </c>
      <c r="AK49" s="399"/>
    </row>
    <row r="50" spans="2:37" s="398" customFormat="1" ht="21" customHeight="1" x14ac:dyDescent="0.2">
      <c r="B50" s="398" t="s">
        <v>439</v>
      </c>
      <c r="AK50" s="399"/>
    </row>
  </sheetData>
  <protectedRanges>
    <protectedRange sqref="L7:Y7 AG7:AJ7 L6:AJ6 L8:AJ8" name="範囲1"/>
  </protectedRanges>
  <mergeCells count="90">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s>
  <phoneticPr fontId="45"/>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
  <sheetViews>
    <sheetView view="pageBreakPreview" zoomScale="60" zoomScaleNormal="75" workbookViewId="0">
      <selection activeCell="I6" sqref="I6:L7"/>
    </sheetView>
  </sheetViews>
  <sheetFormatPr defaultColWidth="9" defaultRowHeight="13" x14ac:dyDescent="0.2"/>
  <cols>
    <col min="1" max="1" width="4.6328125" style="29" customWidth="1"/>
    <col min="2" max="2" width="25.453125" style="29" customWidth="1"/>
    <col min="3" max="3" width="5.26953125" style="29" customWidth="1"/>
    <col min="4" max="6" width="21.6328125" style="29" customWidth="1"/>
    <col min="7" max="7" width="3.08984375" style="29" customWidth="1"/>
    <col min="8" max="8" width="9" style="29" bestFit="1"/>
    <col min="9" max="16384" width="9" style="29"/>
  </cols>
  <sheetData>
    <row r="1" spans="1:7" ht="27.75" customHeight="1" x14ac:dyDescent="0.2">
      <c r="A1" s="62"/>
    </row>
    <row r="2" spans="1:7" ht="27.75" customHeight="1" x14ac:dyDescent="0.2">
      <c r="A2" s="28"/>
      <c r="F2" s="1777" t="s">
        <v>266</v>
      </c>
      <c r="G2" s="1777"/>
    </row>
    <row r="3" spans="1:7" ht="36" customHeight="1" x14ac:dyDescent="0.2">
      <c r="A3" s="1778" t="s">
        <v>60</v>
      </c>
      <c r="B3" s="1778"/>
      <c r="C3" s="1778"/>
      <c r="D3" s="1778"/>
      <c r="E3" s="1778"/>
      <c r="F3" s="1778"/>
      <c r="G3" s="1778"/>
    </row>
    <row r="4" spans="1:7" ht="36" customHeight="1" x14ac:dyDescent="0.2">
      <c r="A4" s="30"/>
      <c r="B4" s="30"/>
      <c r="C4" s="30"/>
      <c r="D4" s="30"/>
      <c r="E4" s="30"/>
      <c r="F4" s="30"/>
      <c r="G4" s="30"/>
    </row>
    <row r="5" spans="1:7" ht="36" customHeight="1" x14ac:dyDescent="0.2">
      <c r="A5" s="30"/>
      <c r="B5" s="51" t="s">
        <v>61</v>
      </c>
      <c r="C5" s="32"/>
      <c r="D5" s="33"/>
      <c r="E5" s="33"/>
      <c r="F5" s="33"/>
      <c r="G5" s="34"/>
    </row>
    <row r="6" spans="1:7" ht="46.5" customHeight="1" x14ac:dyDescent="0.2">
      <c r="B6" s="52" t="s">
        <v>62</v>
      </c>
      <c r="C6" s="1779" t="s">
        <v>63</v>
      </c>
      <c r="D6" s="1779"/>
      <c r="E6" s="1779"/>
      <c r="F6" s="1779"/>
      <c r="G6" s="1780"/>
    </row>
    <row r="7" spans="1:7" ht="18.75" customHeight="1" x14ac:dyDescent="0.2">
      <c r="B7" s="1781" t="s">
        <v>64</v>
      </c>
      <c r="C7" s="53"/>
      <c r="D7" s="45"/>
      <c r="E7" s="45"/>
      <c r="F7" s="45"/>
      <c r="G7" s="46"/>
    </row>
    <row r="8" spans="1:7" ht="33" customHeight="1" x14ac:dyDescent="0.2">
      <c r="B8" s="1782"/>
      <c r="C8" s="38"/>
      <c r="D8" s="43"/>
      <c r="E8" s="55" t="s">
        <v>11</v>
      </c>
      <c r="F8" s="55" t="s">
        <v>12</v>
      </c>
      <c r="G8" s="39"/>
    </row>
    <row r="9" spans="1:7" ht="33" customHeight="1" x14ac:dyDescent="0.2">
      <c r="B9" s="1782"/>
      <c r="C9" s="38"/>
      <c r="D9" s="56" t="s">
        <v>65</v>
      </c>
      <c r="E9" s="40" t="s">
        <v>9</v>
      </c>
      <c r="F9" s="40" t="s">
        <v>9</v>
      </c>
      <c r="G9" s="39"/>
    </row>
    <row r="10" spans="1:7" ht="33" customHeight="1" x14ac:dyDescent="0.2">
      <c r="B10" s="1782"/>
      <c r="C10" s="38"/>
      <c r="D10" s="56" t="s">
        <v>66</v>
      </c>
      <c r="E10" s="40" t="s">
        <v>9</v>
      </c>
      <c r="F10" s="40" t="s">
        <v>9</v>
      </c>
      <c r="G10" s="39"/>
    </row>
    <row r="11" spans="1:7" ht="25.5" customHeight="1" x14ac:dyDescent="0.2">
      <c r="B11" s="1783"/>
      <c r="C11" s="42"/>
      <c r="D11" s="43"/>
      <c r="E11" s="43"/>
      <c r="F11" s="43"/>
      <c r="G11" s="44"/>
    </row>
    <row r="12" spans="1:7" x14ac:dyDescent="0.2">
      <c r="B12" s="57"/>
      <c r="C12" s="45"/>
      <c r="D12" s="45"/>
      <c r="E12" s="45"/>
      <c r="F12" s="45"/>
      <c r="G12" s="46"/>
    </row>
    <row r="13" spans="1:7" ht="38.25" customHeight="1" x14ac:dyDescent="0.2">
      <c r="B13" s="54" t="s">
        <v>67</v>
      </c>
      <c r="C13" s="25"/>
      <c r="D13" s="56" t="s">
        <v>68</v>
      </c>
      <c r="E13" s="40" t="s">
        <v>9</v>
      </c>
      <c r="F13" s="41"/>
      <c r="G13" s="39"/>
    </row>
    <row r="14" spans="1:7" ht="32.25" customHeight="1" x14ac:dyDescent="0.2">
      <c r="B14" s="58"/>
      <c r="C14" s="25"/>
      <c r="D14" s="25"/>
      <c r="E14" s="25"/>
      <c r="F14" s="25"/>
      <c r="G14" s="39"/>
    </row>
    <row r="15" spans="1:7" ht="21.75" customHeight="1" x14ac:dyDescent="0.2">
      <c r="B15" s="58"/>
      <c r="C15" s="25"/>
      <c r="D15" s="25" t="s">
        <v>69</v>
      </c>
      <c r="E15" s="25"/>
      <c r="F15" s="25"/>
      <c r="G15" s="39"/>
    </row>
    <row r="16" spans="1:7" ht="4.5" customHeight="1" x14ac:dyDescent="0.2">
      <c r="B16" s="58"/>
      <c r="C16" s="25"/>
      <c r="D16" s="25"/>
      <c r="E16" s="25"/>
      <c r="F16" s="25"/>
      <c r="G16" s="39"/>
    </row>
    <row r="17" spans="2:7" ht="29.25" customHeight="1" x14ac:dyDescent="0.2">
      <c r="B17" s="58"/>
      <c r="C17" s="25"/>
      <c r="D17" s="48" t="s">
        <v>70</v>
      </c>
      <c r="E17" s="48" t="s">
        <v>57</v>
      </c>
      <c r="F17" s="25"/>
      <c r="G17" s="39"/>
    </row>
    <row r="18" spans="2:7" ht="29.25" customHeight="1" x14ac:dyDescent="0.2">
      <c r="B18" s="58"/>
      <c r="C18" s="25"/>
      <c r="D18" s="48" t="s">
        <v>71</v>
      </c>
      <c r="E18" s="59"/>
      <c r="F18" s="25"/>
      <c r="G18" s="39"/>
    </row>
    <row r="19" spans="2:7" ht="29.25" customHeight="1" x14ac:dyDescent="0.2">
      <c r="B19" s="58"/>
      <c r="C19" s="25"/>
      <c r="D19" s="48" t="s">
        <v>65</v>
      </c>
      <c r="E19" s="59"/>
      <c r="F19" s="25"/>
      <c r="G19" s="39"/>
    </row>
    <row r="20" spans="2:7" ht="29.25" customHeight="1" x14ac:dyDescent="0.2">
      <c r="B20" s="58"/>
      <c r="C20" s="25"/>
      <c r="D20" s="48" t="s">
        <v>72</v>
      </c>
      <c r="E20" s="59"/>
      <c r="F20" s="25"/>
      <c r="G20" s="39"/>
    </row>
    <row r="21" spans="2:7" ht="29.25" customHeight="1" x14ac:dyDescent="0.2">
      <c r="B21" s="58"/>
      <c r="C21" s="25"/>
      <c r="D21" s="59"/>
      <c r="E21" s="59"/>
      <c r="F21" s="25"/>
      <c r="G21" s="39"/>
    </row>
    <row r="22" spans="2:7" ht="29.25" customHeight="1" x14ac:dyDescent="0.2">
      <c r="B22" s="58"/>
      <c r="C22" s="25"/>
      <c r="D22" s="59"/>
      <c r="E22" s="59"/>
      <c r="F22" s="25"/>
      <c r="G22" s="39"/>
    </row>
    <row r="23" spans="2:7" ht="29.25" customHeight="1" x14ac:dyDescent="0.2">
      <c r="B23" s="58"/>
      <c r="C23" s="25"/>
      <c r="D23" s="59"/>
      <c r="E23" s="59"/>
      <c r="F23" s="25"/>
      <c r="G23" s="39"/>
    </row>
    <row r="24" spans="2:7" x14ac:dyDescent="0.2">
      <c r="B24" s="60"/>
      <c r="C24" s="43"/>
      <c r="D24" s="43"/>
      <c r="E24" s="43"/>
      <c r="F24" s="43"/>
      <c r="G24" s="44"/>
    </row>
    <row r="26" spans="2:7" ht="24.75" customHeight="1" x14ac:dyDescent="0.2">
      <c r="B26" s="29" t="s">
        <v>73</v>
      </c>
    </row>
    <row r="27" spans="2:7" ht="24.75" customHeight="1" x14ac:dyDescent="0.2">
      <c r="B27" s="29" t="s">
        <v>74</v>
      </c>
    </row>
    <row r="28" spans="2:7" ht="13.5" customHeight="1" x14ac:dyDescent="0.2">
      <c r="B28" s="61" t="s">
        <v>75</v>
      </c>
    </row>
    <row r="29" spans="2:7" ht="13.5" customHeight="1" x14ac:dyDescent="0.2">
      <c r="B29" s="61"/>
    </row>
    <row r="30" spans="2:7" x14ac:dyDescent="0.2">
      <c r="B30" s="129"/>
    </row>
    <row r="33" spans="3:3" x14ac:dyDescent="0.2">
      <c r="C33" s="29" t="s">
        <v>76</v>
      </c>
    </row>
  </sheetData>
  <mergeCells count="4">
    <mergeCell ref="F2:G2"/>
    <mergeCell ref="A3:G3"/>
    <mergeCell ref="C6:G6"/>
    <mergeCell ref="B7:B11"/>
  </mergeCells>
  <phoneticPr fontId="48"/>
  <printOptions horizontalCentered="1"/>
  <pageMargins left="0.55069444444444449" right="0.70833333333333337" top="0.98402777777777772" bottom="0.98402777777777772" header="0.51111111111111107" footer="0.51111111111111107"/>
  <pageSetup paperSize="9" scale="80" firstPageNumber="4294963191"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view="pageBreakPreview" zoomScale="60" zoomScaleNormal="75" workbookViewId="0">
      <selection activeCell="H6" sqref="H6:L7"/>
    </sheetView>
  </sheetViews>
  <sheetFormatPr defaultColWidth="9" defaultRowHeight="13" x14ac:dyDescent="0.2"/>
  <cols>
    <col min="1" max="1" width="1.90625" style="156" customWidth="1"/>
    <col min="2" max="2" width="10.08984375" style="156" customWidth="1"/>
    <col min="3" max="3" width="3.6328125" style="156" customWidth="1"/>
    <col min="4" max="4" width="18.7265625" style="156" customWidth="1"/>
    <col min="5" max="9" width="12.6328125" style="156" customWidth="1"/>
    <col min="10" max="10" width="9" style="156" bestFit="1"/>
    <col min="11" max="16384" width="9" style="156"/>
  </cols>
  <sheetData>
    <row r="1" spans="1:10" ht="14" x14ac:dyDescent="0.2">
      <c r="B1" s="157"/>
      <c r="C1" s="157"/>
      <c r="I1" s="158" t="s">
        <v>266</v>
      </c>
      <c r="J1" s="159"/>
    </row>
    <row r="2" spans="1:10" ht="19" x14ac:dyDescent="0.2">
      <c r="B2" s="1789" t="s">
        <v>77</v>
      </c>
      <c r="C2" s="1789"/>
      <c r="D2" s="1789"/>
      <c r="E2" s="1789"/>
      <c r="F2" s="1789"/>
      <c r="G2" s="1789"/>
      <c r="H2" s="1789"/>
      <c r="I2" s="1789"/>
    </row>
    <row r="3" spans="1:10" ht="30" customHeight="1" x14ac:dyDescent="0.2">
      <c r="B3" s="1790" t="s">
        <v>78</v>
      </c>
      <c r="C3" s="1791"/>
      <c r="D3" s="1792"/>
      <c r="E3" s="1793"/>
      <c r="F3" s="1793"/>
      <c r="G3" s="1793"/>
      <c r="H3" s="1793"/>
      <c r="I3" s="1794"/>
    </row>
    <row r="4" spans="1:10" ht="30" customHeight="1" x14ac:dyDescent="0.2">
      <c r="B4" s="1795" t="s">
        <v>79</v>
      </c>
      <c r="C4" s="1796"/>
      <c r="D4" s="1797"/>
      <c r="E4" s="1798"/>
      <c r="F4" s="1798"/>
      <c r="G4" s="1798"/>
      <c r="H4" s="1798"/>
      <c r="I4" s="1799"/>
    </row>
    <row r="5" spans="1:10" ht="30" customHeight="1" x14ac:dyDescent="0.2">
      <c r="B5" s="1784" t="s">
        <v>80</v>
      </c>
      <c r="C5" s="1785"/>
      <c r="D5" s="1786"/>
      <c r="E5" s="1787"/>
      <c r="F5" s="1787"/>
      <c r="G5" s="1787"/>
      <c r="H5" s="1787"/>
      <c r="I5" s="1788"/>
    </row>
    <row r="6" spans="1:10" ht="30" customHeight="1" x14ac:dyDescent="0.2">
      <c r="B6" s="1818" t="s">
        <v>81</v>
      </c>
      <c r="C6" s="1819"/>
      <c r="D6" s="160" t="s">
        <v>82</v>
      </c>
      <c r="E6" s="1801"/>
      <c r="F6" s="1802"/>
      <c r="G6" s="1816" t="s">
        <v>83</v>
      </c>
      <c r="H6" s="1822"/>
      <c r="I6" s="1823"/>
    </row>
    <row r="7" spans="1:10" ht="30" customHeight="1" x14ac:dyDescent="0.2">
      <c r="B7" s="1820"/>
      <c r="C7" s="1821"/>
      <c r="D7" s="161" t="s">
        <v>84</v>
      </c>
      <c r="E7" s="1803"/>
      <c r="F7" s="1804"/>
      <c r="G7" s="1817"/>
      <c r="H7" s="1824"/>
      <c r="I7" s="1825"/>
    </row>
    <row r="8" spans="1:10" ht="30" customHeight="1" x14ac:dyDescent="0.2">
      <c r="B8" s="1838" t="s">
        <v>85</v>
      </c>
      <c r="C8" s="162">
        <v>1</v>
      </c>
      <c r="D8" s="163" t="s">
        <v>86</v>
      </c>
      <c r="E8" s="1805" t="s">
        <v>87</v>
      </c>
      <c r="F8" s="1805"/>
      <c r="G8" s="1805"/>
      <c r="H8" s="1805"/>
      <c r="I8" s="1806"/>
    </row>
    <row r="9" spans="1:10" ht="30" customHeight="1" x14ac:dyDescent="0.2">
      <c r="B9" s="1839"/>
      <c r="C9" s="1844">
        <v>2</v>
      </c>
      <c r="D9" s="1847" t="s">
        <v>88</v>
      </c>
      <c r="E9" s="1814" t="s">
        <v>89</v>
      </c>
      <c r="F9" s="1807" t="s">
        <v>90</v>
      </c>
      <c r="G9" s="1808"/>
      <c r="H9" s="1809"/>
      <c r="I9" s="1842" t="s">
        <v>91</v>
      </c>
      <c r="J9" s="164"/>
    </row>
    <row r="10" spans="1:10" ht="30" customHeight="1" x14ac:dyDescent="0.2">
      <c r="B10" s="1839"/>
      <c r="C10" s="1844"/>
      <c r="D10" s="1847"/>
      <c r="E10" s="1815"/>
      <c r="F10" s="165" t="s">
        <v>92</v>
      </c>
      <c r="G10" s="166" t="s">
        <v>93</v>
      </c>
      <c r="H10" s="167" t="s">
        <v>94</v>
      </c>
      <c r="I10" s="1843"/>
      <c r="J10" s="164"/>
    </row>
    <row r="11" spans="1:10" ht="49.5" customHeight="1" x14ac:dyDescent="0.2">
      <c r="B11" s="1839"/>
      <c r="C11" s="1844"/>
      <c r="D11" s="1847"/>
      <c r="E11" s="168"/>
      <c r="F11" s="169"/>
      <c r="G11" s="170"/>
      <c r="H11" s="171"/>
      <c r="I11" s="172"/>
      <c r="J11" s="164"/>
    </row>
    <row r="12" spans="1:10" ht="30" customHeight="1" x14ac:dyDescent="0.2">
      <c r="B12" s="1839"/>
      <c r="C12" s="1845">
        <v>3</v>
      </c>
      <c r="D12" s="1844" t="s">
        <v>95</v>
      </c>
      <c r="E12" s="1832"/>
      <c r="F12" s="1832"/>
      <c r="G12" s="1832"/>
      <c r="H12" s="1832"/>
      <c r="I12" s="1833"/>
    </row>
    <row r="13" spans="1:10" ht="30" customHeight="1" x14ac:dyDescent="0.2">
      <c r="B13" s="1839"/>
      <c r="C13" s="1845"/>
      <c r="D13" s="1844"/>
      <c r="E13" s="1834"/>
      <c r="F13" s="1834"/>
      <c r="G13" s="1834"/>
      <c r="H13" s="1834"/>
      <c r="I13" s="1835"/>
    </row>
    <row r="14" spans="1:10" ht="30" customHeight="1" x14ac:dyDescent="0.2">
      <c r="B14" s="1839"/>
      <c r="C14" s="1846">
        <v>4</v>
      </c>
      <c r="D14" s="1848" t="s">
        <v>96</v>
      </c>
      <c r="E14" s="1836"/>
      <c r="F14" s="1836"/>
      <c r="G14" s="1836"/>
      <c r="H14" s="1836"/>
      <c r="I14" s="1837"/>
    </row>
    <row r="15" spans="1:10" ht="30" customHeight="1" x14ac:dyDescent="0.2">
      <c r="B15" s="1839"/>
      <c r="C15" s="1846"/>
      <c r="D15" s="1849"/>
      <c r="E15" s="1832"/>
      <c r="F15" s="1832"/>
      <c r="G15" s="1832"/>
      <c r="H15" s="1832"/>
      <c r="I15" s="1833"/>
    </row>
    <row r="16" spans="1:10" ht="42" customHeight="1" x14ac:dyDescent="0.2">
      <c r="A16" s="164"/>
      <c r="B16" s="1840" t="s">
        <v>97</v>
      </c>
      <c r="C16" s="173">
        <v>1</v>
      </c>
      <c r="D16" s="173" t="s">
        <v>98</v>
      </c>
      <c r="E16" s="1810"/>
      <c r="F16" s="1810"/>
      <c r="G16" s="1810"/>
      <c r="H16" s="1810"/>
      <c r="I16" s="1811"/>
    </row>
    <row r="17" spans="1:9" ht="54" customHeight="1" x14ac:dyDescent="0.2">
      <c r="A17" s="164"/>
      <c r="B17" s="1839"/>
      <c r="C17" s="174">
        <v>2</v>
      </c>
      <c r="D17" s="174" t="s">
        <v>99</v>
      </c>
      <c r="E17" s="1812"/>
      <c r="F17" s="1812"/>
      <c r="G17" s="1812"/>
      <c r="H17" s="1812"/>
      <c r="I17" s="1813"/>
    </row>
    <row r="18" spans="1:9" ht="54" customHeight="1" x14ac:dyDescent="0.2">
      <c r="A18" s="164"/>
      <c r="B18" s="1841"/>
      <c r="C18" s="175">
        <v>3</v>
      </c>
      <c r="D18" s="175" t="s">
        <v>96</v>
      </c>
      <c r="E18" s="1826"/>
      <c r="F18" s="1827"/>
      <c r="G18" s="1827"/>
      <c r="H18" s="1827"/>
      <c r="I18" s="1828"/>
    </row>
    <row r="19" spans="1:9" ht="24.75" customHeight="1" x14ac:dyDescent="0.2">
      <c r="B19" s="1829" t="s">
        <v>100</v>
      </c>
      <c r="C19" s="1829"/>
      <c r="D19" s="1829"/>
      <c r="E19" s="1829"/>
      <c r="F19" s="1829"/>
      <c r="G19" s="1829"/>
      <c r="H19" s="1829"/>
      <c r="I19" s="1829"/>
    </row>
    <row r="20" spans="1:9" ht="48" customHeight="1" x14ac:dyDescent="0.2">
      <c r="B20" s="1830" t="s">
        <v>101</v>
      </c>
      <c r="C20" s="1830"/>
      <c r="D20" s="1830"/>
      <c r="E20" s="1830"/>
      <c r="F20" s="1830"/>
      <c r="G20" s="1830"/>
      <c r="H20" s="1830"/>
      <c r="I20" s="1830"/>
    </row>
    <row r="21" spans="1:9" ht="39.75" customHeight="1" x14ac:dyDescent="0.2">
      <c r="B21" s="1831" t="s">
        <v>102</v>
      </c>
      <c r="C21" s="1831"/>
      <c r="D21" s="1831"/>
      <c r="E21" s="1831"/>
      <c r="F21" s="1831"/>
      <c r="G21" s="1831"/>
      <c r="H21" s="1831"/>
      <c r="I21" s="1831"/>
    </row>
    <row r="22" spans="1:9" ht="24.75" customHeight="1" x14ac:dyDescent="0.2">
      <c r="B22" s="1800" t="s">
        <v>103</v>
      </c>
      <c r="C22" s="1800"/>
      <c r="D22" s="1800"/>
      <c r="E22" s="1800"/>
      <c r="F22" s="1800"/>
      <c r="G22" s="1800"/>
      <c r="H22" s="1800"/>
      <c r="I22" s="1800"/>
    </row>
    <row r="23" spans="1:9" ht="24.75" customHeight="1" x14ac:dyDescent="0.2">
      <c r="B23" s="1800" t="s">
        <v>104</v>
      </c>
      <c r="C23" s="1800"/>
      <c r="D23" s="1800"/>
      <c r="E23" s="1800"/>
      <c r="F23" s="1800"/>
      <c r="G23" s="1800"/>
      <c r="H23" s="1800"/>
      <c r="I23" s="1800"/>
    </row>
  </sheetData>
  <mergeCells count="34">
    <mergeCell ref="E12:I13"/>
    <mergeCell ref="E14:I15"/>
    <mergeCell ref="B8:B15"/>
    <mergeCell ref="B16:B18"/>
    <mergeCell ref="I9:I10"/>
    <mergeCell ref="C9:C11"/>
    <mergeCell ref="C12:C13"/>
    <mergeCell ref="C14:C15"/>
    <mergeCell ref="D9:D11"/>
    <mergeCell ref="D12:D13"/>
    <mergeCell ref="D14:D15"/>
    <mergeCell ref="B22:I22"/>
    <mergeCell ref="B23:I23"/>
    <mergeCell ref="E6:F6"/>
    <mergeCell ref="E7:F7"/>
    <mergeCell ref="E8:I8"/>
    <mergeCell ref="F9:H9"/>
    <mergeCell ref="E16:I16"/>
    <mergeCell ref="E17:I17"/>
    <mergeCell ref="E9:E10"/>
    <mergeCell ref="G6:G7"/>
    <mergeCell ref="B6:C7"/>
    <mergeCell ref="H6:I7"/>
    <mergeCell ref="E18:I18"/>
    <mergeCell ref="B19:I19"/>
    <mergeCell ref="B20:I20"/>
    <mergeCell ref="B21:I21"/>
    <mergeCell ref="B5:D5"/>
    <mergeCell ref="E5:I5"/>
    <mergeCell ref="B2:I2"/>
    <mergeCell ref="B3:D3"/>
    <mergeCell ref="E3:I3"/>
    <mergeCell ref="B4:D4"/>
    <mergeCell ref="E4:I4"/>
  </mergeCells>
  <phoneticPr fontId="48"/>
  <pageMargins left="0.69861111111111107" right="0.69861111111111107" top="0.75" bottom="0.75" header="0.3" footer="0.3"/>
  <pageSetup paperSize="9" scale="83" firstPageNumber="429496319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3"/>
  <sheetViews>
    <sheetView view="pageBreakPreview" zoomScale="60" zoomScaleNormal="100" workbookViewId="0">
      <selection activeCell="H6" sqref="H6:L7"/>
    </sheetView>
  </sheetViews>
  <sheetFormatPr defaultColWidth="9" defaultRowHeight="13" x14ac:dyDescent="0.2"/>
  <cols>
    <col min="1" max="1" width="1.90625" style="156" customWidth="1"/>
    <col min="2" max="2" width="10.08984375" style="156" customWidth="1"/>
    <col min="3" max="3" width="3.6328125" style="156" customWidth="1"/>
    <col min="4" max="4" width="18.7265625" style="156" customWidth="1"/>
    <col min="5" max="9" width="12.6328125" style="156" customWidth="1"/>
    <col min="10" max="10" width="9" style="156" bestFit="1"/>
    <col min="11" max="16384" width="9" style="156"/>
  </cols>
  <sheetData>
    <row r="1" spans="1:10" ht="14" x14ac:dyDescent="0.2">
      <c r="B1" s="157"/>
      <c r="C1" s="157"/>
      <c r="I1" s="158" t="s">
        <v>0</v>
      </c>
      <c r="J1" s="159"/>
    </row>
    <row r="2" spans="1:10" ht="19" x14ac:dyDescent="0.2">
      <c r="B2" s="1852" t="s">
        <v>77</v>
      </c>
      <c r="C2" s="1852"/>
      <c r="D2" s="1852"/>
      <c r="E2" s="1852"/>
      <c r="F2" s="1852"/>
      <c r="G2" s="1852"/>
      <c r="H2" s="1852"/>
      <c r="I2" s="1852"/>
    </row>
    <row r="3" spans="1:10" ht="30" customHeight="1" x14ac:dyDescent="0.2">
      <c r="B3" s="1853" t="s">
        <v>78</v>
      </c>
      <c r="C3" s="1854"/>
      <c r="D3" s="1855"/>
      <c r="E3" s="1856" t="s">
        <v>105</v>
      </c>
      <c r="F3" s="1856"/>
      <c r="G3" s="1856"/>
      <c r="H3" s="1856"/>
      <c r="I3" s="1857"/>
    </row>
    <row r="4" spans="1:10" ht="30" customHeight="1" x14ac:dyDescent="0.2">
      <c r="B4" s="1858" t="s">
        <v>79</v>
      </c>
      <c r="C4" s="1796"/>
      <c r="D4" s="1797"/>
      <c r="E4" s="1798" t="s">
        <v>106</v>
      </c>
      <c r="F4" s="1798"/>
      <c r="G4" s="1798"/>
      <c r="H4" s="1798"/>
      <c r="I4" s="1859"/>
    </row>
    <row r="5" spans="1:10" ht="30" customHeight="1" x14ac:dyDescent="0.2">
      <c r="B5" s="1850" t="s">
        <v>80</v>
      </c>
      <c r="C5" s="1785"/>
      <c r="D5" s="1786"/>
      <c r="E5" s="1787" t="s">
        <v>107</v>
      </c>
      <c r="F5" s="1787"/>
      <c r="G5" s="1787"/>
      <c r="H5" s="1787"/>
      <c r="I5" s="1851"/>
    </row>
    <row r="6" spans="1:10" ht="30" customHeight="1" x14ac:dyDescent="0.2">
      <c r="B6" s="1865" t="s">
        <v>81</v>
      </c>
      <c r="C6" s="1819"/>
      <c r="D6" s="160" t="s">
        <v>82</v>
      </c>
      <c r="E6" s="1801" t="s">
        <v>108</v>
      </c>
      <c r="F6" s="1802"/>
      <c r="G6" s="1816" t="s">
        <v>83</v>
      </c>
      <c r="H6" s="1822" t="s">
        <v>109</v>
      </c>
      <c r="I6" s="1867"/>
    </row>
    <row r="7" spans="1:10" ht="30" customHeight="1" x14ac:dyDescent="0.2">
      <c r="B7" s="1866"/>
      <c r="C7" s="1821"/>
      <c r="D7" s="161" t="s">
        <v>84</v>
      </c>
      <c r="E7" s="1803" t="s">
        <v>108</v>
      </c>
      <c r="F7" s="1804"/>
      <c r="G7" s="1817"/>
      <c r="H7" s="1824"/>
      <c r="I7" s="1868"/>
    </row>
    <row r="8" spans="1:10" ht="30" customHeight="1" x14ac:dyDescent="0.2">
      <c r="B8" s="1876" t="s">
        <v>85</v>
      </c>
      <c r="C8" s="162">
        <v>1</v>
      </c>
      <c r="D8" s="163" t="s">
        <v>86</v>
      </c>
      <c r="E8" s="1805" t="s">
        <v>87</v>
      </c>
      <c r="F8" s="1805"/>
      <c r="G8" s="1805"/>
      <c r="H8" s="1805"/>
      <c r="I8" s="1860"/>
    </row>
    <row r="9" spans="1:10" ht="30" customHeight="1" x14ac:dyDescent="0.2">
      <c r="B9" s="1877"/>
      <c r="C9" s="1844">
        <v>2</v>
      </c>
      <c r="D9" s="1847" t="s">
        <v>88</v>
      </c>
      <c r="E9" s="1814" t="s">
        <v>89</v>
      </c>
      <c r="F9" s="1807" t="s">
        <v>90</v>
      </c>
      <c r="G9" s="1808"/>
      <c r="H9" s="1809"/>
      <c r="I9" s="1882" t="s">
        <v>91</v>
      </c>
    </row>
    <row r="10" spans="1:10" ht="30" customHeight="1" x14ac:dyDescent="0.2">
      <c r="B10" s="1877"/>
      <c r="C10" s="1844"/>
      <c r="D10" s="1847"/>
      <c r="E10" s="1815"/>
      <c r="F10" s="165" t="s">
        <v>92</v>
      </c>
      <c r="G10" s="166" t="s">
        <v>93</v>
      </c>
      <c r="H10" s="167" t="s">
        <v>94</v>
      </c>
      <c r="I10" s="1883"/>
    </row>
    <row r="11" spans="1:10" ht="49.5" customHeight="1" x14ac:dyDescent="0.2">
      <c r="B11" s="1877"/>
      <c r="C11" s="1844"/>
      <c r="D11" s="1847"/>
      <c r="E11" s="168">
        <v>20</v>
      </c>
      <c r="F11" s="169">
        <v>10</v>
      </c>
      <c r="G11" s="170">
        <v>10</v>
      </c>
      <c r="H11" s="171"/>
      <c r="I11" s="178" t="s">
        <v>110</v>
      </c>
    </row>
    <row r="12" spans="1:10" ht="30" customHeight="1" x14ac:dyDescent="0.2">
      <c r="B12" s="1877"/>
      <c r="C12" s="1845">
        <v>3</v>
      </c>
      <c r="D12" s="1844" t="s">
        <v>95</v>
      </c>
      <c r="E12" s="1832" t="s">
        <v>111</v>
      </c>
      <c r="F12" s="1832"/>
      <c r="G12" s="1832"/>
      <c r="H12" s="1832"/>
      <c r="I12" s="1871"/>
    </row>
    <row r="13" spans="1:10" ht="30" customHeight="1" x14ac:dyDescent="0.2">
      <c r="B13" s="1877"/>
      <c r="C13" s="1845"/>
      <c r="D13" s="1844"/>
      <c r="E13" s="1834"/>
      <c r="F13" s="1834"/>
      <c r="G13" s="1834"/>
      <c r="H13" s="1834"/>
      <c r="I13" s="1872"/>
    </row>
    <row r="14" spans="1:10" ht="30" customHeight="1" x14ac:dyDescent="0.2">
      <c r="B14" s="1877"/>
      <c r="C14" s="1846">
        <v>4</v>
      </c>
      <c r="D14" s="1848" t="s">
        <v>96</v>
      </c>
      <c r="E14" s="1836"/>
      <c r="F14" s="1836"/>
      <c r="G14" s="1836"/>
      <c r="H14" s="1836"/>
      <c r="I14" s="1873"/>
    </row>
    <row r="15" spans="1:10" ht="30" customHeight="1" x14ac:dyDescent="0.2">
      <c r="B15" s="1878"/>
      <c r="C15" s="1884"/>
      <c r="D15" s="1885"/>
      <c r="E15" s="1874"/>
      <c r="F15" s="1874"/>
      <c r="G15" s="1874"/>
      <c r="H15" s="1874"/>
      <c r="I15" s="1875"/>
    </row>
    <row r="16" spans="1:10" ht="42" customHeight="1" x14ac:dyDescent="0.2">
      <c r="A16" s="164"/>
      <c r="B16" s="1879" t="s">
        <v>97</v>
      </c>
      <c r="C16" s="176">
        <v>1</v>
      </c>
      <c r="D16" s="176" t="s">
        <v>98</v>
      </c>
      <c r="E16" s="1861" t="s">
        <v>112</v>
      </c>
      <c r="F16" s="1861"/>
      <c r="G16" s="1861"/>
      <c r="H16" s="1861"/>
      <c r="I16" s="1862"/>
    </row>
    <row r="17" spans="1:9" ht="54" customHeight="1" x14ac:dyDescent="0.2">
      <c r="A17" s="164"/>
      <c r="B17" s="1880"/>
      <c r="C17" s="177">
        <v>2</v>
      </c>
      <c r="D17" s="177" t="s">
        <v>99</v>
      </c>
      <c r="E17" s="1863" t="s">
        <v>113</v>
      </c>
      <c r="F17" s="1863"/>
      <c r="G17" s="1863"/>
      <c r="H17" s="1863"/>
      <c r="I17" s="1864"/>
    </row>
    <row r="18" spans="1:9" ht="54" customHeight="1" x14ac:dyDescent="0.2">
      <c r="A18" s="164"/>
      <c r="B18" s="1881"/>
      <c r="C18" s="175">
        <v>3</v>
      </c>
      <c r="D18" s="175" t="s">
        <v>96</v>
      </c>
      <c r="E18" s="1869"/>
      <c r="F18" s="1869"/>
      <c r="G18" s="1869"/>
      <c r="H18" s="1869"/>
      <c r="I18" s="1870"/>
    </row>
    <row r="19" spans="1:9" ht="24.75" customHeight="1" x14ac:dyDescent="0.2">
      <c r="B19" s="1829" t="s">
        <v>100</v>
      </c>
      <c r="C19" s="1829"/>
      <c r="D19" s="1829"/>
      <c r="E19" s="1829"/>
      <c r="F19" s="1829"/>
      <c r="G19" s="1829"/>
      <c r="H19" s="1829"/>
      <c r="I19" s="1829"/>
    </row>
    <row r="20" spans="1:9" ht="48" customHeight="1" x14ac:dyDescent="0.2">
      <c r="B20" s="1831" t="s">
        <v>101</v>
      </c>
      <c r="C20" s="1831"/>
      <c r="D20" s="1831"/>
      <c r="E20" s="1831"/>
      <c r="F20" s="1831"/>
      <c r="G20" s="1831"/>
      <c r="H20" s="1831"/>
      <c r="I20" s="1831"/>
    </row>
    <row r="21" spans="1:9" ht="39.75" customHeight="1" x14ac:dyDescent="0.2">
      <c r="B21" s="1831" t="s">
        <v>102</v>
      </c>
      <c r="C21" s="1831"/>
      <c r="D21" s="1831"/>
      <c r="E21" s="1831"/>
      <c r="F21" s="1831"/>
      <c r="G21" s="1831"/>
      <c r="H21" s="1831"/>
      <c r="I21" s="1831"/>
    </row>
    <row r="22" spans="1:9" ht="24.75" customHeight="1" x14ac:dyDescent="0.2">
      <c r="B22" s="1800" t="s">
        <v>114</v>
      </c>
      <c r="C22" s="1800"/>
      <c r="D22" s="1800"/>
      <c r="E22" s="1800"/>
      <c r="F22" s="1800"/>
      <c r="G22" s="1800"/>
      <c r="H22" s="1800"/>
      <c r="I22" s="1800"/>
    </row>
    <row r="23" spans="1:9" ht="24.75" customHeight="1" x14ac:dyDescent="0.2">
      <c r="B23" s="1800" t="s">
        <v>104</v>
      </c>
      <c r="C23" s="1800"/>
      <c r="D23" s="1800"/>
      <c r="E23" s="1800"/>
      <c r="F23" s="1800"/>
      <c r="G23" s="1800"/>
      <c r="H23" s="1800"/>
      <c r="I23" s="1800"/>
    </row>
  </sheetData>
  <mergeCells count="34">
    <mergeCell ref="E12:I13"/>
    <mergeCell ref="E14:I15"/>
    <mergeCell ref="B8:B15"/>
    <mergeCell ref="B16:B18"/>
    <mergeCell ref="I9:I10"/>
    <mergeCell ref="C9:C11"/>
    <mergeCell ref="C12:C13"/>
    <mergeCell ref="C14:C15"/>
    <mergeCell ref="D9:D11"/>
    <mergeCell ref="D12:D13"/>
    <mergeCell ref="D14:D15"/>
    <mergeCell ref="B22:I22"/>
    <mergeCell ref="B23:I23"/>
    <mergeCell ref="E6:F6"/>
    <mergeCell ref="E7:F7"/>
    <mergeCell ref="E8:I8"/>
    <mergeCell ref="F9:H9"/>
    <mergeCell ref="E16:I16"/>
    <mergeCell ref="E17:I17"/>
    <mergeCell ref="E9:E10"/>
    <mergeCell ref="G6:G7"/>
    <mergeCell ref="B6:C7"/>
    <mergeCell ref="H6:I7"/>
    <mergeCell ref="E18:I18"/>
    <mergeCell ref="B19:I19"/>
    <mergeCell ref="B20:I20"/>
    <mergeCell ref="B21:I21"/>
    <mergeCell ref="B5:D5"/>
    <mergeCell ref="E5:I5"/>
    <mergeCell ref="B2:I2"/>
    <mergeCell ref="B3:D3"/>
    <mergeCell ref="E3:I3"/>
    <mergeCell ref="B4:D4"/>
    <mergeCell ref="E4:I4"/>
  </mergeCells>
  <phoneticPr fontId="48"/>
  <printOptions horizontalCentered="1"/>
  <pageMargins left="0.70833333333333337" right="0.70833333333333337" top="0.74791666666666667" bottom="0.74791666666666667" header="0.31458333333333333" footer="0.31458333333333333"/>
  <pageSetup paperSize="9" scale="83" firstPageNumber="429496319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view="pageBreakPreview" zoomScale="70" zoomScaleNormal="100" zoomScaleSheetLayoutView="70" workbookViewId="0">
      <selection activeCell="I6" sqref="I6:L7"/>
    </sheetView>
  </sheetViews>
  <sheetFormatPr defaultColWidth="9" defaultRowHeight="13" x14ac:dyDescent="0.2"/>
  <cols>
    <col min="1" max="1" width="9.08984375" style="294" customWidth="1"/>
    <col min="2" max="2" width="2.36328125" style="294" customWidth="1"/>
    <col min="3" max="3" width="18" style="294" customWidth="1"/>
    <col min="4" max="4" width="13.6328125" style="294" customWidth="1"/>
    <col min="5" max="5" width="13.453125" style="294" customWidth="1"/>
    <col min="6" max="7" width="13.6328125" style="294" customWidth="1"/>
    <col min="8" max="9" width="13.453125" style="294" customWidth="1"/>
    <col min="10" max="10" width="13.6328125" style="294" customWidth="1"/>
    <col min="11" max="11" width="13.453125" style="294" customWidth="1"/>
    <col min="12" max="12" width="13" style="294" customWidth="1"/>
    <col min="13" max="14" width="9" style="294"/>
    <col min="15" max="15" width="9" style="294" customWidth="1"/>
    <col min="16" max="16384" width="9" style="294"/>
  </cols>
  <sheetData>
    <row r="1" spans="1:12" ht="31.5" customHeight="1" x14ac:dyDescent="0.2">
      <c r="A1" s="1979" t="s">
        <v>320</v>
      </c>
      <c r="B1" s="1979"/>
      <c r="C1" s="1979"/>
      <c r="D1" s="1979"/>
      <c r="E1" s="1979"/>
      <c r="F1" s="1979"/>
      <c r="G1" s="1979"/>
      <c r="H1" s="1979"/>
      <c r="I1" s="1979"/>
      <c r="J1" s="1979"/>
      <c r="K1" s="1979"/>
      <c r="L1" s="1979"/>
    </row>
    <row r="2" spans="1:12" ht="31.5" customHeight="1" thickBot="1" x14ac:dyDescent="0.25">
      <c r="A2" s="1980" t="s">
        <v>274</v>
      </c>
      <c r="B2" s="1980"/>
      <c r="C2" s="1980"/>
      <c r="D2" s="1980"/>
      <c r="E2" s="1980"/>
      <c r="F2" s="1980"/>
      <c r="G2" s="1980"/>
      <c r="H2" s="1980"/>
      <c r="I2" s="1980"/>
      <c r="J2" s="1980"/>
      <c r="K2" s="1980"/>
      <c r="L2" s="1980"/>
    </row>
    <row r="3" spans="1:12" ht="30" customHeight="1" thickBot="1" x14ac:dyDescent="0.25">
      <c r="A3" s="1981" t="s">
        <v>275</v>
      </c>
      <c r="B3" s="1982"/>
      <c r="C3" s="1983"/>
      <c r="D3" s="1984"/>
      <c r="E3" s="1985"/>
      <c r="F3" s="1985"/>
      <c r="G3" s="1985"/>
      <c r="H3" s="1985"/>
      <c r="I3" s="1985"/>
      <c r="J3" s="1985"/>
      <c r="K3" s="1985"/>
      <c r="L3" s="1986"/>
    </row>
    <row r="4" spans="1:12" ht="30" customHeight="1" x14ac:dyDescent="0.2">
      <c r="A4" s="1987" t="s">
        <v>321</v>
      </c>
      <c r="B4" s="1988"/>
      <c r="C4" s="1989"/>
      <c r="D4" s="1990"/>
      <c r="E4" s="1991"/>
      <c r="F4" s="1991"/>
      <c r="G4" s="1991"/>
      <c r="H4" s="1991"/>
      <c r="I4" s="1991"/>
      <c r="J4" s="1991"/>
      <c r="K4" s="1991"/>
      <c r="L4" s="1992"/>
    </row>
    <row r="5" spans="1:12" ht="30" customHeight="1" x14ac:dyDescent="0.2">
      <c r="A5" s="1993" t="s">
        <v>276</v>
      </c>
      <c r="B5" s="1994"/>
      <c r="C5" s="1995"/>
      <c r="D5" s="1990"/>
      <c r="E5" s="1991"/>
      <c r="F5" s="1991"/>
      <c r="G5" s="1991"/>
      <c r="H5" s="1991"/>
      <c r="I5" s="1991"/>
      <c r="J5" s="1991"/>
      <c r="K5" s="1991"/>
      <c r="L5" s="1992"/>
    </row>
    <row r="6" spans="1:12" ht="30" customHeight="1" x14ac:dyDescent="0.2">
      <c r="A6" s="1996" t="s">
        <v>277</v>
      </c>
      <c r="B6" s="1997"/>
      <c r="C6" s="295" t="s">
        <v>278</v>
      </c>
      <c r="D6" s="2000"/>
      <c r="E6" s="2001"/>
      <c r="F6" s="2001"/>
      <c r="G6" s="2002"/>
      <c r="H6" s="2003" t="s">
        <v>279</v>
      </c>
      <c r="I6" s="2005"/>
      <c r="J6" s="2006"/>
      <c r="K6" s="2006"/>
      <c r="L6" s="2007"/>
    </row>
    <row r="7" spans="1:12" ht="30" customHeight="1" thickBot="1" x14ac:dyDescent="0.25">
      <c r="A7" s="1998"/>
      <c r="B7" s="1999"/>
      <c r="C7" s="296" t="s">
        <v>280</v>
      </c>
      <c r="D7" s="2008"/>
      <c r="E7" s="2009"/>
      <c r="F7" s="2009"/>
      <c r="G7" s="2010"/>
      <c r="H7" s="2004"/>
      <c r="I7" s="2005"/>
      <c r="J7" s="2006"/>
      <c r="K7" s="2006"/>
      <c r="L7" s="2007"/>
    </row>
    <row r="8" spans="1:12" ht="30" customHeight="1" thickTop="1" thickBot="1" x14ac:dyDescent="0.25">
      <c r="A8" s="1927" t="s">
        <v>281</v>
      </c>
      <c r="B8" s="297">
        <v>1</v>
      </c>
      <c r="C8" s="298" t="s">
        <v>282</v>
      </c>
      <c r="D8" s="1953"/>
      <c r="E8" s="1954"/>
      <c r="F8" s="1954"/>
      <c r="G8" s="1954"/>
      <c r="H8" s="1954"/>
      <c r="I8" s="1954"/>
      <c r="J8" s="1954"/>
      <c r="K8" s="1954"/>
      <c r="L8" s="1955"/>
    </row>
    <row r="9" spans="1:12" ht="30" customHeight="1" x14ac:dyDescent="0.2">
      <c r="A9" s="1908"/>
      <c r="B9" s="1919">
        <v>2</v>
      </c>
      <c r="C9" s="1956" t="s">
        <v>283</v>
      </c>
      <c r="D9" s="1957" t="s">
        <v>284</v>
      </c>
      <c r="E9" s="1958"/>
      <c r="F9" s="1961" t="s">
        <v>322</v>
      </c>
      <c r="G9" s="1963" t="s">
        <v>285</v>
      </c>
      <c r="H9" s="1964"/>
      <c r="I9" s="1964"/>
      <c r="J9" s="1964"/>
      <c r="K9" s="1965"/>
      <c r="L9" s="1966" t="s">
        <v>323</v>
      </c>
    </row>
    <row r="10" spans="1:12" ht="30" customHeight="1" x14ac:dyDescent="0.2">
      <c r="A10" s="1908"/>
      <c r="B10" s="1919"/>
      <c r="C10" s="1956"/>
      <c r="D10" s="1959"/>
      <c r="E10" s="1960"/>
      <c r="F10" s="1962"/>
      <c r="G10" s="299" t="s">
        <v>324</v>
      </c>
      <c r="H10" s="300" t="s">
        <v>288</v>
      </c>
      <c r="I10" s="301" t="s">
        <v>289</v>
      </c>
      <c r="J10" s="302" t="s">
        <v>290</v>
      </c>
      <c r="K10" s="303" t="s">
        <v>291</v>
      </c>
      <c r="L10" s="1967"/>
    </row>
    <row r="11" spans="1:12" ht="30" customHeight="1" x14ac:dyDescent="0.2">
      <c r="A11" s="1908"/>
      <c r="B11" s="1919"/>
      <c r="C11" s="1956"/>
      <c r="D11" s="1968"/>
      <c r="E11" s="1969"/>
      <c r="F11" s="304"/>
      <c r="G11" s="305"/>
      <c r="H11" s="306"/>
      <c r="I11" s="307"/>
      <c r="J11" s="308"/>
      <c r="K11" s="309"/>
      <c r="L11" s="310"/>
    </row>
    <row r="12" spans="1:12" ht="30" customHeight="1" x14ac:dyDescent="0.2">
      <c r="A12" s="1908"/>
      <c r="B12" s="1919"/>
      <c r="C12" s="1956"/>
      <c r="D12" s="1968"/>
      <c r="E12" s="1969"/>
      <c r="F12" s="304"/>
      <c r="G12" s="305"/>
      <c r="H12" s="306"/>
      <c r="I12" s="307"/>
      <c r="J12" s="308"/>
      <c r="K12" s="309"/>
      <c r="L12" s="310"/>
    </row>
    <row r="13" spans="1:12" ht="30" customHeight="1" x14ac:dyDescent="0.2">
      <c r="A13" s="1908"/>
      <c r="B13" s="1919"/>
      <c r="C13" s="1956"/>
      <c r="D13" s="1968"/>
      <c r="E13" s="1969"/>
      <c r="F13" s="304"/>
      <c r="G13" s="305"/>
      <c r="H13" s="306"/>
      <c r="I13" s="307"/>
      <c r="J13" s="308"/>
      <c r="K13" s="309"/>
      <c r="L13" s="310"/>
    </row>
    <row r="14" spans="1:12" ht="30" customHeight="1" x14ac:dyDescent="0.2">
      <c r="A14" s="1908"/>
      <c r="B14" s="1919"/>
      <c r="C14" s="1956"/>
      <c r="D14" s="1968"/>
      <c r="E14" s="1970"/>
      <c r="F14" s="311"/>
      <c r="G14" s="312"/>
      <c r="H14" s="313"/>
      <c r="I14" s="314"/>
      <c r="J14" s="315"/>
      <c r="K14" s="309"/>
      <c r="L14" s="310"/>
    </row>
    <row r="15" spans="1:12" ht="30" customHeight="1" x14ac:dyDescent="0.2">
      <c r="A15" s="1908"/>
      <c r="B15" s="1919"/>
      <c r="C15" s="1956"/>
      <c r="D15" s="1968"/>
      <c r="E15" s="1970"/>
      <c r="F15" s="311"/>
      <c r="G15" s="312"/>
      <c r="H15" s="313"/>
      <c r="I15" s="314"/>
      <c r="J15" s="315"/>
      <c r="K15" s="316"/>
      <c r="L15" s="310"/>
    </row>
    <row r="16" spans="1:12" ht="30" customHeight="1" thickBot="1" x14ac:dyDescent="0.25">
      <c r="A16" s="1908"/>
      <c r="B16" s="1919"/>
      <c r="C16" s="1956"/>
      <c r="D16" s="1971" t="s">
        <v>227</v>
      </c>
      <c r="E16" s="1972"/>
      <c r="F16" s="317"/>
      <c r="G16" s="318"/>
      <c r="H16" s="319"/>
      <c r="I16" s="320"/>
      <c r="J16" s="321"/>
      <c r="K16" s="322"/>
      <c r="L16" s="323"/>
    </row>
    <row r="17" spans="1:12" ht="30" customHeight="1" x14ac:dyDescent="0.2">
      <c r="A17" s="1908"/>
      <c r="B17" s="1904">
        <v>3</v>
      </c>
      <c r="C17" s="1973" t="s">
        <v>292</v>
      </c>
      <c r="D17" s="324" t="s">
        <v>325</v>
      </c>
      <c r="E17" s="1976"/>
      <c r="F17" s="1977"/>
      <c r="G17" s="1977"/>
      <c r="H17" s="1977"/>
      <c r="I17" s="1977"/>
      <c r="J17" s="1977"/>
      <c r="K17" s="1977"/>
      <c r="L17" s="1978"/>
    </row>
    <row r="18" spans="1:12" ht="30" customHeight="1" x14ac:dyDescent="0.2">
      <c r="A18" s="1908"/>
      <c r="B18" s="1934"/>
      <c r="C18" s="1974"/>
      <c r="D18" s="324" t="s">
        <v>326</v>
      </c>
      <c r="E18" s="1895"/>
      <c r="F18" s="1896"/>
      <c r="G18" s="1896"/>
      <c r="H18" s="1896"/>
      <c r="I18" s="1896"/>
      <c r="J18" s="1896"/>
      <c r="K18" s="1896"/>
      <c r="L18" s="1897"/>
    </row>
    <row r="19" spans="1:12" ht="30" customHeight="1" x14ac:dyDescent="0.2">
      <c r="A19" s="1908"/>
      <c r="B19" s="1934"/>
      <c r="C19" s="1974"/>
      <c r="D19" s="324" t="s">
        <v>327</v>
      </c>
      <c r="E19" s="1895"/>
      <c r="F19" s="1896"/>
      <c r="G19" s="1896"/>
      <c r="H19" s="1896"/>
      <c r="I19" s="1896"/>
      <c r="J19" s="1896"/>
      <c r="K19" s="1896"/>
      <c r="L19" s="1897"/>
    </row>
    <row r="20" spans="1:12" ht="30" customHeight="1" x14ac:dyDescent="0.2">
      <c r="A20" s="1908"/>
      <c r="B20" s="1934"/>
      <c r="C20" s="1974"/>
      <c r="D20" s="324" t="s">
        <v>328</v>
      </c>
      <c r="E20" s="1895"/>
      <c r="F20" s="1896"/>
      <c r="G20" s="1896"/>
      <c r="H20" s="1896"/>
      <c r="I20" s="1896"/>
      <c r="J20" s="1896"/>
      <c r="K20" s="1896"/>
      <c r="L20" s="1897"/>
    </row>
    <row r="21" spans="1:12" ht="30" customHeight="1" x14ac:dyDescent="0.2">
      <c r="A21" s="1908"/>
      <c r="B21" s="1905"/>
      <c r="C21" s="1975"/>
      <c r="D21" s="324" t="s">
        <v>329</v>
      </c>
      <c r="E21" s="1895"/>
      <c r="F21" s="1896"/>
      <c r="G21" s="1896"/>
      <c r="H21" s="1896"/>
      <c r="I21" s="1896"/>
      <c r="J21" s="1896"/>
      <c r="K21" s="1896"/>
      <c r="L21" s="1897"/>
    </row>
    <row r="22" spans="1:12" ht="30" customHeight="1" x14ac:dyDescent="0.2">
      <c r="A22" s="1908"/>
      <c r="B22" s="1904">
        <v>4</v>
      </c>
      <c r="C22" s="1935" t="s">
        <v>293</v>
      </c>
      <c r="D22" s="324" t="s">
        <v>325</v>
      </c>
      <c r="E22" s="1895"/>
      <c r="F22" s="1896"/>
      <c r="G22" s="1896"/>
      <c r="H22" s="1896"/>
      <c r="I22" s="1896"/>
      <c r="J22" s="1896"/>
      <c r="K22" s="1896"/>
      <c r="L22" s="1897"/>
    </row>
    <row r="23" spans="1:12" ht="30" customHeight="1" x14ac:dyDescent="0.2">
      <c r="A23" s="1908"/>
      <c r="B23" s="1934"/>
      <c r="C23" s="1936"/>
      <c r="D23" s="324" t="s">
        <v>330</v>
      </c>
      <c r="E23" s="1895"/>
      <c r="F23" s="1896"/>
      <c r="G23" s="1896"/>
      <c r="H23" s="1896"/>
      <c r="I23" s="1896"/>
      <c r="J23" s="1896"/>
      <c r="K23" s="1896"/>
      <c r="L23" s="1897"/>
    </row>
    <row r="24" spans="1:12" ht="30" customHeight="1" x14ac:dyDescent="0.2">
      <c r="A24" s="1908"/>
      <c r="B24" s="1934"/>
      <c r="C24" s="1936"/>
      <c r="D24" s="324" t="s">
        <v>331</v>
      </c>
      <c r="E24" s="1895"/>
      <c r="F24" s="1896"/>
      <c r="G24" s="1896"/>
      <c r="H24" s="1896"/>
      <c r="I24" s="1896"/>
      <c r="J24" s="1896"/>
      <c r="K24" s="1896"/>
      <c r="L24" s="1897"/>
    </row>
    <row r="25" spans="1:12" ht="30" customHeight="1" x14ac:dyDescent="0.2">
      <c r="A25" s="1908"/>
      <c r="B25" s="1934"/>
      <c r="C25" s="1936"/>
      <c r="D25" s="324" t="s">
        <v>328</v>
      </c>
      <c r="E25" s="1895"/>
      <c r="F25" s="1896"/>
      <c r="G25" s="1896"/>
      <c r="H25" s="1896"/>
      <c r="I25" s="1896"/>
      <c r="J25" s="1896"/>
      <c r="K25" s="1896"/>
      <c r="L25" s="1897"/>
    </row>
    <row r="26" spans="1:12" ht="30" customHeight="1" x14ac:dyDescent="0.2">
      <c r="A26" s="1908"/>
      <c r="B26" s="1905"/>
      <c r="C26" s="1937"/>
      <c r="D26" s="324" t="s">
        <v>329</v>
      </c>
      <c r="E26" s="1895"/>
      <c r="F26" s="1896"/>
      <c r="G26" s="1896"/>
      <c r="H26" s="1896"/>
      <c r="I26" s="1896"/>
      <c r="J26" s="1896"/>
      <c r="K26" s="1896"/>
      <c r="L26" s="1897"/>
    </row>
    <row r="27" spans="1:12" ht="30" customHeight="1" x14ac:dyDescent="0.2">
      <c r="A27" s="1908"/>
      <c r="B27" s="1904">
        <v>5</v>
      </c>
      <c r="C27" s="1935" t="s">
        <v>294</v>
      </c>
      <c r="D27" s="324" t="s">
        <v>325</v>
      </c>
      <c r="E27" s="1895"/>
      <c r="F27" s="1896"/>
      <c r="G27" s="1896"/>
      <c r="H27" s="1896"/>
      <c r="I27" s="1896"/>
      <c r="J27" s="1896"/>
      <c r="K27" s="1896"/>
      <c r="L27" s="1897"/>
    </row>
    <row r="28" spans="1:12" ht="30" customHeight="1" x14ac:dyDescent="0.2">
      <c r="A28" s="1908"/>
      <c r="B28" s="1934"/>
      <c r="C28" s="1936"/>
      <c r="D28" s="324" t="s">
        <v>330</v>
      </c>
      <c r="E28" s="1895"/>
      <c r="F28" s="1896"/>
      <c r="G28" s="1896"/>
      <c r="H28" s="1896"/>
      <c r="I28" s="1896"/>
      <c r="J28" s="1896"/>
      <c r="K28" s="1896"/>
      <c r="L28" s="1897"/>
    </row>
    <row r="29" spans="1:12" ht="30" customHeight="1" x14ac:dyDescent="0.2">
      <c r="A29" s="1908"/>
      <c r="B29" s="1934"/>
      <c r="C29" s="1936"/>
      <c r="D29" s="324" t="s">
        <v>327</v>
      </c>
      <c r="E29" s="1895"/>
      <c r="F29" s="1896"/>
      <c r="G29" s="1896"/>
      <c r="H29" s="1896"/>
      <c r="I29" s="1896"/>
      <c r="J29" s="1896"/>
      <c r="K29" s="1896"/>
      <c r="L29" s="1897"/>
    </row>
    <row r="30" spans="1:12" ht="30" customHeight="1" x14ac:dyDescent="0.2">
      <c r="A30" s="1908"/>
      <c r="B30" s="1934"/>
      <c r="C30" s="1936"/>
      <c r="D30" s="324" t="s">
        <v>328</v>
      </c>
      <c r="E30" s="1895"/>
      <c r="F30" s="1896"/>
      <c r="G30" s="1896"/>
      <c r="H30" s="1896"/>
      <c r="I30" s="1896"/>
      <c r="J30" s="1896"/>
      <c r="K30" s="1896"/>
      <c r="L30" s="1897"/>
    </row>
    <row r="31" spans="1:12" ht="30" customHeight="1" x14ac:dyDescent="0.2">
      <c r="A31" s="1908"/>
      <c r="B31" s="1905"/>
      <c r="C31" s="1937"/>
      <c r="D31" s="324" t="s">
        <v>329</v>
      </c>
      <c r="E31" s="1895"/>
      <c r="F31" s="1896"/>
      <c r="G31" s="1896"/>
      <c r="H31" s="1896"/>
      <c r="I31" s="1896"/>
      <c r="J31" s="1896"/>
      <c r="K31" s="1896"/>
      <c r="L31" s="1897"/>
    </row>
    <row r="32" spans="1:12" ht="30" customHeight="1" x14ac:dyDescent="0.2">
      <c r="A32" s="1908"/>
      <c r="B32" s="1919">
        <v>6</v>
      </c>
      <c r="C32" s="1938" t="s">
        <v>295</v>
      </c>
      <c r="D32" s="1898"/>
      <c r="E32" s="1899"/>
      <c r="F32" s="1899"/>
      <c r="G32" s="1899"/>
      <c r="H32" s="1899"/>
      <c r="I32" s="1899"/>
      <c r="J32" s="1899"/>
      <c r="K32" s="1899"/>
      <c r="L32" s="1900"/>
    </row>
    <row r="33" spans="1:12" ht="30" customHeight="1" x14ac:dyDescent="0.2">
      <c r="A33" s="1908"/>
      <c r="B33" s="1919"/>
      <c r="C33" s="1938"/>
      <c r="D33" s="1939"/>
      <c r="E33" s="1940"/>
      <c r="F33" s="1940"/>
      <c r="G33" s="1940"/>
      <c r="H33" s="1940"/>
      <c r="I33" s="1940"/>
      <c r="J33" s="1940"/>
      <c r="K33" s="1940"/>
      <c r="L33" s="1941"/>
    </row>
    <row r="34" spans="1:12" ht="30" customHeight="1" x14ac:dyDescent="0.2">
      <c r="A34" s="1908"/>
      <c r="B34" s="1942">
        <v>7</v>
      </c>
      <c r="C34" s="1943" t="s">
        <v>296</v>
      </c>
      <c r="D34" s="1945"/>
      <c r="E34" s="1946"/>
      <c r="F34" s="1946"/>
      <c r="G34" s="1946"/>
      <c r="H34" s="1946"/>
      <c r="I34" s="1946"/>
      <c r="J34" s="1946"/>
      <c r="K34" s="1946"/>
      <c r="L34" s="1947"/>
    </row>
    <row r="35" spans="1:12" ht="30" customHeight="1" thickBot="1" x14ac:dyDescent="0.25">
      <c r="A35" s="1909"/>
      <c r="B35" s="1942"/>
      <c r="C35" s="1944"/>
      <c r="D35" s="1945"/>
      <c r="E35" s="1946"/>
      <c r="F35" s="1946"/>
      <c r="G35" s="1946"/>
      <c r="H35" s="1946"/>
      <c r="I35" s="1946"/>
      <c r="J35" s="1946"/>
      <c r="K35" s="1946"/>
      <c r="L35" s="1947"/>
    </row>
    <row r="36" spans="1:12" ht="30" customHeight="1" x14ac:dyDescent="0.2">
      <c r="A36" s="1928" t="s">
        <v>297</v>
      </c>
      <c r="B36" s="182">
        <v>1</v>
      </c>
      <c r="C36" s="325" t="s">
        <v>298</v>
      </c>
      <c r="D36" s="1948"/>
      <c r="E36" s="1948"/>
      <c r="F36" s="1948"/>
      <c r="G36" s="1948"/>
      <c r="H36" s="1948"/>
      <c r="I36" s="1948"/>
      <c r="J36" s="1949"/>
      <c r="K36" s="1949"/>
      <c r="L36" s="1950"/>
    </row>
    <row r="37" spans="1:12" ht="30" customHeight="1" x14ac:dyDescent="0.2">
      <c r="A37" s="1929"/>
      <c r="B37" s="181">
        <v>2</v>
      </c>
      <c r="C37" s="181" t="s">
        <v>332</v>
      </c>
      <c r="D37" s="1895"/>
      <c r="E37" s="1906"/>
      <c r="F37" s="1895"/>
      <c r="G37" s="1906"/>
      <c r="H37" s="1918"/>
      <c r="I37" s="1919"/>
      <c r="J37" s="1918"/>
      <c r="K37" s="1919"/>
      <c r="L37" s="1951"/>
    </row>
    <row r="38" spans="1:12" ht="30" customHeight="1" x14ac:dyDescent="0.2">
      <c r="A38" s="1929"/>
      <c r="B38" s="181">
        <v>3</v>
      </c>
      <c r="C38" s="180" t="s">
        <v>299</v>
      </c>
      <c r="D38" s="1918"/>
      <c r="E38" s="1919"/>
      <c r="F38" s="1918"/>
      <c r="G38" s="1919"/>
      <c r="H38" s="1895"/>
      <c r="I38" s="1906"/>
      <c r="J38" s="1918"/>
      <c r="K38" s="1919"/>
      <c r="L38" s="1952"/>
    </row>
    <row r="39" spans="1:12" ht="30" customHeight="1" thickBot="1" x14ac:dyDescent="0.25">
      <c r="A39" s="1930"/>
      <c r="B39" s="179">
        <v>4</v>
      </c>
      <c r="C39" s="179" t="s">
        <v>296</v>
      </c>
      <c r="D39" s="1931"/>
      <c r="E39" s="1932"/>
      <c r="F39" s="1932"/>
      <c r="G39" s="1932"/>
      <c r="H39" s="1932"/>
      <c r="I39" s="1932"/>
      <c r="J39" s="1932"/>
      <c r="K39" s="1932"/>
      <c r="L39" s="1933"/>
    </row>
    <row r="40" spans="1:12" ht="30" customHeight="1" x14ac:dyDescent="0.2">
      <c r="A40" s="1907" t="s">
        <v>333</v>
      </c>
      <c r="B40" s="1910">
        <v>1</v>
      </c>
      <c r="C40" s="1912" t="s">
        <v>300</v>
      </c>
      <c r="D40" s="326"/>
      <c r="E40" s="1914" t="s">
        <v>298</v>
      </c>
      <c r="F40" s="1915"/>
      <c r="G40" s="327" t="s">
        <v>301</v>
      </c>
      <c r="H40" s="1914" t="s">
        <v>298</v>
      </c>
      <c r="I40" s="1915"/>
      <c r="J40" s="328" t="s">
        <v>302</v>
      </c>
      <c r="K40" s="329" t="s">
        <v>303</v>
      </c>
      <c r="L40" s="1901"/>
    </row>
    <row r="41" spans="1:12" ht="30" customHeight="1" x14ac:dyDescent="0.2">
      <c r="A41" s="1908"/>
      <c r="B41" s="1892"/>
      <c r="C41" s="1894"/>
      <c r="D41" s="1904" t="s">
        <v>304</v>
      </c>
      <c r="E41" s="1895"/>
      <c r="F41" s="1906"/>
      <c r="G41" s="330"/>
      <c r="H41" s="1895"/>
      <c r="I41" s="1906"/>
      <c r="J41" s="331"/>
      <c r="K41" s="1916"/>
      <c r="L41" s="1902"/>
    </row>
    <row r="42" spans="1:12" ht="30" customHeight="1" x14ac:dyDescent="0.2">
      <c r="A42" s="1908"/>
      <c r="B42" s="1892"/>
      <c r="C42" s="1894"/>
      <c r="D42" s="1905"/>
      <c r="E42" s="1895"/>
      <c r="F42" s="1906"/>
      <c r="G42" s="330"/>
      <c r="H42" s="1918"/>
      <c r="I42" s="1919"/>
      <c r="J42" s="332"/>
      <c r="K42" s="1917"/>
      <c r="L42" s="1902"/>
    </row>
    <row r="43" spans="1:12" ht="30" customHeight="1" x14ac:dyDescent="0.2">
      <c r="A43" s="1908"/>
      <c r="B43" s="1892"/>
      <c r="C43" s="1894"/>
      <c r="D43" s="1904" t="s">
        <v>305</v>
      </c>
      <c r="E43" s="1895"/>
      <c r="F43" s="1906"/>
      <c r="G43" s="330"/>
      <c r="H43" s="1918"/>
      <c r="I43" s="1919"/>
      <c r="J43" s="332"/>
      <c r="K43" s="1920"/>
      <c r="L43" s="1902"/>
    </row>
    <row r="44" spans="1:12" ht="30" customHeight="1" x14ac:dyDescent="0.2">
      <c r="A44" s="1908"/>
      <c r="B44" s="1911"/>
      <c r="C44" s="1913"/>
      <c r="D44" s="1905"/>
      <c r="E44" s="1918"/>
      <c r="F44" s="1919"/>
      <c r="G44" s="324"/>
      <c r="H44" s="1918"/>
      <c r="I44" s="1919"/>
      <c r="J44" s="332"/>
      <c r="K44" s="1921"/>
      <c r="L44" s="1903"/>
    </row>
    <row r="45" spans="1:12" ht="30" customHeight="1" x14ac:dyDescent="0.2">
      <c r="A45" s="1908"/>
      <c r="B45" s="1891">
        <v>2</v>
      </c>
      <c r="C45" s="1893" t="s">
        <v>306</v>
      </c>
      <c r="D45" s="333" t="s">
        <v>307</v>
      </c>
      <c r="E45" s="1895"/>
      <c r="F45" s="1896"/>
      <c r="G45" s="1896"/>
      <c r="H45" s="1896"/>
      <c r="I45" s="1896"/>
      <c r="J45" s="1896"/>
      <c r="K45" s="1896"/>
      <c r="L45" s="1897"/>
    </row>
    <row r="46" spans="1:12" ht="30" customHeight="1" x14ac:dyDescent="0.2">
      <c r="A46" s="1908"/>
      <c r="B46" s="1892"/>
      <c r="C46" s="1894"/>
      <c r="D46" s="334" t="s">
        <v>308</v>
      </c>
      <c r="E46" s="1898"/>
      <c r="F46" s="1899"/>
      <c r="G46" s="1899"/>
      <c r="H46" s="1899"/>
      <c r="I46" s="1899"/>
      <c r="J46" s="1899"/>
      <c r="K46" s="1899"/>
      <c r="L46" s="1900"/>
    </row>
    <row r="47" spans="1:12" ht="30" customHeight="1" x14ac:dyDescent="0.2">
      <c r="A47" s="1908"/>
      <c r="B47" s="1891">
        <v>3</v>
      </c>
      <c r="C47" s="1893" t="s">
        <v>334</v>
      </c>
      <c r="D47" s="324" t="s">
        <v>307</v>
      </c>
      <c r="E47" s="1895"/>
      <c r="F47" s="1896"/>
      <c r="G47" s="1896"/>
      <c r="H47" s="1896"/>
      <c r="I47" s="1896"/>
      <c r="J47" s="1896"/>
      <c r="K47" s="1896"/>
      <c r="L47" s="1897"/>
    </row>
    <row r="48" spans="1:12" ht="30" customHeight="1" thickBot="1" x14ac:dyDescent="0.25">
      <c r="A48" s="1909"/>
      <c r="B48" s="1922"/>
      <c r="C48" s="1923"/>
      <c r="D48" s="335" t="s">
        <v>308</v>
      </c>
      <c r="E48" s="1924"/>
      <c r="F48" s="1925"/>
      <c r="G48" s="1925"/>
      <c r="H48" s="1925"/>
      <c r="I48" s="1925"/>
      <c r="J48" s="1925"/>
      <c r="K48" s="1925"/>
      <c r="L48" s="1926"/>
    </row>
    <row r="49" spans="1:12" x14ac:dyDescent="0.2">
      <c r="A49" s="1886" t="s">
        <v>310</v>
      </c>
      <c r="B49" s="1886"/>
      <c r="C49" s="1886"/>
      <c r="D49" s="1886"/>
      <c r="E49" s="1886"/>
      <c r="F49" s="1886"/>
      <c r="G49" s="1886"/>
      <c r="H49" s="1886"/>
      <c r="I49" s="1886"/>
      <c r="J49" s="1886"/>
      <c r="K49" s="1886"/>
      <c r="L49" s="1886"/>
    </row>
    <row r="50" spans="1:12" x14ac:dyDescent="0.2">
      <c r="A50" s="1887" t="s">
        <v>311</v>
      </c>
      <c r="B50" s="1887"/>
      <c r="C50" s="1887"/>
      <c r="D50" s="1887"/>
      <c r="E50" s="1887"/>
      <c r="F50" s="1887"/>
      <c r="G50" s="1887"/>
      <c r="H50" s="1887"/>
      <c r="I50" s="1887"/>
      <c r="J50" s="1887"/>
      <c r="K50" s="1887"/>
      <c r="L50" s="1887"/>
    </row>
    <row r="51" spans="1:12" ht="27" customHeight="1" x14ac:dyDescent="0.2">
      <c r="A51" s="1887" t="s">
        <v>312</v>
      </c>
      <c r="B51" s="1887"/>
      <c r="C51" s="1887"/>
      <c r="D51" s="1887"/>
      <c r="E51" s="1887"/>
      <c r="F51" s="1887"/>
      <c r="G51" s="1887"/>
      <c r="H51" s="1887"/>
      <c r="I51" s="1887"/>
      <c r="J51" s="1887"/>
      <c r="K51" s="1887"/>
      <c r="L51" s="1887"/>
    </row>
    <row r="52" spans="1:12" x14ac:dyDescent="0.2">
      <c r="A52" s="1887" t="s">
        <v>313</v>
      </c>
      <c r="B52" s="1887"/>
      <c r="C52" s="1887"/>
      <c r="D52" s="1887"/>
      <c r="E52" s="1887"/>
      <c r="F52" s="1887"/>
      <c r="G52" s="1887"/>
      <c r="H52" s="1887"/>
      <c r="I52" s="1887"/>
      <c r="J52" s="1887"/>
      <c r="K52" s="1887"/>
      <c r="L52" s="1887"/>
    </row>
    <row r="53" spans="1:12" x14ac:dyDescent="0.2">
      <c r="A53" s="1887" t="s">
        <v>314</v>
      </c>
      <c r="B53" s="1887"/>
      <c r="C53" s="1887"/>
      <c r="D53" s="1887"/>
      <c r="E53" s="1887"/>
      <c r="F53" s="1887"/>
      <c r="G53" s="1887"/>
      <c r="H53" s="1887"/>
      <c r="I53" s="1887"/>
      <c r="J53" s="1887"/>
      <c r="K53" s="1887"/>
      <c r="L53" s="1887"/>
    </row>
    <row r="54" spans="1:12" x14ac:dyDescent="0.2">
      <c r="A54" s="1890" t="s">
        <v>315</v>
      </c>
      <c r="B54" s="1890"/>
      <c r="C54" s="1890"/>
      <c r="D54" s="1890"/>
      <c r="E54" s="1890"/>
      <c r="F54" s="1890"/>
      <c r="G54" s="1890"/>
      <c r="H54" s="1890"/>
      <c r="I54" s="1890"/>
      <c r="J54" s="1890"/>
      <c r="K54" s="1890"/>
      <c r="L54" s="1890"/>
    </row>
    <row r="55" spans="1:12" x14ac:dyDescent="0.2">
      <c r="A55" s="1890" t="s">
        <v>316</v>
      </c>
      <c r="B55" s="1890"/>
      <c r="C55" s="1890"/>
      <c r="D55" s="1890"/>
      <c r="E55" s="1890"/>
      <c r="F55" s="1890"/>
      <c r="G55" s="1890"/>
      <c r="H55" s="1890"/>
      <c r="I55" s="1890"/>
      <c r="J55" s="1890"/>
      <c r="K55" s="1890"/>
      <c r="L55" s="1890"/>
    </row>
    <row r="56" spans="1:12" x14ac:dyDescent="0.2">
      <c r="A56" s="1889" t="s">
        <v>317</v>
      </c>
      <c r="B56" s="1889"/>
      <c r="C56" s="1889"/>
      <c r="D56" s="1889"/>
      <c r="E56" s="1889"/>
      <c r="F56" s="1889"/>
      <c r="G56" s="1889"/>
      <c r="H56" s="1889"/>
      <c r="I56" s="1889"/>
      <c r="J56" s="1889"/>
      <c r="K56" s="1889"/>
      <c r="L56" s="1889"/>
    </row>
    <row r="57" spans="1:12" x14ac:dyDescent="0.2">
      <c r="A57" s="1888" t="s">
        <v>318</v>
      </c>
      <c r="B57" s="1889"/>
      <c r="C57" s="1889"/>
      <c r="D57" s="1889"/>
      <c r="E57" s="1889"/>
      <c r="F57" s="1889"/>
      <c r="G57" s="1889"/>
      <c r="H57" s="1889"/>
      <c r="I57" s="1889"/>
      <c r="J57" s="1889"/>
      <c r="K57" s="1889"/>
      <c r="L57" s="1889"/>
    </row>
    <row r="58" spans="1:12" x14ac:dyDescent="0.2">
      <c r="A58" s="336" t="s">
        <v>319</v>
      </c>
    </row>
  </sheetData>
  <mergeCells count="104">
    <mergeCell ref="A1:L1"/>
    <mergeCell ref="A2:L2"/>
    <mergeCell ref="A3:C3"/>
    <mergeCell ref="D3:L3"/>
    <mergeCell ref="A4:C4"/>
    <mergeCell ref="D4:L4"/>
    <mergeCell ref="A5:C5"/>
    <mergeCell ref="D5:L5"/>
    <mergeCell ref="A6:B7"/>
    <mergeCell ref="D6:G6"/>
    <mergeCell ref="H6:H7"/>
    <mergeCell ref="I6:L7"/>
    <mergeCell ref="D7:G7"/>
    <mergeCell ref="E19:L19"/>
    <mergeCell ref="E20:L20"/>
    <mergeCell ref="E21:L21"/>
    <mergeCell ref="B22:B26"/>
    <mergeCell ref="C22:C26"/>
    <mergeCell ref="E22:L22"/>
    <mergeCell ref="E23:L23"/>
    <mergeCell ref="E24:L24"/>
    <mergeCell ref="E25:L25"/>
    <mergeCell ref="E26:L26"/>
    <mergeCell ref="F37:G37"/>
    <mergeCell ref="H37:I37"/>
    <mergeCell ref="J37:K37"/>
    <mergeCell ref="D38:E38"/>
    <mergeCell ref="F38:G38"/>
    <mergeCell ref="H38:I38"/>
    <mergeCell ref="J38:K38"/>
    <mergeCell ref="D8:L8"/>
    <mergeCell ref="B9:B16"/>
    <mergeCell ref="C9:C16"/>
    <mergeCell ref="D9:E10"/>
    <mergeCell ref="F9:F10"/>
    <mergeCell ref="G9:K9"/>
    <mergeCell ref="L9:L10"/>
    <mergeCell ref="D11:E11"/>
    <mergeCell ref="D12:E12"/>
    <mergeCell ref="D13:E13"/>
    <mergeCell ref="D14:E14"/>
    <mergeCell ref="D15:E15"/>
    <mergeCell ref="D16:E16"/>
    <mergeCell ref="B17:B21"/>
    <mergeCell ref="C17:C21"/>
    <mergeCell ref="E17:L17"/>
    <mergeCell ref="E18:L18"/>
    <mergeCell ref="A8:A35"/>
    <mergeCell ref="E44:F44"/>
    <mergeCell ref="H44:I44"/>
    <mergeCell ref="A36:A39"/>
    <mergeCell ref="D39:L39"/>
    <mergeCell ref="B27:B31"/>
    <mergeCell ref="C27:C31"/>
    <mergeCell ref="E27:L27"/>
    <mergeCell ref="E28:L28"/>
    <mergeCell ref="E29:L29"/>
    <mergeCell ref="E30:L30"/>
    <mergeCell ref="E31:L31"/>
    <mergeCell ref="B32:B33"/>
    <mergeCell ref="C32:C33"/>
    <mergeCell ref="D32:L33"/>
    <mergeCell ref="B34:B35"/>
    <mergeCell ref="C34:C35"/>
    <mergeCell ref="D34:L35"/>
    <mergeCell ref="D36:E36"/>
    <mergeCell ref="F36:G36"/>
    <mergeCell ref="H36:I36"/>
    <mergeCell ref="J36:K36"/>
    <mergeCell ref="L36:L38"/>
    <mergeCell ref="D37:E37"/>
    <mergeCell ref="B45:B46"/>
    <mergeCell ref="C45:C46"/>
    <mergeCell ref="E45:L45"/>
    <mergeCell ref="E46:L46"/>
    <mergeCell ref="L40:L44"/>
    <mergeCell ref="D41:D42"/>
    <mergeCell ref="E41:F41"/>
    <mergeCell ref="A40:A48"/>
    <mergeCell ref="B40:B44"/>
    <mergeCell ref="C40:C44"/>
    <mergeCell ref="E40:F40"/>
    <mergeCell ref="H40:I40"/>
    <mergeCell ref="H41:I41"/>
    <mergeCell ref="K41:K42"/>
    <mergeCell ref="E42:F42"/>
    <mergeCell ref="H42:I42"/>
    <mergeCell ref="D43:D44"/>
    <mergeCell ref="E43:F43"/>
    <mergeCell ref="H43:I43"/>
    <mergeCell ref="K43:K44"/>
    <mergeCell ref="B47:B48"/>
    <mergeCell ref="C47:C48"/>
    <mergeCell ref="E47:L47"/>
    <mergeCell ref="E48:L48"/>
    <mergeCell ref="A49:L49"/>
    <mergeCell ref="A50:L50"/>
    <mergeCell ref="A57:L57"/>
    <mergeCell ref="A51:L51"/>
    <mergeCell ref="A52:L52"/>
    <mergeCell ref="A53:L53"/>
    <mergeCell ref="A54:L54"/>
    <mergeCell ref="A55:L55"/>
    <mergeCell ref="A56:L56"/>
  </mergeCells>
  <phoneticPr fontId="45"/>
  <pageMargins left="0.7" right="0.7" top="0.75" bottom="0.75" header="0.3" footer="0.3"/>
  <pageSetup paperSize="9" scale="5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58"/>
  <sheetViews>
    <sheetView view="pageBreakPreview" topLeftCell="A10" zoomScale="90" zoomScaleNormal="100" zoomScaleSheetLayoutView="90" workbookViewId="0">
      <selection activeCell="I6" sqref="I6:L7"/>
    </sheetView>
  </sheetViews>
  <sheetFormatPr defaultColWidth="9" defaultRowHeight="13" x14ac:dyDescent="0.2"/>
  <cols>
    <col min="1" max="1" width="9.08984375" style="294" customWidth="1"/>
    <col min="2" max="2" width="2.36328125" style="294" customWidth="1"/>
    <col min="3" max="3" width="18" style="294" customWidth="1"/>
    <col min="4" max="4" width="13.6328125" style="294" customWidth="1"/>
    <col min="5" max="5" width="13.453125" style="294" customWidth="1"/>
    <col min="6" max="7" width="13.6328125" style="294" customWidth="1"/>
    <col min="8" max="9" width="13.453125" style="294" customWidth="1"/>
    <col min="10" max="10" width="13.6328125" style="294" customWidth="1"/>
    <col min="11" max="11" width="13.453125" style="294" customWidth="1"/>
    <col min="12" max="12" width="13" style="294" customWidth="1"/>
    <col min="13" max="14" width="9" style="294"/>
    <col min="15" max="15" width="9" style="294" customWidth="1"/>
    <col min="16" max="16384" width="9" style="294"/>
  </cols>
  <sheetData>
    <row r="1" spans="1:12" ht="30" customHeight="1" x14ac:dyDescent="0.2">
      <c r="A1" s="1979" t="s">
        <v>335</v>
      </c>
      <c r="B1" s="1979"/>
      <c r="C1" s="1979"/>
      <c r="D1" s="1979"/>
      <c r="E1" s="1979"/>
      <c r="F1" s="1979"/>
      <c r="G1" s="1979"/>
      <c r="H1" s="1979"/>
      <c r="I1" s="1979"/>
      <c r="J1" s="1979"/>
      <c r="K1" s="1979"/>
      <c r="L1" s="1979"/>
    </row>
    <row r="2" spans="1:12" ht="30" customHeight="1" thickBot="1" x14ac:dyDescent="0.25">
      <c r="A2" s="1980" t="s">
        <v>274</v>
      </c>
      <c r="B2" s="1980"/>
      <c r="C2" s="1980"/>
      <c r="D2" s="1980"/>
      <c r="E2" s="1980"/>
      <c r="F2" s="1980"/>
      <c r="G2" s="1980"/>
      <c r="H2" s="1980"/>
      <c r="I2" s="1980"/>
      <c r="J2" s="1980"/>
      <c r="K2" s="1980"/>
      <c r="L2" s="1980"/>
    </row>
    <row r="3" spans="1:12" ht="30" customHeight="1" thickBot="1" x14ac:dyDescent="0.25">
      <c r="A3" s="1981" t="s">
        <v>275</v>
      </c>
      <c r="B3" s="1982"/>
      <c r="C3" s="1983"/>
      <c r="D3" s="1984" t="s">
        <v>336</v>
      </c>
      <c r="E3" s="1985"/>
      <c r="F3" s="1985"/>
      <c r="G3" s="1985"/>
      <c r="H3" s="1985"/>
      <c r="I3" s="1985"/>
      <c r="J3" s="1985"/>
      <c r="K3" s="1985"/>
      <c r="L3" s="1986"/>
    </row>
    <row r="4" spans="1:12" ht="30" customHeight="1" x14ac:dyDescent="0.2">
      <c r="A4" s="1987" t="s">
        <v>337</v>
      </c>
      <c r="B4" s="1988"/>
      <c r="C4" s="1989"/>
      <c r="D4" s="1990" t="s">
        <v>338</v>
      </c>
      <c r="E4" s="1991"/>
      <c r="F4" s="1991"/>
      <c r="G4" s="1991"/>
      <c r="H4" s="1991"/>
      <c r="I4" s="1991"/>
      <c r="J4" s="1991"/>
      <c r="K4" s="1991"/>
      <c r="L4" s="1992"/>
    </row>
    <row r="5" spans="1:12" ht="30" customHeight="1" x14ac:dyDescent="0.2">
      <c r="A5" s="1993" t="s">
        <v>276</v>
      </c>
      <c r="B5" s="1994"/>
      <c r="C5" s="1995"/>
      <c r="D5" s="1990" t="s">
        <v>339</v>
      </c>
      <c r="E5" s="1991"/>
      <c r="F5" s="1991"/>
      <c r="G5" s="1991"/>
      <c r="H5" s="1991"/>
      <c r="I5" s="1991"/>
      <c r="J5" s="1991"/>
      <c r="K5" s="1991"/>
      <c r="L5" s="1992"/>
    </row>
    <row r="6" spans="1:12" ht="30" customHeight="1" x14ac:dyDescent="0.2">
      <c r="A6" s="1996" t="s">
        <v>277</v>
      </c>
      <c r="B6" s="1997"/>
      <c r="C6" s="295" t="s">
        <v>278</v>
      </c>
      <c r="D6" s="2000" t="s">
        <v>340</v>
      </c>
      <c r="E6" s="2001"/>
      <c r="F6" s="2001"/>
      <c r="G6" s="2002"/>
      <c r="H6" s="2003" t="s">
        <v>279</v>
      </c>
      <c r="I6" s="2005" t="s">
        <v>341</v>
      </c>
      <c r="J6" s="2006"/>
      <c r="K6" s="2006"/>
      <c r="L6" s="2007"/>
    </row>
    <row r="7" spans="1:12" ht="30" customHeight="1" thickBot="1" x14ac:dyDescent="0.25">
      <c r="A7" s="1998"/>
      <c r="B7" s="1999"/>
      <c r="C7" s="296" t="s">
        <v>280</v>
      </c>
      <c r="D7" s="2008" t="s">
        <v>340</v>
      </c>
      <c r="E7" s="2009"/>
      <c r="F7" s="2009"/>
      <c r="G7" s="2010"/>
      <c r="H7" s="2004"/>
      <c r="I7" s="2005"/>
      <c r="J7" s="2006"/>
      <c r="K7" s="2006"/>
      <c r="L7" s="2007"/>
    </row>
    <row r="8" spans="1:12" ht="30" customHeight="1" thickTop="1" thickBot="1" x14ac:dyDescent="0.25">
      <c r="A8" s="1927" t="s">
        <v>281</v>
      </c>
      <c r="B8" s="297">
        <v>1</v>
      </c>
      <c r="C8" s="298" t="s">
        <v>342</v>
      </c>
      <c r="D8" s="1953" t="s">
        <v>343</v>
      </c>
      <c r="E8" s="1954"/>
      <c r="F8" s="1954"/>
      <c r="G8" s="1954"/>
      <c r="H8" s="1954"/>
      <c r="I8" s="1954"/>
      <c r="J8" s="1954"/>
      <c r="K8" s="1954"/>
      <c r="L8" s="1955"/>
    </row>
    <row r="9" spans="1:12" ht="30" customHeight="1" x14ac:dyDescent="0.2">
      <c r="A9" s="1908"/>
      <c r="B9" s="1919">
        <v>2</v>
      </c>
      <c r="C9" s="1956" t="s">
        <v>283</v>
      </c>
      <c r="D9" s="1957" t="s">
        <v>284</v>
      </c>
      <c r="E9" s="1958"/>
      <c r="F9" s="1961" t="s">
        <v>322</v>
      </c>
      <c r="G9" s="1963" t="s">
        <v>285</v>
      </c>
      <c r="H9" s="1964"/>
      <c r="I9" s="1964"/>
      <c r="J9" s="1964"/>
      <c r="K9" s="1965"/>
      <c r="L9" s="1966" t="s">
        <v>286</v>
      </c>
    </row>
    <row r="10" spans="1:12" ht="30" customHeight="1" x14ac:dyDescent="0.2">
      <c r="A10" s="1908"/>
      <c r="B10" s="1919"/>
      <c r="C10" s="1956"/>
      <c r="D10" s="1959"/>
      <c r="E10" s="1960"/>
      <c r="F10" s="1962"/>
      <c r="G10" s="299" t="s">
        <v>287</v>
      </c>
      <c r="H10" s="300" t="s">
        <v>288</v>
      </c>
      <c r="I10" s="301" t="s">
        <v>289</v>
      </c>
      <c r="J10" s="302" t="s">
        <v>290</v>
      </c>
      <c r="K10" s="303" t="s">
        <v>291</v>
      </c>
      <c r="L10" s="1967"/>
    </row>
    <row r="11" spans="1:12" ht="30" customHeight="1" x14ac:dyDescent="0.2">
      <c r="A11" s="1908"/>
      <c r="B11" s="1919"/>
      <c r="C11" s="1956"/>
      <c r="D11" s="1968" t="s">
        <v>344</v>
      </c>
      <c r="E11" s="1969"/>
      <c r="F11" s="304">
        <v>5</v>
      </c>
      <c r="G11" s="305">
        <v>5</v>
      </c>
      <c r="H11" s="306"/>
      <c r="I11" s="307"/>
      <c r="J11" s="308"/>
      <c r="K11" s="309"/>
      <c r="L11" s="310" t="s">
        <v>345</v>
      </c>
    </row>
    <row r="12" spans="1:12" ht="30" customHeight="1" x14ac:dyDescent="0.2">
      <c r="A12" s="1908"/>
      <c r="B12" s="1919"/>
      <c r="C12" s="1956"/>
      <c r="D12" s="1968" t="s">
        <v>346</v>
      </c>
      <c r="E12" s="1969"/>
      <c r="F12" s="304">
        <v>6</v>
      </c>
      <c r="G12" s="305"/>
      <c r="H12" s="306">
        <v>6</v>
      </c>
      <c r="I12" s="307"/>
      <c r="J12" s="308"/>
      <c r="K12" s="309"/>
      <c r="L12" s="310" t="s">
        <v>347</v>
      </c>
    </row>
    <row r="13" spans="1:12" ht="30" customHeight="1" x14ac:dyDescent="0.2">
      <c r="A13" s="1908"/>
      <c r="B13" s="1919"/>
      <c r="C13" s="1956"/>
      <c r="D13" s="1968" t="s">
        <v>348</v>
      </c>
      <c r="E13" s="1969"/>
      <c r="F13" s="304">
        <v>4</v>
      </c>
      <c r="G13" s="305"/>
      <c r="H13" s="306"/>
      <c r="I13" s="307">
        <v>4</v>
      </c>
      <c r="J13" s="308"/>
      <c r="K13" s="309"/>
      <c r="L13" s="310" t="s">
        <v>347</v>
      </c>
    </row>
    <row r="14" spans="1:12" ht="30" customHeight="1" x14ac:dyDescent="0.2">
      <c r="A14" s="1908"/>
      <c r="B14" s="1919"/>
      <c r="C14" s="1956"/>
      <c r="D14" s="1968" t="s">
        <v>349</v>
      </c>
      <c r="E14" s="1970"/>
      <c r="F14" s="311">
        <v>5</v>
      </c>
      <c r="G14" s="312"/>
      <c r="H14" s="313"/>
      <c r="I14" s="314"/>
      <c r="J14" s="315">
        <v>5</v>
      </c>
      <c r="K14" s="309"/>
      <c r="L14" s="310" t="s">
        <v>347</v>
      </c>
    </row>
    <row r="15" spans="1:12" ht="30" customHeight="1" x14ac:dyDescent="0.2">
      <c r="A15" s="1908"/>
      <c r="B15" s="1919"/>
      <c r="C15" s="1956"/>
      <c r="D15" s="1968" t="s">
        <v>350</v>
      </c>
      <c r="E15" s="1970"/>
      <c r="F15" s="311">
        <v>4</v>
      </c>
      <c r="G15" s="312"/>
      <c r="H15" s="313"/>
      <c r="I15" s="314"/>
      <c r="J15" s="315">
        <v>1</v>
      </c>
      <c r="K15" s="316">
        <v>3</v>
      </c>
      <c r="L15" s="310" t="s">
        <v>347</v>
      </c>
    </row>
    <row r="16" spans="1:12" ht="30" customHeight="1" thickBot="1" x14ac:dyDescent="0.25">
      <c r="A16" s="1908"/>
      <c r="B16" s="1919"/>
      <c r="C16" s="1956"/>
      <c r="D16" s="1971" t="s">
        <v>227</v>
      </c>
      <c r="E16" s="1972"/>
      <c r="F16" s="317">
        <v>15</v>
      </c>
      <c r="G16" s="318">
        <v>5</v>
      </c>
      <c r="H16" s="319">
        <v>5</v>
      </c>
      <c r="I16" s="320">
        <v>5</v>
      </c>
      <c r="J16" s="321">
        <v>5</v>
      </c>
      <c r="K16" s="322">
        <v>4</v>
      </c>
      <c r="L16" s="323"/>
    </row>
    <row r="17" spans="1:12" ht="30" customHeight="1" x14ac:dyDescent="0.2">
      <c r="A17" s="1908"/>
      <c r="B17" s="1904">
        <v>3</v>
      </c>
      <c r="C17" s="1973" t="s">
        <v>292</v>
      </c>
      <c r="D17" s="324" t="s">
        <v>351</v>
      </c>
      <c r="E17" s="1976" t="s">
        <v>352</v>
      </c>
      <c r="F17" s="1977"/>
      <c r="G17" s="1977"/>
      <c r="H17" s="1977"/>
      <c r="I17" s="1977"/>
      <c r="J17" s="1977"/>
      <c r="K17" s="1977"/>
      <c r="L17" s="1978"/>
    </row>
    <row r="18" spans="1:12" ht="30" customHeight="1" x14ac:dyDescent="0.2">
      <c r="A18" s="1908"/>
      <c r="B18" s="1934"/>
      <c r="C18" s="1974"/>
      <c r="D18" s="324" t="s">
        <v>353</v>
      </c>
      <c r="E18" s="1895" t="s">
        <v>354</v>
      </c>
      <c r="F18" s="1896"/>
      <c r="G18" s="1896"/>
      <c r="H18" s="1896"/>
      <c r="I18" s="1896"/>
      <c r="J18" s="1896"/>
      <c r="K18" s="1896"/>
      <c r="L18" s="1897"/>
    </row>
    <row r="19" spans="1:12" ht="30" customHeight="1" x14ac:dyDescent="0.2">
      <c r="A19" s="1908"/>
      <c r="B19" s="1934"/>
      <c r="C19" s="1974"/>
      <c r="D19" s="324" t="s">
        <v>355</v>
      </c>
      <c r="E19" s="1895" t="s">
        <v>348</v>
      </c>
      <c r="F19" s="1896"/>
      <c r="G19" s="1896"/>
      <c r="H19" s="1896"/>
      <c r="I19" s="1896"/>
      <c r="J19" s="1896"/>
      <c r="K19" s="1896"/>
      <c r="L19" s="1897"/>
    </row>
    <row r="20" spans="1:12" ht="30" customHeight="1" x14ac:dyDescent="0.2">
      <c r="A20" s="1908"/>
      <c r="B20" s="1934"/>
      <c r="C20" s="1974"/>
      <c r="D20" s="324" t="s">
        <v>356</v>
      </c>
      <c r="E20" s="1895" t="s">
        <v>349</v>
      </c>
      <c r="F20" s="1896"/>
      <c r="G20" s="1896"/>
      <c r="H20" s="1896"/>
      <c r="I20" s="1896"/>
      <c r="J20" s="1896"/>
      <c r="K20" s="1896"/>
      <c r="L20" s="1897"/>
    </row>
    <row r="21" spans="1:12" ht="30" customHeight="1" x14ac:dyDescent="0.2">
      <c r="A21" s="1908"/>
      <c r="B21" s="1905"/>
      <c r="C21" s="1975"/>
      <c r="D21" s="324" t="s">
        <v>357</v>
      </c>
      <c r="E21" s="1895" t="s">
        <v>350</v>
      </c>
      <c r="F21" s="1896"/>
      <c r="G21" s="1896"/>
      <c r="H21" s="1896"/>
      <c r="I21" s="1896"/>
      <c r="J21" s="1896"/>
      <c r="K21" s="1896"/>
      <c r="L21" s="1897"/>
    </row>
    <row r="22" spans="1:12" ht="30" customHeight="1" x14ac:dyDescent="0.2">
      <c r="A22" s="1908"/>
      <c r="B22" s="1904">
        <v>4</v>
      </c>
      <c r="C22" s="1935" t="s">
        <v>293</v>
      </c>
      <c r="D22" s="324" t="s">
        <v>351</v>
      </c>
      <c r="E22" s="1895" t="s">
        <v>358</v>
      </c>
      <c r="F22" s="1896"/>
      <c r="G22" s="1896"/>
      <c r="H22" s="1896"/>
      <c r="I22" s="1896"/>
      <c r="J22" s="1896"/>
      <c r="K22" s="1896"/>
      <c r="L22" s="1897"/>
    </row>
    <row r="23" spans="1:12" ht="30" customHeight="1" x14ac:dyDescent="0.2">
      <c r="A23" s="1908"/>
      <c r="B23" s="1934"/>
      <c r="C23" s="1936"/>
      <c r="D23" s="324" t="s">
        <v>353</v>
      </c>
      <c r="E23" s="1895" t="s">
        <v>358</v>
      </c>
      <c r="F23" s="1896"/>
      <c r="G23" s="1896"/>
      <c r="H23" s="1896"/>
      <c r="I23" s="1896"/>
      <c r="J23" s="1896"/>
      <c r="K23" s="1896"/>
      <c r="L23" s="1897"/>
    </row>
    <row r="24" spans="1:12" ht="30" customHeight="1" x14ac:dyDescent="0.2">
      <c r="A24" s="1908"/>
      <c r="B24" s="1934"/>
      <c r="C24" s="1936"/>
      <c r="D24" s="324" t="s">
        <v>355</v>
      </c>
      <c r="E24" s="1895" t="s">
        <v>358</v>
      </c>
      <c r="F24" s="1896"/>
      <c r="G24" s="1896"/>
      <c r="H24" s="1896"/>
      <c r="I24" s="1896"/>
      <c r="J24" s="1896"/>
      <c r="K24" s="1896"/>
      <c r="L24" s="1897"/>
    </row>
    <row r="25" spans="1:12" ht="30" customHeight="1" x14ac:dyDescent="0.2">
      <c r="A25" s="1908"/>
      <c r="B25" s="1934"/>
      <c r="C25" s="1936"/>
      <c r="D25" s="324" t="s">
        <v>356</v>
      </c>
      <c r="E25" s="1895" t="s">
        <v>359</v>
      </c>
      <c r="F25" s="1896"/>
      <c r="G25" s="1896"/>
      <c r="H25" s="1896"/>
      <c r="I25" s="1896"/>
      <c r="J25" s="1896"/>
      <c r="K25" s="1896"/>
      <c r="L25" s="1897"/>
    </row>
    <row r="26" spans="1:12" ht="30" customHeight="1" x14ac:dyDescent="0.2">
      <c r="A26" s="1908"/>
      <c r="B26" s="1905"/>
      <c r="C26" s="1937"/>
      <c r="D26" s="324" t="s">
        <v>357</v>
      </c>
      <c r="E26" s="1895" t="s">
        <v>358</v>
      </c>
      <c r="F26" s="1896"/>
      <c r="G26" s="1896"/>
      <c r="H26" s="1896"/>
      <c r="I26" s="1896"/>
      <c r="J26" s="1896"/>
      <c r="K26" s="1896"/>
      <c r="L26" s="1897"/>
    </row>
    <row r="27" spans="1:12" ht="30" customHeight="1" x14ac:dyDescent="0.2">
      <c r="A27" s="1908"/>
      <c r="B27" s="1904">
        <v>5</v>
      </c>
      <c r="C27" s="1935" t="s">
        <v>294</v>
      </c>
      <c r="D27" s="324" t="s">
        <v>351</v>
      </c>
      <c r="E27" s="1895" t="s">
        <v>358</v>
      </c>
      <c r="F27" s="1896"/>
      <c r="G27" s="1896"/>
      <c r="H27" s="1896"/>
      <c r="I27" s="1896"/>
      <c r="J27" s="1896"/>
      <c r="K27" s="1896"/>
      <c r="L27" s="1897"/>
    </row>
    <row r="28" spans="1:12" ht="30" customHeight="1" x14ac:dyDescent="0.2">
      <c r="A28" s="1908"/>
      <c r="B28" s="1934"/>
      <c r="C28" s="1936"/>
      <c r="D28" s="324" t="s">
        <v>353</v>
      </c>
      <c r="E28" s="1895" t="s">
        <v>358</v>
      </c>
      <c r="F28" s="1896"/>
      <c r="G28" s="1896"/>
      <c r="H28" s="1896"/>
      <c r="I28" s="1896"/>
      <c r="J28" s="1896"/>
      <c r="K28" s="1896"/>
      <c r="L28" s="1897"/>
    </row>
    <row r="29" spans="1:12" ht="30" customHeight="1" x14ac:dyDescent="0.2">
      <c r="A29" s="1908"/>
      <c r="B29" s="1934"/>
      <c r="C29" s="1936"/>
      <c r="D29" s="324" t="s">
        <v>355</v>
      </c>
      <c r="E29" s="1895" t="s">
        <v>358</v>
      </c>
      <c r="F29" s="1896"/>
      <c r="G29" s="1896"/>
      <c r="H29" s="1896"/>
      <c r="I29" s="1896"/>
      <c r="J29" s="1896"/>
      <c r="K29" s="1896"/>
      <c r="L29" s="1897"/>
    </row>
    <row r="30" spans="1:12" ht="30" customHeight="1" x14ac:dyDescent="0.2">
      <c r="A30" s="1908"/>
      <c r="B30" s="1934"/>
      <c r="C30" s="1936"/>
      <c r="D30" s="324" t="s">
        <v>356</v>
      </c>
      <c r="E30" s="1895" t="s">
        <v>360</v>
      </c>
      <c r="F30" s="1896"/>
      <c r="G30" s="1896"/>
      <c r="H30" s="1896"/>
      <c r="I30" s="1896"/>
      <c r="J30" s="1896"/>
      <c r="K30" s="1896"/>
      <c r="L30" s="1897"/>
    </row>
    <row r="31" spans="1:12" ht="30" customHeight="1" x14ac:dyDescent="0.2">
      <c r="A31" s="1908"/>
      <c r="B31" s="1905"/>
      <c r="C31" s="1937"/>
      <c r="D31" s="324" t="s">
        <v>357</v>
      </c>
      <c r="E31" s="1895" t="s">
        <v>358</v>
      </c>
      <c r="F31" s="1896"/>
      <c r="G31" s="1896"/>
      <c r="H31" s="1896"/>
      <c r="I31" s="1896"/>
      <c r="J31" s="1896"/>
      <c r="K31" s="1896"/>
      <c r="L31" s="1897"/>
    </row>
    <row r="32" spans="1:12" ht="30" customHeight="1" x14ac:dyDescent="0.2">
      <c r="A32" s="1908"/>
      <c r="B32" s="1919">
        <v>6</v>
      </c>
      <c r="C32" s="1938" t="s">
        <v>295</v>
      </c>
      <c r="D32" s="1898" t="s">
        <v>361</v>
      </c>
      <c r="E32" s="1899"/>
      <c r="F32" s="1899"/>
      <c r="G32" s="1899"/>
      <c r="H32" s="1899"/>
      <c r="I32" s="1899"/>
      <c r="J32" s="1899"/>
      <c r="K32" s="1899"/>
      <c r="L32" s="1900"/>
    </row>
    <row r="33" spans="1:12" ht="30" customHeight="1" x14ac:dyDescent="0.2">
      <c r="A33" s="1908"/>
      <c r="B33" s="1919"/>
      <c r="C33" s="1938"/>
      <c r="D33" s="1939"/>
      <c r="E33" s="1940"/>
      <c r="F33" s="1940"/>
      <c r="G33" s="1940"/>
      <c r="H33" s="1940"/>
      <c r="I33" s="1940"/>
      <c r="J33" s="1940"/>
      <c r="K33" s="1940"/>
      <c r="L33" s="1941"/>
    </row>
    <row r="34" spans="1:12" ht="30" customHeight="1" x14ac:dyDescent="0.2">
      <c r="A34" s="1908"/>
      <c r="B34" s="1942">
        <v>7</v>
      </c>
      <c r="C34" s="1943" t="s">
        <v>296</v>
      </c>
      <c r="D34" s="1945"/>
      <c r="E34" s="1946"/>
      <c r="F34" s="1946"/>
      <c r="G34" s="1946"/>
      <c r="H34" s="1946"/>
      <c r="I34" s="1946"/>
      <c r="J34" s="1946"/>
      <c r="K34" s="1946"/>
      <c r="L34" s="1947"/>
    </row>
    <row r="35" spans="1:12" ht="30" customHeight="1" thickBot="1" x14ac:dyDescent="0.25">
      <c r="A35" s="1909"/>
      <c r="B35" s="1942"/>
      <c r="C35" s="1944"/>
      <c r="D35" s="1945"/>
      <c r="E35" s="1946"/>
      <c r="F35" s="1946"/>
      <c r="G35" s="1946"/>
      <c r="H35" s="1946"/>
      <c r="I35" s="1946"/>
      <c r="J35" s="1946"/>
      <c r="K35" s="1946"/>
      <c r="L35" s="1947"/>
    </row>
    <row r="36" spans="1:12" ht="30" customHeight="1" x14ac:dyDescent="0.2">
      <c r="A36" s="1928" t="s">
        <v>297</v>
      </c>
      <c r="B36" s="182">
        <v>1</v>
      </c>
      <c r="C36" s="325" t="s">
        <v>298</v>
      </c>
      <c r="D36" s="1948" t="s">
        <v>362</v>
      </c>
      <c r="E36" s="1948"/>
      <c r="F36" s="1948" t="s">
        <v>363</v>
      </c>
      <c r="G36" s="1948"/>
      <c r="H36" s="1948" t="s">
        <v>364</v>
      </c>
      <c r="I36" s="1948"/>
      <c r="J36" s="1949"/>
      <c r="K36" s="1949"/>
      <c r="L36" s="1950"/>
    </row>
    <row r="37" spans="1:12" ht="30" customHeight="1" x14ac:dyDescent="0.2">
      <c r="A37" s="1929"/>
      <c r="B37" s="181">
        <v>2</v>
      </c>
      <c r="C37" s="181" t="s">
        <v>365</v>
      </c>
      <c r="D37" s="1895" t="s">
        <v>366</v>
      </c>
      <c r="E37" s="1906"/>
      <c r="F37" s="1895" t="s">
        <v>367</v>
      </c>
      <c r="G37" s="1906"/>
      <c r="H37" s="1918"/>
      <c r="I37" s="1919"/>
      <c r="J37" s="1918"/>
      <c r="K37" s="1919"/>
      <c r="L37" s="1951"/>
    </row>
    <row r="38" spans="1:12" ht="30" customHeight="1" x14ac:dyDescent="0.2">
      <c r="A38" s="1929"/>
      <c r="B38" s="181">
        <v>3</v>
      </c>
      <c r="C38" s="180" t="s">
        <v>299</v>
      </c>
      <c r="D38" s="1918"/>
      <c r="E38" s="1919"/>
      <c r="F38" s="1918"/>
      <c r="G38" s="1919"/>
      <c r="H38" s="1895" t="s">
        <v>368</v>
      </c>
      <c r="I38" s="1906"/>
      <c r="J38" s="1918"/>
      <c r="K38" s="1919"/>
      <c r="L38" s="1952"/>
    </row>
    <row r="39" spans="1:12" ht="30" customHeight="1" thickBot="1" x14ac:dyDescent="0.25">
      <c r="A39" s="1930"/>
      <c r="B39" s="179">
        <v>4</v>
      </c>
      <c r="C39" s="179" t="s">
        <v>296</v>
      </c>
      <c r="D39" s="1931"/>
      <c r="E39" s="1932"/>
      <c r="F39" s="1932"/>
      <c r="G39" s="1932"/>
      <c r="H39" s="1932"/>
      <c r="I39" s="1932"/>
      <c r="J39" s="1932"/>
      <c r="K39" s="1932"/>
      <c r="L39" s="1933"/>
    </row>
    <row r="40" spans="1:12" ht="30" customHeight="1" x14ac:dyDescent="0.2">
      <c r="A40" s="1907" t="s">
        <v>369</v>
      </c>
      <c r="B40" s="1910">
        <v>1</v>
      </c>
      <c r="C40" s="1912" t="s">
        <v>300</v>
      </c>
      <c r="D40" s="326"/>
      <c r="E40" s="1914" t="s">
        <v>298</v>
      </c>
      <c r="F40" s="1915"/>
      <c r="G40" s="327" t="s">
        <v>301</v>
      </c>
      <c r="H40" s="1914" t="s">
        <v>298</v>
      </c>
      <c r="I40" s="1915"/>
      <c r="J40" s="328" t="s">
        <v>302</v>
      </c>
      <c r="K40" s="329" t="s">
        <v>303</v>
      </c>
      <c r="L40" s="1901"/>
    </row>
    <row r="41" spans="1:12" ht="30" customHeight="1" x14ac:dyDescent="0.2">
      <c r="A41" s="1908"/>
      <c r="B41" s="1892"/>
      <c r="C41" s="1894"/>
      <c r="D41" s="1904" t="s">
        <v>304</v>
      </c>
      <c r="E41" s="1895" t="s">
        <v>370</v>
      </c>
      <c r="F41" s="1906"/>
      <c r="G41" s="330" t="s">
        <v>371</v>
      </c>
      <c r="H41" s="1895" t="s">
        <v>372</v>
      </c>
      <c r="I41" s="1906"/>
      <c r="J41" s="331" t="s">
        <v>373</v>
      </c>
      <c r="K41" s="1916" t="s">
        <v>374</v>
      </c>
      <c r="L41" s="1902"/>
    </row>
    <row r="42" spans="1:12" ht="30" customHeight="1" x14ac:dyDescent="0.2">
      <c r="A42" s="1908"/>
      <c r="B42" s="1892"/>
      <c r="C42" s="1894"/>
      <c r="D42" s="1905"/>
      <c r="E42" s="1895" t="s">
        <v>375</v>
      </c>
      <c r="F42" s="1906"/>
      <c r="G42" s="330" t="s">
        <v>376</v>
      </c>
      <c r="H42" s="1918"/>
      <c r="I42" s="1919"/>
      <c r="J42" s="332"/>
      <c r="K42" s="1917"/>
      <c r="L42" s="1902"/>
    </row>
    <row r="43" spans="1:12" ht="30" customHeight="1" x14ac:dyDescent="0.2">
      <c r="A43" s="1908"/>
      <c r="B43" s="1892"/>
      <c r="C43" s="1894"/>
      <c r="D43" s="1904" t="s">
        <v>305</v>
      </c>
      <c r="E43" s="1895" t="s">
        <v>377</v>
      </c>
      <c r="F43" s="1906"/>
      <c r="G43" s="330" t="s">
        <v>378</v>
      </c>
      <c r="H43" s="1918"/>
      <c r="I43" s="1919"/>
      <c r="J43" s="332"/>
      <c r="K43" s="1916" t="s">
        <v>379</v>
      </c>
      <c r="L43" s="1902"/>
    </row>
    <row r="44" spans="1:12" ht="30" customHeight="1" x14ac:dyDescent="0.2">
      <c r="A44" s="1908"/>
      <c r="B44" s="1911"/>
      <c r="C44" s="1913"/>
      <c r="D44" s="1905"/>
      <c r="E44" s="1918"/>
      <c r="F44" s="1919"/>
      <c r="G44" s="324"/>
      <c r="H44" s="1918"/>
      <c r="I44" s="1919"/>
      <c r="J44" s="332"/>
      <c r="K44" s="1917"/>
      <c r="L44" s="1903"/>
    </row>
    <row r="45" spans="1:12" ht="30" customHeight="1" x14ac:dyDescent="0.2">
      <c r="A45" s="1908"/>
      <c r="B45" s="1891">
        <v>2</v>
      </c>
      <c r="C45" s="1893" t="s">
        <v>306</v>
      </c>
      <c r="D45" s="333" t="s">
        <v>307</v>
      </c>
      <c r="E45" s="1895" t="s">
        <v>372</v>
      </c>
      <c r="F45" s="1896"/>
      <c r="G45" s="1896"/>
      <c r="H45" s="1896"/>
      <c r="I45" s="1896"/>
      <c r="J45" s="1896"/>
      <c r="K45" s="1896"/>
      <c r="L45" s="1897"/>
    </row>
    <row r="46" spans="1:12" ht="30" customHeight="1" x14ac:dyDescent="0.2">
      <c r="A46" s="1908"/>
      <c r="B46" s="1892"/>
      <c r="C46" s="1894"/>
      <c r="D46" s="334" t="s">
        <v>308</v>
      </c>
      <c r="E46" s="1898" t="s">
        <v>377</v>
      </c>
      <c r="F46" s="1899"/>
      <c r="G46" s="1899"/>
      <c r="H46" s="1899"/>
      <c r="I46" s="1899"/>
      <c r="J46" s="1899"/>
      <c r="K46" s="1899"/>
      <c r="L46" s="1900"/>
    </row>
    <row r="47" spans="1:12" ht="30" customHeight="1" x14ac:dyDescent="0.2">
      <c r="A47" s="1908"/>
      <c r="B47" s="1891">
        <v>3</v>
      </c>
      <c r="C47" s="1893" t="s">
        <v>309</v>
      </c>
      <c r="D47" s="324" t="s">
        <v>307</v>
      </c>
      <c r="E47" s="1895" t="s">
        <v>380</v>
      </c>
      <c r="F47" s="1896"/>
      <c r="G47" s="1896"/>
      <c r="H47" s="1896"/>
      <c r="I47" s="1896"/>
      <c r="J47" s="1896"/>
      <c r="K47" s="1896"/>
      <c r="L47" s="1897"/>
    </row>
    <row r="48" spans="1:12" ht="30" customHeight="1" thickBot="1" x14ac:dyDescent="0.25">
      <c r="A48" s="1909"/>
      <c r="B48" s="1922"/>
      <c r="C48" s="1923"/>
      <c r="D48" s="335" t="s">
        <v>308</v>
      </c>
      <c r="E48" s="1924" t="s">
        <v>378</v>
      </c>
      <c r="F48" s="1925"/>
      <c r="G48" s="1925"/>
      <c r="H48" s="1925"/>
      <c r="I48" s="1925"/>
      <c r="J48" s="1925"/>
      <c r="K48" s="1925"/>
      <c r="L48" s="1926"/>
    </row>
    <row r="49" spans="1:12" x14ac:dyDescent="0.2">
      <c r="A49" s="1886" t="s">
        <v>310</v>
      </c>
      <c r="B49" s="1886"/>
      <c r="C49" s="1886"/>
      <c r="D49" s="1886"/>
      <c r="E49" s="1886"/>
      <c r="F49" s="1886"/>
      <c r="G49" s="1886"/>
      <c r="H49" s="1886"/>
      <c r="I49" s="1886"/>
      <c r="J49" s="1886"/>
      <c r="K49" s="1886"/>
      <c r="L49" s="1886"/>
    </row>
    <row r="50" spans="1:12" x14ac:dyDescent="0.2">
      <c r="A50" s="1887" t="s">
        <v>311</v>
      </c>
      <c r="B50" s="1887"/>
      <c r="C50" s="1887"/>
      <c r="D50" s="1887"/>
      <c r="E50" s="1887"/>
      <c r="F50" s="1887"/>
      <c r="G50" s="1887"/>
      <c r="H50" s="1887"/>
      <c r="I50" s="1887"/>
      <c r="J50" s="1887"/>
      <c r="K50" s="1887"/>
      <c r="L50" s="1887"/>
    </row>
    <row r="51" spans="1:12" ht="28.5" customHeight="1" x14ac:dyDescent="0.2">
      <c r="A51" s="1887" t="s">
        <v>312</v>
      </c>
      <c r="B51" s="1887"/>
      <c r="C51" s="1887"/>
      <c r="D51" s="1887"/>
      <c r="E51" s="1887"/>
      <c r="F51" s="1887"/>
      <c r="G51" s="1887"/>
      <c r="H51" s="1887"/>
      <c r="I51" s="1887"/>
      <c r="J51" s="1887"/>
      <c r="K51" s="1887"/>
      <c r="L51" s="1887"/>
    </row>
    <row r="52" spans="1:12" x14ac:dyDescent="0.2">
      <c r="A52" s="1887" t="s">
        <v>313</v>
      </c>
      <c r="B52" s="1887"/>
      <c r="C52" s="1887"/>
      <c r="D52" s="1887"/>
      <c r="E52" s="1887"/>
      <c r="F52" s="1887"/>
      <c r="G52" s="1887"/>
      <c r="H52" s="1887"/>
      <c r="I52" s="1887"/>
      <c r="J52" s="1887"/>
      <c r="K52" s="1887"/>
      <c r="L52" s="1887"/>
    </row>
    <row r="53" spans="1:12" x14ac:dyDescent="0.2">
      <c r="A53" s="1887" t="s">
        <v>314</v>
      </c>
      <c r="B53" s="1887"/>
      <c r="C53" s="1887"/>
      <c r="D53" s="1887"/>
      <c r="E53" s="1887"/>
      <c r="F53" s="1887"/>
      <c r="G53" s="1887"/>
      <c r="H53" s="1887"/>
      <c r="I53" s="1887"/>
      <c r="J53" s="1887"/>
      <c r="K53" s="1887"/>
      <c r="L53" s="1887"/>
    </row>
    <row r="54" spans="1:12" x14ac:dyDescent="0.2">
      <c r="A54" s="1890" t="s">
        <v>315</v>
      </c>
      <c r="B54" s="1890"/>
      <c r="C54" s="1890"/>
      <c r="D54" s="1890"/>
      <c r="E54" s="1890"/>
      <c r="F54" s="1890"/>
      <c r="G54" s="1890"/>
      <c r="H54" s="1890"/>
      <c r="I54" s="1890"/>
      <c r="J54" s="1890"/>
      <c r="K54" s="1890"/>
      <c r="L54" s="1890"/>
    </row>
    <row r="55" spans="1:12" x14ac:dyDescent="0.2">
      <c r="A55" s="1890" t="s">
        <v>316</v>
      </c>
      <c r="B55" s="1890"/>
      <c r="C55" s="1890"/>
      <c r="D55" s="1890"/>
      <c r="E55" s="1890"/>
      <c r="F55" s="1890"/>
      <c r="G55" s="1890"/>
      <c r="H55" s="1890"/>
      <c r="I55" s="1890"/>
      <c r="J55" s="1890"/>
      <c r="K55" s="1890"/>
      <c r="L55" s="1890"/>
    </row>
    <row r="56" spans="1:12" x14ac:dyDescent="0.2">
      <c r="A56" s="1889" t="s">
        <v>317</v>
      </c>
      <c r="B56" s="1889"/>
      <c r="C56" s="1889"/>
      <c r="D56" s="1889"/>
      <c r="E56" s="1889"/>
      <c r="F56" s="1889"/>
      <c r="G56" s="1889"/>
      <c r="H56" s="1889"/>
      <c r="I56" s="1889"/>
      <c r="J56" s="1889"/>
      <c r="K56" s="1889"/>
      <c r="L56" s="1889"/>
    </row>
    <row r="57" spans="1:12" x14ac:dyDescent="0.2">
      <c r="A57" s="1888" t="s">
        <v>318</v>
      </c>
      <c r="B57" s="1889"/>
      <c r="C57" s="1889"/>
      <c r="D57" s="1889"/>
      <c r="E57" s="1889"/>
      <c r="F57" s="1889"/>
      <c r="G57" s="1889"/>
      <c r="H57" s="1889"/>
      <c r="I57" s="1889"/>
      <c r="J57" s="1889"/>
      <c r="K57" s="1889"/>
      <c r="L57" s="1889"/>
    </row>
    <row r="58" spans="1:12" x14ac:dyDescent="0.2">
      <c r="A58" s="336" t="s">
        <v>319</v>
      </c>
    </row>
  </sheetData>
  <mergeCells count="104">
    <mergeCell ref="A5:C5"/>
    <mergeCell ref="D5:L5"/>
    <mergeCell ref="F9:F10"/>
    <mergeCell ref="H6:H7"/>
    <mergeCell ref="A1:L1"/>
    <mergeCell ref="A2:L2"/>
    <mergeCell ref="A3:C3"/>
    <mergeCell ref="D3:L3"/>
    <mergeCell ref="A4:C4"/>
    <mergeCell ref="D4:L4"/>
    <mergeCell ref="A6:B7"/>
    <mergeCell ref="D6:G6"/>
    <mergeCell ref="I6:L7"/>
    <mergeCell ref="D7:G7"/>
    <mergeCell ref="A8:A35"/>
    <mergeCell ref="D8:L8"/>
    <mergeCell ref="B9:B16"/>
    <mergeCell ref="C9:C16"/>
    <mergeCell ref="D9:E10"/>
    <mergeCell ref="G9:K9"/>
    <mergeCell ref="L9:L10"/>
    <mergeCell ref="D11:E11"/>
    <mergeCell ref="D12:E12"/>
    <mergeCell ref="D13:E13"/>
    <mergeCell ref="D14:E14"/>
    <mergeCell ref="D15:E15"/>
    <mergeCell ref="D16:E16"/>
    <mergeCell ref="B17:B21"/>
    <mergeCell ref="C17:C21"/>
    <mergeCell ref="E17:L17"/>
    <mergeCell ref="E18:L18"/>
    <mergeCell ref="E19:L19"/>
    <mergeCell ref="E20:L20"/>
    <mergeCell ref="E21:L21"/>
    <mergeCell ref="A40:A48"/>
    <mergeCell ref="B45:B46"/>
    <mergeCell ref="B22:B26"/>
    <mergeCell ref="C22:C26"/>
    <mergeCell ref="E22:L22"/>
    <mergeCell ref="E23:L23"/>
    <mergeCell ref="E24:L24"/>
    <mergeCell ref="E25:L25"/>
    <mergeCell ref="E26:L26"/>
    <mergeCell ref="B27:B31"/>
    <mergeCell ref="C27:C31"/>
    <mergeCell ref="E27:L27"/>
    <mergeCell ref="E28:L28"/>
    <mergeCell ref="E29:L29"/>
    <mergeCell ref="E30:L30"/>
    <mergeCell ref="E31:L31"/>
    <mergeCell ref="B32:B33"/>
    <mergeCell ref="C32:C33"/>
    <mergeCell ref="D32:L33"/>
    <mergeCell ref="B34:B35"/>
    <mergeCell ref="C34:C35"/>
    <mergeCell ref="D34:L35"/>
    <mergeCell ref="A36:A39"/>
    <mergeCell ref="D36:E36"/>
    <mergeCell ref="F36:G36"/>
    <mergeCell ref="H36:I36"/>
    <mergeCell ref="J36:K36"/>
    <mergeCell ref="L36:L38"/>
    <mergeCell ref="D37:E37"/>
    <mergeCell ref="F37:G37"/>
    <mergeCell ref="H37:I37"/>
    <mergeCell ref="J37:K37"/>
    <mergeCell ref="D38:E38"/>
    <mergeCell ref="F38:G38"/>
    <mergeCell ref="H38:I38"/>
    <mergeCell ref="J38:K38"/>
    <mergeCell ref="D39:L39"/>
    <mergeCell ref="A49:L49"/>
    <mergeCell ref="A50:L50"/>
    <mergeCell ref="A57:L57"/>
    <mergeCell ref="A51:L51"/>
    <mergeCell ref="A52:L52"/>
    <mergeCell ref="A53:L53"/>
    <mergeCell ref="A54:L54"/>
    <mergeCell ref="A55:L55"/>
    <mergeCell ref="A56:L56"/>
    <mergeCell ref="C45:C46"/>
    <mergeCell ref="E45:L45"/>
    <mergeCell ref="E46:L46"/>
    <mergeCell ref="L40:L44"/>
    <mergeCell ref="D41:D42"/>
    <mergeCell ref="E41:F41"/>
    <mergeCell ref="E47:L47"/>
    <mergeCell ref="B47:B48"/>
    <mergeCell ref="C47:C48"/>
    <mergeCell ref="B40:B44"/>
    <mergeCell ref="C40:C44"/>
    <mergeCell ref="E40:F40"/>
    <mergeCell ref="H40:I40"/>
    <mergeCell ref="H41:I41"/>
    <mergeCell ref="K41:K42"/>
    <mergeCell ref="E42:F42"/>
    <mergeCell ref="H42:I42"/>
    <mergeCell ref="D43:D44"/>
    <mergeCell ref="E43:F43"/>
    <mergeCell ref="H43:I43"/>
    <mergeCell ref="K43:K44"/>
    <mergeCell ref="H44:I44"/>
    <mergeCell ref="E44:F44"/>
    <mergeCell ref="E48:L48"/>
  </mergeCells>
  <phoneticPr fontId="48"/>
  <printOptions horizontalCentered="1"/>
  <pageMargins left="0.70833333333333337" right="0.70833333333333337" top="0.74791666666666667" bottom="0.74791666666666667" header="0.31458333333333333" footer="0.31458333333333333"/>
  <pageSetup paperSize="9" scale="48" firstPageNumber="429496319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5"/>
  <sheetViews>
    <sheetView view="pageBreakPreview" zoomScale="60" zoomScaleNormal="100" workbookViewId="0">
      <selection activeCell="J8" sqref="J8"/>
    </sheetView>
  </sheetViews>
  <sheetFormatPr defaultColWidth="9" defaultRowHeight="13" x14ac:dyDescent="0.2"/>
  <cols>
    <col min="1" max="1" width="3.7265625" style="94" customWidth="1"/>
    <col min="2" max="2" width="20.36328125" style="94" customWidth="1"/>
    <col min="3" max="3" width="3.90625" style="94" bestFit="1" customWidth="1"/>
    <col min="4" max="7" width="16.36328125" style="94" customWidth="1"/>
    <col min="8" max="8" width="3.7265625" style="94" customWidth="1"/>
    <col min="9" max="9" width="2.453125" style="94" customWidth="1"/>
    <col min="10" max="16384" width="9" style="94"/>
  </cols>
  <sheetData>
    <row r="1" spans="1:9" ht="16.5" x14ac:dyDescent="0.2">
      <c r="A1" s="93"/>
    </row>
    <row r="2" spans="1:9" ht="16.5" x14ac:dyDescent="0.2">
      <c r="A2" s="93"/>
      <c r="H2" s="95" t="s">
        <v>383</v>
      </c>
    </row>
    <row r="3" spans="1:9" ht="16.5" x14ac:dyDescent="0.2">
      <c r="A3" s="372"/>
      <c r="B3" s="2034" t="s">
        <v>390</v>
      </c>
      <c r="C3" s="2034"/>
      <c r="D3" s="2034"/>
      <c r="E3" s="2034"/>
      <c r="F3" s="2034"/>
      <c r="G3" s="2034"/>
      <c r="H3" s="2034"/>
    </row>
    <row r="4" spans="1:9" ht="16.5" x14ac:dyDescent="0.2">
      <c r="A4" s="96"/>
      <c r="B4" s="96"/>
      <c r="C4" s="96"/>
      <c r="D4" s="96"/>
      <c r="E4" s="96"/>
      <c r="F4" s="96"/>
      <c r="G4" s="96"/>
    </row>
    <row r="5" spans="1:9" ht="33" customHeight="1" x14ac:dyDescent="0.2">
      <c r="A5" s="96"/>
      <c r="B5" s="373" t="s">
        <v>391</v>
      </c>
      <c r="C5" s="2035"/>
      <c r="D5" s="2036"/>
      <c r="E5" s="2036"/>
      <c r="F5" s="2036"/>
      <c r="G5" s="2036"/>
      <c r="H5" s="2037"/>
    </row>
    <row r="6" spans="1:9" ht="33" customHeight="1" x14ac:dyDescent="0.2">
      <c r="A6" s="96"/>
      <c r="B6" s="373" t="s">
        <v>381</v>
      </c>
      <c r="C6" s="2035"/>
      <c r="D6" s="2036"/>
      <c r="E6" s="2036"/>
      <c r="F6" s="2036"/>
      <c r="G6" s="2036"/>
      <c r="H6" s="2037"/>
    </row>
    <row r="7" spans="1:9" ht="33" customHeight="1" x14ac:dyDescent="0.2">
      <c r="A7" s="96"/>
      <c r="B7" s="373" t="s">
        <v>392</v>
      </c>
      <c r="C7" s="2035"/>
      <c r="D7" s="2036"/>
      <c r="E7" s="2036"/>
      <c r="F7" s="2036"/>
      <c r="G7" s="2036"/>
      <c r="H7" s="2037"/>
    </row>
    <row r="8" spans="1:9" ht="33" customHeight="1" x14ac:dyDescent="0.2">
      <c r="B8" s="125" t="s">
        <v>213</v>
      </c>
      <c r="C8" s="2016" t="s">
        <v>4</v>
      </c>
      <c r="D8" s="2017"/>
      <c r="E8" s="2017"/>
      <c r="F8" s="2017"/>
      <c r="G8" s="2017"/>
      <c r="H8" s="2018"/>
      <c r="I8" s="128"/>
    </row>
    <row r="9" spans="1:9" ht="33" customHeight="1" x14ac:dyDescent="0.2">
      <c r="B9" s="125" t="s">
        <v>393</v>
      </c>
      <c r="C9" s="2016" t="s">
        <v>235</v>
      </c>
      <c r="D9" s="2017"/>
      <c r="E9" s="2017"/>
      <c r="F9" s="2017"/>
      <c r="G9" s="2017"/>
      <c r="H9" s="2018"/>
      <c r="I9" s="128"/>
    </row>
    <row r="10" spans="1:9" ht="33" customHeight="1" x14ac:dyDescent="0.2">
      <c r="B10" s="2011" t="s">
        <v>394</v>
      </c>
      <c r="C10" s="118">
        <v>1</v>
      </c>
      <c r="D10" s="2027" t="s">
        <v>395</v>
      </c>
      <c r="E10" s="2038"/>
      <c r="F10" s="2028"/>
      <c r="G10" s="2028"/>
      <c r="H10" s="2028"/>
    </row>
    <row r="11" spans="1:9" ht="33" customHeight="1" x14ac:dyDescent="0.2">
      <c r="B11" s="2013"/>
      <c r="C11" s="118">
        <v>2</v>
      </c>
      <c r="D11" s="2038" t="s">
        <v>396</v>
      </c>
      <c r="E11" s="2038"/>
      <c r="F11" s="2028" t="s">
        <v>397</v>
      </c>
      <c r="G11" s="2028"/>
      <c r="H11" s="2028"/>
    </row>
    <row r="12" spans="1:9" ht="33" customHeight="1" x14ac:dyDescent="0.2">
      <c r="B12" s="2011" t="s">
        <v>398</v>
      </c>
      <c r="C12" s="118">
        <v>1</v>
      </c>
      <c r="D12" s="2027" t="s">
        <v>399</v>
      </c>
      <c r="E12" s="2027"/>
      <c r="F12" s="2028"/>
      <c r="G12" s="2028"/>
      <c r="H12" s="2028"/>
    </row>
    <row r="13" spans="1:9" ht="33" customHeight="1" x14ac:dyDescent="0.2">
      <c r="B13" s="2012"/>
      <c r="C13" s="118">
        <v>2</v>
      </c>
      <c r="D13" s="2014" t="s">
        <v>400</v>
      </c>
      <c r="E13" s="2029"/>
      <c r="F13" s="2028"/>
      <c r="G13" s="2028"/>
      <c r="H13" s="2028"/>
    </row>
    <row r="14" spans="1:9" ht="33" customHeight="1" x14ac:dyDescent="0.2">
      <c r="B14" s="2033"/>
      <c r="C14" s="374">
        <v>3</v>
      </c>
      <c r="D14" s="2030" t="s">
        <v>401</v>
      </c>
      <c r="E14" s="2031"/>
      <c r="F14" s="2032"/>
      <c r="G14" s="2032"/>
      <c r="H14" s="2032"/>
    </row>
    <row r="15" spans="1:9" ht="13.5" customHeight="1" x14ac:dyDescent="0.2">
      <c r="B15" s="2011" t="s">
        <v>402</v>
      </c>
      <c r="C15" s="2023"/>
      <c r="D15" s="1715"/>
      <c r="E15" s="1715"/>
      <c r="F15" s="1715"/>
      <c r="G15" s="1715"/>
      <c r="H15" s="1716"/>
    </row>
    <row r="16" spans="1:9" ht="13.5" customHeight="1" x14ac:dyDescent="0.2">
      <c r="B16" s="2013"/>
      <c r="C16" s="2024"/>
      <c r="D16" s="2025"/>
      <c r="E16" s="2025"/>
      <c r="F16" s="2025"/>
      <c r="G16" s="2025"/>
      <c r="H16" s="2026"/>
    </row>
    <row r="17" spans="2:8" ht="33" customHeight="1" x14ac:dyDescent="0.2">
      <c r="B17" s="2011" t="s">
        <v>403</v>
      </c>
      <c r="C17" s="125">
        <v>1</v>
      </c>
      <c r="D17" s="2014" t="s">
        <v>404</v>
      </c>
      <c r="E17" s="2015"/>
      <c r="F17" s="2016" t="s">
        <v>397</v>
      </c>
      <c r="G17" s="2017"/>
      <c r="H17" s="2018"/>
    </row>
    <row r="18" spans="2:8" x14ac:dyDescent="0.2">
      <c r="B18" s="2012"/>
      <c r="C18" s="2011">
        <v>2</v>
      </c>
      <c r="D18" s="2019" t="s">
        <v>405</v>
      </c>
      <c r="E18" s="2020"/>
      <c r="F18" s="2023" t="s">
        <v>397</v>
      </c>
      <c r="G18" s="1715"/>
      <c r="H18" s="1716"/>
    </row>
    <row r="19" spans="2:8" ht="53.25" customHeight="1" x14ac:dyDescent="0.2">
      <c r="B19" s="2013"/>
      <c r="C19" s="2013"/>
      <c r="D19" s="2021"/>
      <c r="E19" s="2022"/>
      <c r="F19" s="2024"/>
      <c r="G19" s="2025"/>
      <c r="H19" s="2026"/>
    </row>
    <row r="20" spans="2:8" ht="39.75" customHeight="1" x14ac:dyDescent="0.2">
      <c r="B20" s="121" t="s">
        <v>210</v>
      </c>
    </row>
    <row r="21" spans="2:8" ht="33.75" customHeight="1" x14ac:dyDescent="0.2">
      <c r="B21" s="121" t="s">
        <v>406</v>
      </c>
    </row>
    <row r="22" spans="2:8" ht="30" customHeight="1" x14ac:dyDescent="0.2">
      <c r="B22" s="1711" t="s">
        <v>410</v>
      </c>
      <c r="C22" s="1711"/>
      <c r="D22" s="1711"/>
      <c r="E22" s="1711"/>
      <c r="F22" s="1711"/>
      <c r="G22" s="1711"/>
      <c r="H22" s="1711"/>
    </row>
    <row r="23" spans="2:8" ht="30" customHeight="1" x14ac:dyDescent="0.2">
      <c r="B23" s="1711" t="s">
        <v>407</v>
      </c>
      <c r="C23" s="1711"/>
      <c r="D23" s="1711"/>
      <c r="E23" s="1711"/>
      <c r="F23" s="1711"/>
      <c r="G23" s="1711"/>
      <c r="H23" s="1711"/>
    </row>
    <row r="24" spans="2:8" ht="30" customHeight="1" x14ac:dyDescent="0.2">
      <c r="B24" s="1711" t="s">
        <v>409</v>
      </c>
      <c r="C24" s="1711"/>
      <c r="D24" s="1711"/>
      <c r="E24" s="1711"/>
      <c r="F24" s="1711"/>
      <c r="G24" s="1711"/>
      <c r="H24" s="1711"/>
    </row>
    <row r="25" spans="2:8" x14ac:dyDescent="0.2">
      <c r="B25" s="121" t="s">
        <v>408</v>
      </c>
    </row>
  </sheetData>
  <mergeCells count="29">
    <mergeCell ref="C9:H9"/>
    <mergeCell ref="B10:B11"/>
    <mergeCell ref="D10:E10"/>
    <mergeCell ref="F10:H10"/>
    <mergeCell ref="D11:E11"/>
    <mergeCell ref="F11:H11"/>
    <mergeCell ref="B3:H3"/>
    <mergeCell ref="C5:H5"/>
    <mergeCell ref="C6:H6"/>
    <mergeCell ref="C7:H7"/>
    <mergeCell ref="C8:H8"/>
    <mergeCell ref="D12:E12"/>
    <mergeCell ref="F12:H12"/>
    <mergeCell ref="D13:E13"/>
    <mergeCell ref="F13:H13"/>
    <mergeCell ref="B22:H22"/>
    <mergeCell ref="D14:E14"/>
    <mergeCell ref="F14:H14"/>
    <mergeCell ref="B15:B16"/>
    <mergeCell ref="C15:H16"/>
    <mergeCell ref="B12:B14"/>
    <mergeCell ref="B23:H23"/>
    <mergeCell ref="B24:H24"/>
    <mergeCell ref="B17:B19"/>
    <mergeCell ref="D17:E17"/>
    <mergeCell ref="F17:H17"/>
    <mergeCell ref="C18:C19"/>
    <mergeCell ref="D18:E19"/>
    <mergeCell ref="F18:H19"/>
  </mergeCells>
  <phoneticPr fontId="48"/>
  <pageMargins left="0.69861111111111107" right="0.69861111111111107" top="0.75" bottom="0.75" header="0.3" footer="0.3"/>
  <pageSetup paperSize="9" scale="91" firstPageNumber="4294963191"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9E2E0-F0E4-4615-9A81-9BDDBCA0E79B}">
  <dimension ref="A1:H45"/>
  <sheetViews>
    <sheetView view="pageBreakPreview" zoomScaleNormal="85" zoomScaleSheetLayoutView="100" workbookViewId="0">
      <selection activeCell="K8" sqref="K8"/>
    </sheetView>
  </sheetViews>
  <sheetFormatPr defaultColWidth="9" defaultRowHeight="13" x14ac:dyDescent="0.2"/>
  <cols>
    <col min="1" max="1" width="9" style="94"/>
    <col min="2" max="2" width="11.08984375" style="94" customWidth="1"/>
    <col min="3" max="3" width="9" style="94"/>
    <col min="4" max="4" width="21.26953125" style="94" customWidth="1"/>
    <col min="5" max="5" width="9" style="94"/>
    <col min="6" max="6" width="14" style="94" customWidth="1"/>
    <col min="7" max="7" width="4.90625" style="94" customWidth="1"/>
    <col min="8" max="8" width="15.08984375" style="94" customWidth="1"/>
    <col min="9" max="257" width="9" style="94"/>
    <col min="258" max="258" width="11.08984375" style="94" customWidth="1"/>
    <col min="259" max="259" width="9" style="94"/>
    <col min="260" max="260" width="21.26953125" style="94" customWidth="1"/>
    <col min="261" max="261" width="9" style="94"/>
    <col min="262" max="262" width="14" style="94" customWidth="1"/>
    <col min="263" max="263" width="4.90625" style="94" customWidth="1"/>
    <col min="264" max="264" width="15.08984375" style="94" customWidth="1"/>
    <col min="265" max="513" width="9" style="94"/>
    <col min="514" max="514" width="11.08984375" style="94" customWidth="1"/>
    <col min="515" max="515" width="9" style="94"/>
    <col min="516" max="516" width="21.26953125" style="94" customWidth="1"/>
    <col min="517" max="517" width="9" style="94"/>
    <col min="518" max="518" width="14" style="94" customWidth="1"/>
    <col min="519" max="519" width="4.90625" style="94" customWidth="1"/>
    <col min="520" max="520" width="15.08984375" style="94" customWidth="1"/>
    <col min="521" max="769" width="9" style="94"/>
    <col min="770" max="770" width="11.08984375" style="94" customWidth="1"/>
    <col min="771" max="771" width="9" style="94"/>
    <col min="772" max="772" width="21.26953125" style="94" customWidth="1"/>
    <col min="773" max="773" width="9" style="94"/>
    <col min="774" max="774" width="14" style="94" customWidth="1"/>
    <col min="775" max="775" width="4.90625" style="94" customWidth="1"/>
    <col min="776" max="776" width="15.08984375" style="94" customWidth="1"/>
    <col min="777" max="1025" width="9" style="94"/>
    <col min="1026" max="1026" width="11.08984375" style="94" customWidth="1"/>
    <col min="1027" max="1027" width="9" style="94"/>
    <col min="1028" max="1028" width="21.26953125" style="94" customWidth="1"/>
    <col min="1029" max="1029" width="9" style="94"/>
    <col min="1030" max="1030" width="14" style="94" customWidth="1"/>
    <col min="1031" max="1031" width="4.90625" style="94" customWidth="1"/>
    <col min="1032" max="1032" width="15.08984375" style="94" customWidth="1"/>
    <col min="1033" max="1281" width="9" style="94"/>
    <col min="1282" max="1282" width="11.08984375" style="94" customWidth="1"/>
    <col min="1283" max="1283" width="9" style="94"/>
    <col min="1284" max="1284" width="21.26953125" style="94" customWidth="1"/>
    <col min="1285" max="1285" width="9" style="94"/>
    <col min="1286" max="1286" width="14" style="94" customWidth="1"/>
    <col min="1287" max="1287" width="4.90625" style="94" customWidth="1"/>
    <col min="1288" max="1288" width="15.08984375" style="94" customWidth="1"/>
    <col min="1289" max="1537" width="9" style="94"/>
    <col min="1538" max="1538" width="11.08984375" style="94" customWidth="1"/>
    <col min="1539" max="1539" width="9" style="94"/>
    <col min="1540" max="1540" width="21.26953125" style="94" customWidth="1"/>
    <col min="1541" max="1541" width="9" style="94"/>
    <col min="1542" max="1542" width="14" style="94" customWidth="1"/>
    <col min="1543" max="1543" width="4.90625" style="94" customWidth="1"/>
    <col min="1544" max="1544" width="15.08984375" style="94" customWidth="1"/>
    <col min="1545" max="1793" width="9" style="94"/>
    <col min="1794" max="1794" width="11.08984375" style="94" customWidth="1"/>
    <col min="1795" max="1795" width="9" style="94"/>
    <col min="1796" max="1796" width="21.26953125" style="94" customWidth="1"/>
    <col min="1797" max="1797" width="9" style="94"/>
    <col min="1798" max="1798" width="14" style="94" customWidth="1"/>
    <col min="1799" max="1799" width="4.90625" style="94" customWidth="1"/>
    <col min="1800" max="1800" width="15.08984375" style="94" customWidth="1"/>
    <col min="1801" max="2049" width="9" style="94"/>
    <col min="2050" max="2050" width="11.08984375" style="94" customWidth="1"/>
    <col min="2051" max="2051" width="9" style="94"/>
    <col min="2052" max="2052" width="21.26953125" style="94" customWidth="1"/>
    <col min="2053" max="2053" width="9" style="94"/>
    <col min="2054" max="2054" width="14" style="94" customWidth="1"/>
    <col min="2055" max="2055" width="4.90625" style="94" customWidth="1"/>
    <col min="2056" max="2056" width="15.08984375" style="94" customWidth="1"/>
    <col min="2057" max="2305" width="9" style="94"/>
    <col min="2306" max="2306" width="11.08984375" style="94" customWidth="1"/>
    <col min="2307" max="2307" width="9" style="94"/>
    <col min="2308" max="2308" width="21.26953125" style="94" customWidth="1"/>
    <col min="2309" max="2309" width="9" style="94"/>
    <col min="2310" max="2310" width="14" style="94" customWidth="1"/>
    <col min="2311" max="2311" width="4.90625" style="94" customWidth="1"/>
    <col min="2312" max="2312" width="15.08984375" style="94" customWidth="1"/>
    <col min="2313" max="2561" width="9" style="94"/>
    <col min="2562" max="2562" width="11.08984375" style="94" customWidth="1"/>
    <col min="2563" max="2563" width="9" style="94"/>
    <col min="2564" max="2564" width="21.26953125" style="94" customWidth="1"/>
    <col min="2565" max="2565" width="9" style="94"/>
    <col min="2566" max="2566" width="14" style="94" customWidth="1"/>
    <col min="2567" max="2567" width="4.90625" style="94" customWidth="1"/>
    <col min="2568" max="2568" width="15.08984375" style="94" customWidth="1"/>
    <col min="2569" max="2817" width="9" style="94"/>
    <col min="2818" max="2818" width="11.08984375" style="94" customWidth="1"/>
    <col min="2819" max="2819" width="9" style="94"/>
    <col min="2820" max="2820" width="21.26953125" style="94" customWidth="1"/>
    <col min="2821" max="2821" width="9" style="94"/>
    <col min="2822" max="2822" width="14" style="94" customWidth="1"/>
    <col min="2823" max="2823" width="4.90625" style="94" customWidth="1"/>
    <col min="2824" max="2824" width="15.08984375" style="94" customWidth="1"/>
    <col min="2825" max="3073" width="9" style="94"/>
    <col min="3074" max="3074" width="11.08984375" style="94" customWidth="1"/>
    <col min="3075" max="3075" width="9" style="94"/>
    <col min="3076" max="3076" width="21.26953125" style="94" customWidth="1"/>
    <col min="3077" max="3077" width="9" style="94"/>
    <col min="3078" max="3078" width="14" style="94" customWidth="1"/>
    <col min="3079" max="3079" width="4.90625" style="94" customWidth="1"/>
    <col min="3080" max="3080" width="15.08984375" style="94" customWidth="1"/>
    <col min="3081" max="3329" width="9" style="94"/>
    <col min="3330" max="3330" width="11.08984375" style="94" customWidth="1"/>
    <col min="3331" max="3331" width="9" style="94"/>
    <col min="3332" max="3332" width="21.26953125" style="94" customWidth="1"/>
    <col min="3333" max="3333" width="9" style="94"/>
    <col min="3334" max="3334" width="14" style="94" customWidth="1"/>
    <col min="3335" max="3335" width="4.90625" style="94" customWidth="1"/>
    <col min="3336" max="3336" width="15.08984375" style="94" customWidth="1"/>
    <col min="3337" max="3585" width="9" style="94"/>
    <col min="3586" max="3586" width="11.08984375" style="94" customWidth="1"/>
    <col min="3587" max="3587" width="9" style="94"/>
    <col min="3588" max="3588" width="21.26953125" style="94" customWidth="1"/>
    <col min="3589" max="3589" width="9" style="94"/>
    <col min="3590" max="3590" width="14" style="94" customWidth="1"/>
    <col min="3591" max="3591" width="4.90625" style="94" customWidth="1"/>
    <col min="3592" max="3592" width="15.08984375" style="94" customWidth="1"/>
    <col min="3593" max="3841" width="9" style="94"/>
    <col min="3842" max="3842" width="11.08984375" style="94" customWidth="1"/>
    <col min="3843" max="3843" width="9" style="94"/>
    <col min="3844" max="3844" width="21.26953125" style="94" customWidth="1"/>
    <col min="3845" max="3845" width="9" style="94"/>
    <col min="3846" max="3846" width="14" style="94" customWidth="1"/>
    <col min="3847" max="3847" width="4.90625" style="94" customWidth="1"/>
    <col min="3848" max="3848" width="15.08984375" style="94" customWidth="1"/>
    <col min="3849" max="4097" width="9" style="94"/>
    <col min="4098" max="4098" width="11.08984375" style="94" customWidth="1"/>
    <col min="4099" max="4099" width="9" style="94"/>
    <col min="4100" max="4100" width="21.26953125" style="94" customWidth="1"/>
    <col min="4101" max="4101" width="9" style="94"/>
    <col min="4102" max="4102" width="14" style="94" customWidth="1"/>
    <col min="4103" max="4103" width="4.90625" style="94" customWidth="1"/>
    <col min="4104" max="4104" width="15.08984375" style="94" customWidth="1"/>
    <col min="4105" max="4353" width="9" style="94"/>
    <col min="4354" max="4354" width="11.08984375" style="94" customWidth="1"/>
    <col min="4355" max="4355" width="9" style="94"/>
    <col min="4356" max="4356" width="21.26953125" style="94" customWidth="1"/>
    <col min="4357" max="4357" width="9" style="94"/>
    <col min="4358" max="4358" width="14" style="94" customWidth="1"/>
    <col min="4359" max="4359" width="4.90625" style="94" customWidth="1"/>
    <col min="4360" max="4360" width="15.08984375" style="94" customWidth="1"/>
    <col min="4361" max="4609" width="9" style="94"/>
    <col min="4610" max="4610" width="11.08984375" style="94" customWidth="1"/>
    <col min="4611" max="4611" width="9" style="94"/>
    <col min="4612" max="4612" width="21.26953125" style="94" customWidth="1"/>
    <col min="4613" max="4613" width="9" style="94"/>
    <col min="4614" max="4614" width="14" style="94" customWidth="1"/>
    <col min="4615" max="4615" width="4.90625" style="94" customWidth="1"/>
    <col min="4616" max="4616" width="15.08984375" style="94" customWidth="1"/>
    <col min="4617" max="4865" width="9" style="94"/>
    <col min="4866" max="4866" width="11.08984375" style="94" customWidth="1"/>
    <col min="4867" max="4867" width="9" style="94"/>
    <col min="4868" max="4868" width="21.26953125" style="94" customWidth="1"/>
    <col min="4869" max="4869" width="9" style="94"/>
    <col min="4870" max="4870" width="14" style="94" customWidth="1"/>
    <col min="4871" max="4871" width="4.90625" style="94" customWidth="1"/>
    <col min="4872" max="4872" width="15.08984375" style="94" customWidth="1"/>
    <col min="4873" max="5121" width="9" style="94"/>
    <col min="5122" max="5122" width="11.08984375" style="94" customWidth="1"/>
    <col min="5123" max="5123" width="9" style="94"/>
    <col min="5124" max="5124" width="21.26953125" style="94" customWidth="1"/>
    <col min="5125" max="5125" width="9" style="94"/>
    <col min="5126" max="5126" width="14" style="94" customWidth="1"/>
    <col min="5127" max="5127" width="4.90625" style="94" customWidth="1"/>
    <col min="5128" max="5128" width="15.08984375" style="94" customWidth="1"/>
    <col min="5129" max="5377" width="9" style="94"/>
    <col min="5378" max="5378" width="11.08984375" style="94" customWidth="1"/>
    <col min="5379" max="5379" width="9" style="94"/>
    <col min="5380" max="5380" width="21.26953125" style="94" customWidth="1"/>
    <col min="5381" max="5381" width="9" style="94"/>
    <col min="5382" max="5382" width="14" style="94" customWidth="1"/>
    <col min="5383" max="5383" width="4.90625" style="94" customWidth="1"/>
    <col min="5384" max="5384" width="15.08984375" style="94" customWidth="1"/>
    <col min="5385" max="5633" width="9" style="94"/>
    <col min="5634" max="5634" width="11.08984375" style="94" customWidth="1"/>
    <col min="5635" max="5635" width="9" style="94"/>
    <col min="5636" max="5636" width="21.26953125" style="94" customWidth="1"/>
    <col min="5637" max="5637" width="9" style="94"/>
    <col min="5638" max="5638" width="14" style="94" customWidth="1"/>
    <col min="5639" max="5639" width="4.90625" style="94" customWidth="1"/>
    <col min="5640" max="5640" width="15.08984375" style="94" customWidth="1"/>
    <col min="5641" max="5889" width="9" style="94"/>
    <col min="5890" max="5890" width="11.08984375" style="94" customWidth="1"/>
    <col min="5891" max="5891" width="9" style="94"/>
    <col min="5892" max="5892" width="21.26953125" style="94" customWidth="1"/>
    <col min="5893" max="5893" width="9" style="94"/>
    <col min="5894" max="5894" width="14" style="94" customWidth="1"/>
    <col min="5895" max="5895" width="4.90625" style="94" customWidth="1"/>
    <col min="5896" max="5896" width="15.08984375" style="94" customWidth="1"/>
    <col min="5897" max="6145" width="9" style="94"/>
    <col min="6146" max="6146" width="11.08984375" style="94" customWidth="1"/>
    <col min="6147" max="6147" width="9" style="94"/>
    <col min="6148" max="6148" width="21.26953125" style="94" customWidth="1"/>
    <col min="6149" max="6149" width="9" style="94"/>
    <col min="6150" max="6150" width="14" style="94" customWidth="1"/>
    <col min="6151" max="6151" width="4.90625" style="94" customWidth="1"/>
    <col min="6152" max="6152" width="15.08984375" style="94" customWidth="1"/>
    <col min="6153" max="6401" width="9" style="94"/>
    <col min="6402" max="6402" width="11.08984375" style="94" customWidth="1"/>
    <col min="6403" max="6403" width="9" style="94"/>
    <col min="6404" max="6404" width="21.26953125" style="94" customWidth="1"/>
    <col min="6405" max="6405" width="9" style="94"/>
    <col min="6406" max="6406" width="14" style="94" customWidth="1"/>
    <col min="6407" max="6407" width="4.90625" style="94" customWidth="1"/>
    <col min="6408" max="6408" width="15.08984375" style="94" customWidth="1"/>
    <col min="6409" max="6657" width="9" style="94"/>
    <col min="6658" max="6658" width="11.08984375" style="94" customWidth="1"/>
    <col min="6659" max="6659" width="9" style="94"/>
    <col min="6660" max="6660" width="21.26953125" style="94" customWidth="1"/>
    <col min="6661" max="6661" width="9" style="94"/>
    <col min="6662" max="6662" width="14" style="94" customWidth="1"/>
    <col min="6663" max="6663" width="4.90625" style="94" customWidth="1"/>
    <col min="6664" max="6664" width="15.08984375" style="94" customWidth="1"/>
    <col min="6665" max="6913" width="9" style="94"/>
    <col min="6914" max="6914" width="11.08984375" style="94" customWidth="1"/>
    <col min="6915" max="6915" width="9" style="94"/>
    <col min="6916" max="6916" width="21.26953125" style="94" customWidth="1"/>
    <col min="6917" max="6917" width="9" style="94"/>
    <col min="6918" max="6918" width="14" style="94" customWidth="1"/>
    <col min="6919" max="6919" width="4.90625" style="94" customWidth="1"/>
    <col min="6920" max="6920" width="15.08984375" style="94" customWidth="1"/>
    <col min="6921" max="7169" width="9" style="94"/>
    <col min="7170" max="7170" width="11.08984375" style="94" customWidth="1"/>
    <col min="7171" max="7171" width="9" style="94"/>
    <col min="7172" max="7172" width="21.26953125" style="94" customWidth="1"/>
    <col min="7173" max="7173" width="9" style="94"/>
    <col min="7174" max="7174" width="14" style="94" customWidth="1"/>
    <col min="7175" max="7175" width="4.90625" style="94" customWidth="1"/>
    <col min="7176" max="7176" width="15.08984375" style="94" customWidth="1"/>
    <col min="7177" max="7425" width="9" style="94"/>
    <col min="7426" max="7426" width="11.08984375" style="94" customWidth="1"/>
    <col min="7427" max="7427" width="9" style="94"/>
    <col min="7428" max="7428" width="21.26953125" style="94" customWidth="1"/>
    <col min="7429" max="7429" width="9" style="94"/>
    <col min="7430" max="7430" width="14" style="94" customWidth="1"/>
    <col min="7431" max="7431" width="4.90625" style="94" customWidth="1"/>
    <col min="7432" max="7432" width="15.08984375" style="94" customWidth="1"/>
    <col min="7433" max="7681" width="9" style="94"/>
    <col min="7682" max="7682" width="11.08984375" style="94" customWidth="1"/>
    <col min="7683" max="7683" width="9" style="94"/>
    <col min="7684" max="7684" width="21.26953125" style="94" customWidth="1"/>
    <col min="7685" max="7685" width="9" style="94"/>
    <col min="7686" max="7686" width="14" style="94" customWidth="1"/>
    <col min="7687" max="7687" width="4.90625" style="94" customWidth="1"/>
    <col min="7688" max="7688" width="15.08984375" style="94" customWidth="1"/>
    <col min="7689" max="7937" width="9" style="94"/>
    <col min="7938" max="7938" width="11.08984375" style="94" customWidth="1"/>
    <col min="7939" max="7939" width="9" style="94"/>
    <col min="7940" max="7940" width="21.26953125" style="94" customWidth="1"/>
    <col min="7941" max="7941" width="9" style="94"/>
    <col min="7942" max="7942" width="14" style="94" customWidth="1"/>
    <col min="7943" max="7943" width="4.90625" style="94" customWidth="1"/>
    <col min="7944" max="7944" width="15.08984375" style="94" customWidth="1"/>
    <col min="7945" max="8193" width="9" style="94"/>
    <col min="8194" max="8194" width="11.08984375" style="94" customWidth="1"/>
    <col min="8195" max="8195" width="9" style="94"/>
    <col min="8196" max="8196" width="21.26953125" style="94" customWidth="1"/>
    <col min="8197" max="8197" width="9" style="94"/>
    <col min="8198" max="8198" width="14" style="94" customWidth="1"/>
    <col min="8199" max="8199" width="4.90625" style="94" customWidth="1"/>
    <col min="8200" max="8200" width="15.08984375" style="94" customWidth="1"/>
    <col min="8201" max="8449" width="9" style="94"/>
    <col min="8450" max="8450" width="11.08984375" style="94" customWidth="1"/>
    <col min="8451" max="8451" width="9" style="94"/>
    <col min="8452" max="8452" width="21.26953125" style="94" customWidth="1"/>
    <col min="8453" max="8453" width="9" style="94"/>
    <col min="8454" max="8454" width="14" style="94" customWidth="1"/>
    <col min="8455" max="8455" width="4.90625" style="94" customWidth="1"/>
    <col min="8456" max="8456" width="15.08984375" style="94" customWidth="1"/>
    <col min="8457" max="8705" width="9" style="94"/>
    <col min="8706" max="8706" width="11.08984375" style="94" customWidth="1"/>
    <col min="8707" max="8707" width="9" style="94"/>
    <col min="8708" max="8708" width="21.26953125" style="94" customWidth="1"/>
    <col min="8709" max="8709" width="9" style="94"/>
    <col min="8710" max="8710" width="14" style="94" customWidth="1"/>
    <col min="8711" max="8711" width="4.90625" style="94" customWidth="1"/>
    <col min="8712" max="8712" width="15.08984375" style="94" customWidth="1"/>
    <col min="8713" max="8961" width="9" style="94"/>
    <col min="8962" max="8962" width="11.08984375" style="94" customWidth="1"/>
    <col min="8963" max="8963" width="9" style="94"/>
    <col min="8964" max="8964" width="21.26953125" style="94" customWidth="1"/>
    <col min="8965" max="8965" width="9" style="94"/>
    <col min="8966" max="8966" width="14" style="94" customWidth="1"/>
    <col min="8967" max="8967" width="4.90625" style="94" customWidth="1"/>
    <col min="8968" max="8968" width="15.08984375" style="94" customWidth="1"/>
    <col min="8969" max="9217" width="9" style="94"/>
    <col min="9218" max="9218" width="11.08984375" style="94" customWidth="1"/>
    <col min="9219" max="9219" width="9" style="94"/>
    <col min="9220" max="9220" width="21.26953125" style="94" customWidth="1"/>
    <col min="9221" max="9221" width="9" style="94"/>
    <col min="9222" max="9222" width="14" style="94" customWidth="1"/>
    <col min="9223" max="9223" width="4.90625" style="94" customWidth="1"/>
    <col min="9224" max="9224" width="15.08984375" style="94" customWidth="1"/>
    <col min="9225" max="9473" width="9" style="94"/>
    <col min="9474" max="9474" width="11.08984375" style="94" customWidth="1"/>
    <col min="9475" max="9475" width="9" style="94"/>
    <col min="9476" max="9476" width="21.26953125" style="94" customWidth="1"/>
    <col min="9477" max="9477" width="9" style="94"/>
    <col min="9478" max="9478" width="14" style="94" customWidth="1"/>
    <col min="9479" max="9479" width="4.90625" style="94" customWidth="1"/>
    <col min="9480" max="9480" width="15.08984375" style="94" customWidth="1"/>
    <col min="9481" max="9729" width="9" style="94"/>
    <col min="9730" max="9730" width="11.08984375" style="94" customWidth="1"/>
    <col min="9731" max="9731" width="9" style="94"/>
    <col min="9732" max="9732" width="21.26953125" style="94" customWidth="1"/>
    <col min="9733" max="9733" width="9" style="94"/>
    <col min="9734" max="9734" width="14" style="94" customWidth="1"/>
    <col min="9735" max="9735" width="4.90625" style="94" customWidth="1"/>
    <col min="9736" max="9736" width="15.08984375" style="94" customWidth="1"/>
    <col min="9737" max="9985" width="9" style="94"/>
    <col min="9986" max="9986" width="11.08984375" style="94" customWidth="1"/>
    <col min="9987" max="9987" width="9" style="94"/>
    <col min="9988" max="9988" width="21.26953125" style="94" customWidth="1"/>
    <col min="9989" max="9989" width="9" style="94"/>
    <col min="9990" max="9990" width="14" style="94" customWidth="1"/>
    <col min="9991" max="9991" width="4.90625" style="94" customWidth="1"/>
    <col min="9992" max="9992" width="15.08984375" style="94" customWidth="1"/>
    <col min="9993" max="10241" width="9" style="94"/>
    <col min="10242" max="10242" width="11.08984375" style="94" customWidth="1"/>
    <col min="10243" max="10243" width="9" style="94"/>
    <col min="10244" max="10244" width="21.26953125" style="94" customWidth="1"/>
    <col min="10245" max="10245" width="9" style="94"/>
    <col min="10246" max="10246" width="14" style="94" customWidth="1"/>
    <col min="10247" max="10247" width="4.90625" style="94" customWidth="1"/>
    <col min="10248" max="10248" width="15.08984375" style="94" customWidth="1"/>
    <col min="10249" max="10497" width="9" style="94"/>
    <col min="10498" max="10498" width="11.08984375" style="94" customWidth="1"/>
    <col min="10499" max="10499" width="9" style="94"/>
    <col min="10500" max="10500" width="21.26953125" style="94" customWidth="1"/>
    <col min="10501" max="10501" width="9" style="94"/>
    <col min="10502" max="10502" width="14" style="94" customWidth="1"/>
    <col min="10503" max="10503" width="4.90625" style="94" customWidth="1"/>
    <col min="10504" max="10504" width="15.08984375" style="94" customWidth="1"/>
    <col min="10505" max="10753" width="9" style="94"/>
    <col min="10754" max="10754" width="11.08984375" style="94" customWidth="1"/>
    <col min="10755" max="10755" width="9" style="94"/>
    <col min="10756" max="10756" width="21.26953125" style="94" customWidth="1"/>
    <col min="10757" max="10757" width="9" style="94"/>
    <col min="10758" max="10758" width="14" style="94" customWidth="1"/>
    <col min="10759" max="10759" width="4.90625" style="94" customWidth="1"/>
    <col min="10760" max="10760" width="15.08984375" style="94" customWidth="1"/>
    <col min="10761" max="11009" width="9" style="94"/>
    <col min="11010" max="11010" width="11.08984375" style="94" customWidth="1"/>
    <col min="11011" max="11011" width="9" style="94"/>
    <col min="11012" max="11012" width="21.26953125" style="94" customWidth="1"/>
    <col min="11013" max="11013" width="9" style="94"/>
    <col min="11014" max="11014" width="14" style="94" customWidth="1"/>
    <col min="11015" max="11015" width="4.90625" style="94" customWidth="1"/>
    <col min="11016" max="11016" width="15.08984375" style="94" customWidth="1"/>
    <col min="11017" max="11265" width="9" style="94"/>
    <col min="11266" max="11266" width="11.08984375" style="94" customWidth="1"/>
    <col min="11267" max="11267" width="9" style="94"/>
    <col min="11268" max="11268" width="21.26953125" style="94" customWidth="1"/>
    <col min="11269" max="11269" width="9" style="94"/>
    <col min="11270" max="11270" width="14" style="94" customWidth="1"/>
    <col min="11271" max="11271" width="4.90625" style="94" customWidth="1"/>
    <col min="11272" max="11272" width="15.08984375" style="94" customWidth="1"/>
    <col min="11273" max="11521" width="9" style="94"/>
    <col min="11522" max="11522" width="11.08984375" style="94" customWidth="1"/>
    <col min="11523" max="11523" width="9" style="94"/>
    <col min="11524" max="11524" width="21.26953125" style="94" customWidth="1"/>
    <col min="11525" max="11525" width="9" style="94"/>
    <col min="11526" max="11526" width="14" style="94" customWidth="1"/>
    <col min="11527" max="11527" width="4.90625" style="94" customWidth="1"/>
    <col min="11528" max="11528" width="15.08984375" style="94" customWidth="1"/>
    <col min="11529" max="11777" width="9" style="94"/>
    <col min="11778" max="11778" width="11.08984375" style="94" customWidth="1"/>
    <col min="11779" max="11779" width="9" style="94"/>
    <col min="11780" max="11780" width="21.26953125" style="94" customWidth="1"/>
    <col min="11781" max="11781" width="9" style="94"/>
    <col min="11782" max="11782" width="14" style="94" customWidth="1"/>
    <col min="11783" max="11783" width="4.90625" style="94" customWidth="1"/>
    <col min="11784" max="11784" width="15.08984375" style="94" customWidth="1"/>
    <col min="11785" max="12033" width="9" style="94"/>
    <col min="12034" max="12034" width="11.08984375" style="94" customWidth="1"/>
    <col min="12035" max="12035" width="9" style="94"/>
    <col min="12036" max="12036" width="21.26953125" style="94" customWidth="1"/>
    <col min="12037" max="12037" width="9" style="94"/>
    <col min="12038" max="12038" width="14" style="94" customWidth="1"/>
    <col min="12039" max="12039" width="4.90625" style="94" customWidth="1"/>
    <col min="12040" max="12040" width="15.08984375" style="94" customWidth="1"/>
    <col min="12041" max="12289" width="9" style="94"/>
    <col min="12290" max="12290" width="11.08984375" style="94" customWidth="1"/>
    <col min="12291" max="12291" width="9" style="94"/>
    <col min="12292" max="12292" width="21.26953125" style="94" customWidth="1"/>
    <col min="12293" max="12293" width="9" style="94"/>
    <col min="12294" max="12294" width="14" style="94" customWidth="1"/>
    <col min="12295" max="12295" width="4.90625" style="94" customWidth="1"/>
    <col min="12296" max="12296" width="15.08984375" style="94" customWidth="1"/>
    <col min="12297" max="12545" width="9" style="94"/>
    <col min="12546" max="12546" width="11.08984375" style="94" customWidth="1"/>
    <col min="12547" max="12547" width="9" style="94"/>
    <col min="12548" max="12548" width="21.26953125" style="94" customWidth="1"/>
    <col min="12549" max="12549" width="9" style="94"/>
    <col min="12550" max="12550" width="14" style="94" customWidth="1"/>
    <col min="12551" max="12551" width="4.90625" style="94" customWidth="1"/>
    <col min="12552" max="12552" width="15.08984375" style="94" customWidth="1"/>
    <col min="12553" max="12801" width="9" style="94"/>
    <col min="12802" max="12802" width="11.08984375" style="94" customWidth="1"/>
    <col min="12803" max="12803" width="9" style="94"/>
    <col min="12804" max="12804" width="21.26953125" style="94" customWidth="1"/>
    <col min="12805" max="12805" width="9" style="94"/>
    <col min="12806" max="12806" width="14" style="94" customWidth="1"/>
    <col min="12807" max="12807" width="4.90625" style="94" customWidth="1"/>
    <col min="12808" max="12808" width="15.08984375" style="94" customWidth="1"/>
    <col min="12809" max="13057" width="9" style="94"/>
    <col min="13058" max="13058" width="11.08984375" style="94" customWidth="1"/>
    <col min="13059" max="13059" width="9" style="94"/>
    <col min="13060" max="13060" width="21.26953125" style="94" customWidth="1"/>
    <col min="13061" max="13061" width="9" style="94"/>
    <col min="13062" max="13062" width="14" style="94" customWidth="1"/>
    <col min="13063" max="13063" width="4.90625" style="94" customWidth="1"/>
    <col min="13064" max="13064" width="15.08984375" style="94" customWidth="1"/>
    <col min="13065" max="13313" width="9" style="94"/>
    <col min="13314" max="13314" width="11.08984375" style="94" customWidth="1"/>
    <col min="13315" max="13315" width="9" style="94"/>
    <col min="13316" max="13316" width="21.26953125" style="94" customWidth="1"/>
    <col min="13317" max="13317" width="9" style="94"/>
    <col min="13318" max="13318" width="14" style="94" customWidth="1"/>
    <col min="13319" max="13319" width="4.90625" style="94" customWidth="1"/>
    <col min="13320" max="13320" width="15.08984375" style="94" customWidth="1"/>
    <col min="13321" max="13569" width="9" style="94"/>
    <col min="13570" max="13570" width="11.08984375" style="94" customWidth="1"/>
    <col min="13571" max="13571" width="9" style="94"/>
    <col min="13572" max="13572" width="21.26953125" style="94" customWidth="1"/>
    <col min="13573" max="13573" width="9" style="94"/>
    <col min="13574" max="13574" width="14" style="94" customWidth="1"/>
    <col min="13575" max="13575" width="4.90625" style="94" customWidth="1"/>
    <col min="13576" max="13576" width="15.08984375" style="94" customWidth="1"/>
    <col min="13577" max="13825" width="9" style="94"/>
    <col min="13826" max="13826" width="11.08984375" style="94" customWidth="1"/>
    <col min="13827" max="13827" width="9" style="94"/>
    <col min="13828" max="13828" width="21.26953125" style="94" customWidth="1"/>
    <col min="13829" max="13829" width="9" style="94"/>
    <col min="13830" max="13830" width="14" style="94" customWidth="1"/>
    <col min="13831" max="13831" width="4.90625" style="94" customWidth="1"/>
    <col min="13832" max="13832" width="15.08984375" style="94" customWidth="1"/>
    <col min="13833" max="14081" width="9" style="94"/>
    <col min="14082" max="14082" width="11.08984375" style="94" customWidth="1"/>
    <col min="14083" max="14083" width="9" style="94"/>
    <col min="14084" max="14084" width="21.26953125" style="94" customWidth="1"/>
    <col min="14085" max="14085" width="9" style="94"/>
    <col min="14086" max="14086" width="14" style="94" customWidth="1"/>
    <col min="14087" max="14087" width="4.90625" style="94" customWidth="1"/>
    <col min="14088" max="14088" width="15.08984375" style="94" customWidth="1"/>
    <col min="14089" max="14337" width="9" style="94"/>
    <col min="14338" max="14338" width="11.08984375" style="94" customWidth="1"/>
    <col min="14339" max="14339" width="9" style="94"/>
    <col min="14340" max="14340" width="21.26953125" style="94" customWidth="1"/>
    <col min="14341" max="14341" width="9" style="94"/>
    <col min="14342" max="14342" width="14" style="94" customWidth="1"/>
    <col min="14343" max="14343" width="4.90625" style="94" customWidth="1"/>
    <col min="14344" max="14344" width="15.08984375" style="94" customWidth="1"/>
    <col min="14345" max="14593" width="9" style="94"/>
    <col min="14594" max="14594" width="11.08984375" style="94" customWidth="1"/>
    <col min="14595" max="14595" width="9" style="94"/>
    <col min="14596" max="14596" width="21.26953125" style="94" customWidth="1"/>
    <col min="14597" max="14597" width="9" style="94"/>
    <col min="14598" max="14598" width="14" style="94" customWidth="1"/>
    <col min="14599" max="14599" width="4.90625" style="94" customWidth="1"/>
    <col min="14600" max="14600" width="15.08984375" style="94" customWidth="1"/>
    <col min="14601" max="14849" width="9" style="94"/>
    <col min="14850" max="14850" width="11.08984375" style="94" customWidth="1"/>
    <col min="14851" max="14851" width="9" style="94"/>
    <col min="14852" max="14852" width="21.26953125" style="94" customWidth="1"/>
    <col min="14853" max="14853" width="9" style="94"/>
    <col min="14854" max="14854" width="14" style="94" customWidth="1"/>
    <col min="14855" max="14855" width="4.90625" style="94" customWidth="1"/>
    <col min="14856" max="14856" width="15.08984375" style="94" customWidth="1"/>
    <col min="14857" max="15105" width="9" style="94"/>
    <col min="15106" max="15106" width="11.08984375" style="94" customWidth="1"/>
    <col min="15107" max="15107" width="9" style="94"/>
    <col min="15108" max="15108" width="21.26953125" style="94" customWidth="1"/>
    <col min="15109" max="15109" width="9" style="94"/>
    <col min="15110" max="15110" width="14" style="94" customWidth="1"/>
    <col min="15111" max="15111" width="4.90625" style="94" customWidth="1"/>
    <col min="15112" max="15112" width="15.08984375" style="94" customWidth="1"/>
    <col min="15113" max="15361" width="9" style="94"/>
    <col min="15362" max="15362" width="11.08984375" style="94" customWidth="1"/>
    <col min="15363" max="15363" width="9" style="94"/>
    <col min="15364" max="15364" width="21.26953125" style="94" customWidth="1"/>
    <col min="15365" max="15365" width="9" style="94"/>
    <col min="15366" max="15366" width="14" style="94" customWidth="1"/>
    <col min="15367" max="15367" width="4.90625" style="94" customWidth="1"/>
    <col min="15368" max="15368" width="15.08984375" style="94" customWidth="1"/>
    <col min="15369" max="15617" width="9" style="94"/>
    <col min="15618" max="15618" width="11.08984375" style="94" customWidth="1"/>
    <col min="15619" max="15619" width="9" style="94"/>
    <col min="15620" max="15620" width="21.26953125" style="94" customWidth="1"/>
    <col min="15621" max="15621" width="9" style="94"/>
    <col min="15622" max="15622" width="14" style="94" customWidth="1"/>
    <col min="15623" max="15623" width="4.90625" style="94" customWidth="1"/>
    <col min="15624" max="15624" width="15.08984375" style="94" customWidth="1"/>
    <col min="15625" max="15873" width="9" style="94"/>
    <col min="15874" max="15874" width="11.08984375" style="94" customWidth="1"/>
    <col min="15875" max="15875" width="9" style="94"/>
    <col min="15876" max="15876" width="21.26953125" style="94" customWidth="1"/>
    <col min="15877" max="15877" width="9" style="94"/>
    <col min="15878" max="15878" width="14" style="94" customWidth="1"/>
    <col min="15879" max="15879" width="4.90625" style="94" customWidth="1"/>
    <col min="15880" max="15880" width="15.08984375" style="94" customWidth="1"/>
    <col min="15881" max="16129" width="9" style="94"/>
    <col min="16130" max="16130" width="11.08984375" style="94" customWidth="1"/>
    <col min="16131" max="16131" width="9" style="94"/>
    <col min="16132" max="16132" width="21.26953125" style="94" customWidth="1"/>
    <col min="16133" max="16133" width="9" style="94"/>
    <col min="16134" max="16134" width="14" style="94" customWidth="1"/>
    <col min="16135" max="16135" width="4.90625" style="94" customWidth="1"/>
    <col min="16136" max="16136" width="15.08984375" style="94" customWidth="1"/>
    <col min="16137" max="16384" width="9" style="94"/>
  </cols>
  <sheetData>
    <row r="1" spans="1:8" ht="15" customHeight="1" x14ac:dyDescent="0.2">
      <c r="A1" s="415"/>
      <c r="B1" s="415"/>
      <c r="C1" s="415"/>
      <c r="D1" s="415"/>
      <c r="E1" s="415"/>
      <c r="F1" s="415"/>
      <c r="G1" s="1036" t="s">
        <v>273</v>
      </c>
      <c r="H1" s="1036"/>
    </row>
    <row r="2" spans="1:8" s="126" customFormat="1" ht="24.75" customHeight="1" x14ac:dyDescent="0.2">
      <c r="A2" s="2039" t="s">
        <v>492</v>
      </c>
      <c r="B2" s="2039"/>
      <c r="C2" s="2039"/>
      <c r="D2" s="2039"/>
      <c r="E2" s="2039"/>
      <c r="F2" s="2039"/>
      <c r="G2" s="2039"/>
      <c r="H2" s="2039"/>
    </row>
    <row r="3" spans="1:8" ht="10.5" customHeight="1" thickBot="1" x14ac:dyDescent="0.25">
      <c r="A3" s="415"/>
      <c r="B3" s="415"/>
      <c r="C3" s="415"/>
      <c r="D3" s="415"/>
      <c r="E3" s="415"/>
      <c r="F3" s="415"/>
      <c r="G3" s="415"/>
      <c r="H3" s="415"/>
    </row>
    <row r="4" spans="1:8" ht="15" customHeight="1" x14ac:dyDescent="0.2">
      <c r="A4" s="2040" t="s">
        <v>381</v>
      </c>
      <c r="B4" s="2041"/>
      <c r="C4" s="2042"/>
      <c r="D4" s="2043"/>
      <c r="E4" s="2043"/>
      <c r="F4" s="2043"/>
      <c r="G4" s="2043"/>
      <c r="H4" s="2044"/>
    </row>
    <row r="5" spans="1:8" ht="15" customHeight="1" thickBot="1" x14ac:dyDescent="0.25">
      <c r="A5" s="2045" t="s">
        <v>213</v>
      </c>
      <c r="B5" s="2046"/>
      <c r="C5" s="934" t="s">
        <v>493</v>
      </c>
      <c r="D5" s="935"/>
      <c r="E5" s="935"/>
      <c r="F5" s="935"/>
      <c r="G5" s="935"/>
      <c r="H5" s="2047"/>
    </row>
    <row r="6" spans="1:8" ht="19.5" customHeight="1" thickTop="1" x14ac:dyDescent="0.2">
      <c r="A6" s="2048" t="s">
        <v>494</v>
      </c>
      <c r="B6" s="2049"/>
      <c r="C6" s="2049"/>
      <c r="D6" s="2049"/>
      <c r="E6" s="2050">
        <v>30</v>
      </c>
      <c r="F6" s="2049"/>
      <c r="G6" s="416" t="s">
        <v>495</v>
      </c>
      <c r="H6" s="417"/>
    </row>
    <row r="7" spans="1:8" ht="19.5" customHeight="1" x14ac:dyDescent="0.2">
      <c r="A7" s="2051" t="s">
        <v>496</v>
      </c>
      <c r="B7" s="2051"/>
      <c r="C7" s="2051"/>
      <c r="D7" s="2051"/>
      <c r="E7" s="934">
        <f>E6*0.5</f>
        <v>15</v>
      </c>
      <c r="F7" s="936"/>
      <c r="G7" s="418" t="s">
        <v>495</v>
      </c>
      <c r="H7" s="2052" t="s">
        <v>497</v>
      </c>
    </row>
    <row r="8" spans="1:8" ht="19.5" customHeight="1" x14ac:dyDescent="0.2">
      <c r="A8" s="2051" t="s">
        <v>498</v>
      </c>
      <c r="B8" s="2051"/>
      <c r="C8" s="2051"/>
      <c r="D8" s="2051"/>
      <c r="E8" s="2054" t="e">
        <f>E9/E10</f>
        <v>#DIV/0!</v>
      </c>
      <c r="F8" s="2055"/>
      <c r="G8" s="418" t="s">
        <v>495</v>
      </c>
      <c r="H8" s="2052"/>
    </row>
    <row r="9" spans="1:8" ht="19.5" customHeight="1" x14ac:dyDescent="0.2">
      <c r="A9" s="2051" t="s">
        <v>499</v>
      </c>
      <c r="B9" s="2051"/>
      <c r="C9" s="2051"/>
      <c r="D9" s="2051"/>
      <c r="E9" s="2054"/>
      <c r="F9" s="2055"/>
      <c r="G9" s="418" t="s">
        <v>495</v>
      </c>
      <c r="H9" s="2052"/>
    </row>
    <row r="10" spans="1:8" ht="19.5" customHeight="1" x14ac:dyDescent="0.2">
      <c r="A10" s="2051" t="s">
        <v>500</v>
      </c>
      <c r="B10" s="2051"/>
      <c r="C10" s="2051"/>
      <c r="D10" s="2051"/>
      <c r="E10" s="2054"/>
      <c r="F10" s="2055"/>
      <c r="G10" s="418" t="s">
        <v>495</v>
      </c>
      <c r="H10" s="2053"/>
    </row>
    <row r="11" spans="1:8" ht="15" customHeight="1" x14ac:dyDescent="0.2">
      <c r="A11" s="2056" t="s">
        <v>501</v>
      </c>
      <c r="B11" s="2058" t="s">
        <v>502</v>
      </c>
      <c r="C11" s="2059"/>
      <c r="D11" s="2060"/>
      <c r="E11" s="2058" t="s">
        <v>503</v>
      </c>
      <c r="F11" s="2059"/>
      <c r="G11" s="935"/>
      <c r="H11" s="2047"/>
    </row>
    <row r="12" spans="1:8" ht="19.5" customHeight="1" x14ac:dyDescent="0.2">
      <c r="A12" s="2056"/>
      <c r="B12" s="419">
        <v>1</v>
      </c>
      <c r="C12" s="2061"/>
      <c r="D12" s="2062"/>
      <c r="E12" s="2061"/>
      <c r="F12" s="2063"/>
      <c r="G12" s="2063"/>
      <c r="H12" s="2064"/>
    </row>
    <row r="13" spans="1:8" ht="19.5" customHeight="1" x14ac:dyDescent="0.2">
      <c r="A13" s="2056"/>
      <c r="B13" s="419">
        <v>2</v>
      </c>
      <c r="C13" s="2061"/>
      <c r="D13" s="2062"/>
      <c r="E13" s="2061"/>
      <c r="F13" s="2063"/>
      <c r="G13" s="2063"/>
      <c r="H13" s="2064"/>
    </row>
    <row r="14" spans="1:8" ht="19.5" customHeight="1" x14ac:dyDescent="0.2">
      <c r="A14" s="2056"/>
      <c r="B14" s="419">
        <v>3</v>
      </c>
      <c r="C14" s="2061"/>
      <c r="D14" s="2062"/>
      <c r="E14" s="2061"/>
      <c r="F14" s="2063"/>
      <c r="G14" s="2063"/>
      <c r="H14" s="2064"/>
    </row>
    <row r="15" spans="1:8" ht="15" customHeight="1" x14ac:dyDescent="0.2">
      <c r="A15" s="2056"/>
      <c r="B15" s="419">
        <v>4</v>
      </c>
      <c r="C15" s="2061"/>
      <c r="D15" s="2062"/>
      <c r="E15" s="2061"/>
      <c r="F15" s="2063"/>
      <c r="G15" s="2063"/>
      <c r="H15" s="2064"/>
    </row>
    <row r="16" spans="1:8" ht="15" customHeight="1" x14ac:dyDescent="0.2">
      <c r="A16" s="2056"/>
      <c r="B16" s="419">
        <v>5</v>
      </c>
      <c r="C16" s="2061"/>
      <c r="D16" s="2062"/>
      <c r="E16" s="2061"/>
      <c r="F16" s="2063"/>
      <c r="G16" s="2063"/>
      <c r="H16" s="2064"/>
    </row>
    <row r="17" spans="1:8" ht="15" customHeight="1" x14ac:dyDescent="0.2">
      <c r="A17" s="2056"/>
      <c r="B17" s="419">
        <v>6</v>
      </c>
      <c r="C17" s="2061"/>
      <c r="D17" s="2062"/>
      <c r="E17" s="2061"/>
      <c r="F17" s="2063"/>
      <c r="G17" s="2063"/>
      <c r="H17" s="2064"/>
    </row>
    <row r="18" spans="1:8" ht="15" customHeight="1" x14ac:dyDescent="0.2">
      <c r="A18" s="2056"/>
      <c r="B18" s="419">
        <v>7</v>
      </c>
      <c r="C18" s="2061"/>
      <c r="D18" s="2062"/>
      <c r="E18" s="2061"/>
      <c r="F18" s="2063"/>
      <c r="G18" s="2063"/>
      <c r="H18" s="2064"/>
    </row>
    <row r="19" spans="1:8" ht="19.5" customHeight="1" x14ac:dyDescent="0.2">
      <c r="A19" s="2056"/>
      <c r="B19" s="419">
        <v>8</v>
      </c>
      <c r="C19" s="2061"/>
      <c r="D19" s="2062"/>
      <c r="E19" s="2061"/>
      <c r="F19" s="2063"/>
      <c r="G19" s="2063"/>
      <c r="H19" s="2064"/>
    </row>
    <row r="20" spans="1:8" ht="19.5" customHeight="1" x14ac:dyDescent="0.2">
      <c r="A20" s="2056"/>
      <c r="B20" s="419">
        <v>9</v>
      </c>
      <c r="C20" s="2061"/>
      <c r="D20" s="2062"/>
      <c r="E20" s="2061"/>
      <c r="F20" s="2063"/>
      <c r="G20" s="2063"/>
      <c r="H20" s="2064"/>
    </row>
    <row r="21" spans="1:8" ht="19.5" customHeight="1" x14ac:dyDescent="0.2">
      <c r="A21" s="2056"/>
      <c r="B21" s="419">
        <v>10</v>
      </c>
      <c r="C21" s="2061"/>
      <c r="D21" s="2062"/>
      <c r="E21" s="2061"/>
      <c r="F21" s="2063"/>
      <c r="G21" s="2063"/>
      <c r="H21" s="2064"/>
    </row>
    <row r="22" spans="1:8" ht="19.5" customHeight="1" x14ac:dyDescent="0.2">
      <c r="A22" s="2056"/>
      <c r="B22" s="419">
        <v>11</v>
      </c>
      <c r="C22" s="2061"/>
      <c r="D22" s="2062"/>
      <c r="E22" s="2061"/>
      <c r="F22" s="2063"/>
      <c r="G22" s="2063"/>
      <c r="H22" s="2064"/>
    </row>
    <row r="23" spans="1:8" ht="19.5" customHeight="1" x14ac:dyDescent="0.2">
      <c r="A23" s="2056"/>
      <c r="B23" s="419">
        <v>12</v>
      </c>
      <c r="C23" s="2061"/>
      <c r="D23" s="2062"/>
      <c r="E23" s="2061"/>
      <c r="F23" s="2063"/>
      <c r="G23" s="2063"/>
      <c r="H23" s="2064"/>
    </row>
    <row r="24" spans="1:8" ht="19.5" customHeight="1" x14ac:dyDescent="0.2">
      <c r="A24" s="2056"/>
      <c r="B24" s="419">
        <v>13</v>
      </c>
      <c r="C24" s="2061"/>
      <c r="D24" s="2062"/>
      <c r="E24" s="2061"/>
      <c r="F24" s="2063"/>
      <c r="G24" s="2063"/>
      <c r="H24" s="2064"/>
    </row>
    <row r="25" spans="1:8" ht="15" customHeight="1" x14ac:dyDescent="0.2">
      <c r="A25" s="2056"/>
      <c r="B25" s="419">
        <v>14</v>
      </c>
      <c r="C25" s="2061"/>
      <c r="D25" s="2062"/>
      <c r="E25" s="2061"/>
      <c r="F25" s="2063"/>
      <c r="G25" s="2063"/>
      <c r="H25" s="2064"/>
    </row>
    <row r="26" spans="1:8" ht="15" customHeight="1" x14ac:dyDescent="0.2">
      <c r="A26" s="2056"/>
      <c r="B26" s="419">
        <v>15</v>
      </c>
      <c r="C26" s="2061"/>
      <c r="D26" s="2062"/>
      <c r="E26" s="2061"/>
      <c r="F26" s="2063"/>
      <c r="G26" s="2063"/>
      <c r="H26" s="2064"/>
    </row>
    <row r="27" spans="1:8" ht="17.25" customHeight="1" x14ac:dyDescent="0.2">
      <c r="A27" s="2056"/>
      <c r="B27" s="419">
        <v>16</v>
      </c>
      <c r="C27" s="2061"/>
      <c r="D27" s="2062"/>
      <c r="E27" s="2061"/>
      <c r="F27" s="2063"/>
      <c r="G27" s="2063"/>
      <c r="H27" s="2064"/>
    </row>
    <row r="28" spans="1:8" ht="17.25" customHeight="1" x14ac:dyDescent="0.2">
      <c r="A28" s="2056"/>
      <c r="B28" s="419">
        <v>17</v>
      </c>
      <c r="C28" s="2061"/>
      <c r="D28" s="2062"/>
      <c r="E28" s="2061"/>
      <c r="F28" s="2063"/>
      <c r="G28" s="2063"/>
      <c r="H28" s="2064"/>
    </row>
    <row r="29" spans="1:8" ht="15" customHeight="1" x14ac:dyDescent="0.2">
      <c r="A29" s="2056"/>
      <c r="B29" s="419">
        <v>18</v>
      </c>
      <c r="C29" s="2061"/>
      <c r="D29" s="2062"/>
      <c r="E29" s="2061"/>
      <c r="F29" s="2063"/>
      <c r="G29" s="2063"/>
      <c r="H29" s="2064"/>
    </row>
    <row r="30" spans="1:8" ht="15" customHeight="1" x14ac:dyDescent="0.2">
      <c r="A30" s="2056"/>
      <c r="B30" s="419">
        <v>19</v>
      </c>
      <c r="C30" s="2061"/>
      <c r="D30" s="2062"/>
      <c r="E30" s="2061"/>
      <c r="F30" s="2063"/>
      <c r="G30" s="2063"/>
      <c r="H30" s="2064"/>
    </row>
    <row r="31" spans="1:8" ht="15" customHeight="1" x14ac:dyDescent="0.2">
      <c r="A31" s="2056"/>
      <c r="B31" s="419">
        <v>20</v>
      </c>
      <c r="C31" s="2061"/>
      <c r="D31" s="2062"/>
      <c r="E31" s="2061"/>
      <c r="F31" s="2063"/>
      <c r="G31" s="2063"/>
      <c r="H31" s="2064"/>
    </row>
    <row r="32" spans="1:8" ht="15" customHeight="1" x14ac:dyDescent="0.2">
      <c r="A32" s="2056"/>
      <c r="B32" s="419">
        <v>21</v>
      </c>
      <c r="C32" s="2061"/>
      <c r="D32" s="2062"/>
      <c r="E32" s="2061"/>
      <c r="F32" s="2063"/>
      <c r="G32" s="2063"/>
      <c r="H32" s="2064"/>
    </row>
    <row r="33" spans="1:8" ht="15" customHeight="1" x14ac:dyDescent="0.2">
      <c r="A33" s="2056"/>
      <c r="B33" s="419">
        <v>22</v>
      </c>
      <c r="C33" s="2061"/>
      <c r="D33" s="2062"/>
      <c r="E33" s="2061"/>
      <c r="F33" s="2063"/>
      <c r="G33" s="2063"/>
      <c r="H33" s="2064"/>
    </row>
    <row r="34" spans="1:8" ht="15" customHeight="1" x14ac:dyDescent="0.2">
      <c r="A34" s="2056"/>
      <c r="B34" s="419">
        <v>23</v>
      </c>
      <c r="C34" s="2061"/>
      <c r="D34" s="2062"/>
      <c r="E34" s="2061"/>
      <c r="F34" s="2063"/>
      <c r="G34" s="2063"/>
      <c r="H34" s="2064"/>
    </row>
    <row r="35" spans="1:8" ht="15" customHeight="1" x14ac:dyDescent="0.2">
      <c r="A35" s="2056"/>
      <c r="B35" s="419">
        <v>24</v>
      </c>
      <c r="C35" s="2061"/>
      <c r="D35" s="2062"/>
      <c r="E35" s="2061"/>
      <c r="F35" s="2063"/>
      <c r="G35" s="2063"/>
      <c r="H35" s="2064"/>
    </row>
    <row r="36" spans="1:8" ht="15" customHeight="1" x14ac:dyDescent="0.2">
      <c r="A36" s="2056"/>
      <c r="B36" s="419">
        <v>25</v>
      </c>
      <c r="C36" s="2061"/>
      <c r="D36" s="2062"/>
      <c r="E36" s="2061"/>
      <c r="F36" s="2063"/>
      <c r="G36" s="2063"/>
      <c r="H36" s="2064"/>
    </row>
    <row r="37" spans="1:8" ht="15" customHeight="1" x14ac:dyDescent="0.2">
      <c r="A37" s="2056"/>
      <c r="B37" s="419">
        <v>26</v>
      </c>
      <c r="C37" s="2061"/>
      <c r="D37" s="2062"/>
      <c r="E37" s="2061"/>
      <c r="F37" s="2063"/>
      <c r="G37" s="2063"/>
      <c r="H37" s="2064"/>
    </row>
    <row r="38" spans="1:8" ht="15" customHeight="1" x14ac:dyDescent="0.2">
      <c r="A38" s="2056"/>
      <c r="B38" s="419">
        <v>27</v>
      </c>
      <c r="C38" s="2061"/>
      <c r="D38" s="2062"/>
      <c r="E38" s="2061"/>
      <c r="F38" s="2063"/>
      <c r="G38" s="2063"/>
      <c r="H38" s="2064"/>
    </row>
    <row r="39" spans="1:8" ht="15" customHeight="1" x14ac:dyDescent="0.2">
      <c r="A39" s="2056"/>
      <c r="B39" s="419">
        <v>28</v>
      </c>
      <c r="C39" s="2061"/>
      <c r="D39" s="2062"/>
      <c r="E39" s="2061"/>
      <c r="F39" s="2063"/>
      <c r="G39" s="2063"/>
      <c r="H39" s="2064"/>
    </row>
    <row r="40" spans="1:8" ht="15" customHeight="1" x14ac:dyDescent="0.2">
      <c r="A40" s="2056"/>
      <c r="B40" s="419">
        <v>29</v>
      </c>
      <c r="C40" s="2061"/>
      <c r="D40" s="2062"/>
      <c r="E40" s="2061"/>
      <c r="F40" s="2063"/>
      <c r="G40" s="2063"/>
      <c r="H40" s="2064"/>
    </row>
    <row r="41" spans="1:8" ht="15" customHeight="1" thickBot="1" x14ac:dyDescent="0.25">
      <c r="A41" s="2057"/>
      <c r="B41" s="420">
        <v>30</v>
      </c>
      <c r="C41" s="2065"/>
      <c r="D41" s="2066"/>
      <c r="E41" s="2065"/>
      <c r="F41" s="2067"/>
      <c r="G41" s="2067"/>
      <c r="H41" s="2068"/>
    </row>
    <row r="42" spans="1:8" ht="15" customHeight="1" x14ac:dyDescent="0.2">
      <c r="A42" s="421" t="s">
        <v>504</v>
      </c>
      <c r="B42" s="415"/>
      <c r="C42" s="415"/>
      <c r="D42" s="415"/>
      <c r="E42" s="415"/>
      <c r="F42" s="415"/>
      <c r="G42" s="415"/>
      <c r="H42" s="415"/>
    </row>
    <row r="43" spans="1:8" ht="15" customHeight="1" x14ac:dyDescent="0.2">
      <c r="A43" s="421" t="s">
        <v>505</v>
      </c>
      <c r="B43" s="415"/>
      <c r="C43" s="415"/>
      <c r="D43" s="415"/>
      <c r="E43" s="415"/>
      <c r="F43" s="415"/>
      <c r="G43" s="415"/>
      <c r="H43" s="415"/>
    </row>
    <row r="44" spans="1:8" ht="15" customHeight="1" x14ac:dyDescent="0.2">
      <c r="A44" s="421" t="s">
        <v>506</v>
      </c>
      <c r="B44" s="415"/>
      <c r="C44" s="415"/>
      <c r="D44" s="415"/>
      <c r="E44" s="415"/>
      <c r="F44" s="415"/>
      <c r="G44" s="415"/>
      <c r="H44" s="415"/>
    </row>
    <row r="45" spans="1:8" ht="15" customHeight="1" x14ac:dyDescent="0.2">
      <c r="A45" s="127"/>
    </row>
  </sheetData>
  <mergeCells count="80">
    <mergeCell ref="C39:D39"/>
    <mergeCell ref="E39:H39"/>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C21:D21"/>
    <mergeCell ref="E21:H21"/>
    <mergeCell ref="C22:D22"/>
    <mergeCell ref="E22:H22"/>
    <mergeCell ref="C23:D23"/>
    <mergeCell ref="E23:H23"/>
    <mergeCell ref="E18:H18"/>
    <mergeCell ref="C19:D19"/>
    <mergeCell ref="E19:H19"/>
    <mergeCell ref="C20:D20"/>
    <mergeCell ref="E20:H20"/>
    <mergeCell ref="A11:A41"/>
    <mergeCell ref="B11:D11"/>
    <mergeCell ref="E11:H11"/>
    <mergeCell ref="C12:D12"/>
    <mergeCell ref="E12:H12"/>
    <mergeCell ref="C13:D13"/>
    <mergeCell ref="E13:H13"/>
    <mergeCell ref="C14:D14"/>
    <mergeCell ref="E14:H14"/>
    <mergeCell ref="C15:D15"/>
    <mergeCell ref="E15:H15"/>
    <mergeCell ref="C16:D16"/>
    <mergeCell ref="E16:H16"/>
    <mergeCell ref="C17:D17"/>
    <mergeCell ref="E17:H17"/>
    <mergeCell ref="C18:D18"/>
    <mergeCell ref="A6:D6"/>
    <mergeCell ref="E6:F6"/>
    <mergeCell ref="A7:D7"/>
    <mergeCell ref="E7:F7"/>
    <mergeCell ref="H7:H10"/>
    <mergeCell ref="A8:D8"/>
    <mergeCell ref="E8:F8"/>
    <mergeCell ref="A9:D9"/>
    <mergeCell ref="E9:F9"/>
    <mergeCell ref="A10:D10"/>
    <mergeCell ref="E10:F10"/>
    <mergeCell ref="G1:H1"/>
    <mergeCell ref="A2:H2"/>
    <mergeCell ref="A4:B4"/>
    <mergeCell ref="C4:H4"/>
    <mergeCell ref="A5:B5"/>
    <mergeCell ref="C5:H5"/>
  </mergeCells>
  <phoneticPr fontId="45"/>
  <printOptions horizontalCentered="1"/>
  <pageMargins left="0.39370078740157483" right="0.39370078740157483" top="0.98425196850393704" bottom="0.47244094488188981" header="0.51181102362204722" footer="0.39370078740157483"/>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9496-1967-4074-ADEA-F49F6109D1A7}">
  <dimension ref="A1:F11"/>
  <sheetViews>
    <sheetView view="pageBreakPreview" zoomScale="85" zoomScaleNormal="100" zoomScaleSheetLayoutView="85" workbookViewId="0">
      <selection activeCell="A4" sqref="A4:F4"/>
    </sheetView>
  </sheetViews>
  <sheetFormatPr defaultRowHeight="13" x14ac:dyDescent="0.2"/>
  <cols>
    <col min="1" max="1" width="20.81640625" style="422" customWidth="1"/>
    <col min="2" max="2" width="17" style="422" customWidth="1"/>
    <col min="3" max="3" width="16.6328125" style="422" customWidth="1"/>
    <col min="4" max="4" width="19.08984375" style="422" customWidth="1"/>
    <col min="5" max="5" width="16.453125" style="422" customWidth="1"/>
    <col min="6" max="6" width="16.6328125" style="422" customWidth="1"/>
    <col min="7" max="7" width="4.08984375" style="422" customWidth="1"/>
    <col min="8" max="8" width="2.7265625" style="422" customWidth="1"/>
    <col min="9" max="255" width="8.7265625" style="422"/>
    <col min="256" max="256" width="1.1796875" style="422" customWidth="1"/>
    <col min="257" max="258" width="17" style="422" customWidth="1"/>
    <col min="259" max="259" width="16.6328125" style="422" customWidth="1"/>
    <col min="260" max="260" width="19.08984375" style="422" customWidth="1"/>
    <col min="261" max="261" width="16.453125" style="422" customWidth="1"/>
    <col min="262" max="262" width="16.6328125" style="422" customWidth="1"/>
    <col min="263" max="263" width="4.08984375" style="422" customWidth="1"/>
    <col min="264" max="264" width="2.7265625" style="422" customWidth="1"/>
    <col min="265" max="511" width="8.7265625" style="422"/>
    <col min="512" max="512" width="1.1796875" style="422" customWidth="1"/>
    <col min="513" max="514" width="17" style="422" customWidth="1"/>
    <col min="515" max="515" width="16.6328125" style="422" customWidth="1"/>
    <col min="516" max="516" width="19.08984375" style="422" customWidth="1"/>
    <col min="517" max="517" width="16.453125" style="422" customWidth="1"/>
    <col min="518" max="518" width="16.6328125" style="422" customWidth="1"/>
    <col min="519" max="519" width="4.08984375" style="422" customWidth="1"/>
    <col min="520" max="520" width="2.7265625" style="422" customWidth="1"/>
    <col min="521" max="767" width="8.7265625" style="422"/>
    <col min="768" max="768" width="1.1796875" style="422" customWidth="1"/>
    <col min="769" max="770" width="17" style="422" customWidth="1"/>
    <col min="771" max="771" width="16.6328125" style="422" customWidth="1"/>
    <col min="772" max="772" width="19.08984375" style="422" customWidth="1"/>
    <col min="773" max="773" width="16.453125" style="422" customWidth="1"/>
    <col min="774" max="774" width="16.6328125" style="422" customWidth="1"/>
    <col min="775" max="775" width="4.08984375" style="422" customWidth="1"/>
    <col min="776" max="776" width="2.7265625" style="422" customWidth="1"/>
    <col min="777" max="1023" width="8.7265625" style="422"/>
    <col min="1024" max="1024" width="1.1796875" style="422" customWidth="1"/>
    <col min="1025" max="1026" width="17" style="422" customWidth="1"/>
    <col min="1027" max="1027" width="16.6328125" style="422" customWidth="1"/>
    <col min="1028" max="1028" width="19.08984375" style="422" customWidth="1"/>
    <col min="1029" max="1029" width="16.453125" style="422" customWidth="1"/>
    <col min="1030" max="1030" width="16.6328125" style="422" customWidth="1"/>
    <col min="1031" max="1031" width="4.08984375" style="422" customWidth="1"/>
    <col min="1032" max="1032" width="2.7265625" style="422" customWidth="1"/>
    <col min="1033" max="1279" width="8.7265625" style="422"/>
    <col min="1280" max="1280" width="1.1796875" style="422" customWidth="1"/>
    <col min="1281" max="1282" width="17" style="422" customWidth="1"/>
    <col min="1283" max="1283" width="16.6328125" style="422" customWidth="1"/>
    <col min="1284" max="1284" width="19.08984375" style="422" customWidth="1"/>
    <col min="1285" max="1285" width="16.453125" style="422" customWidth="1"/>
    <col min="1286" max="1286" width="16.6328125" style="422" customWidth="1"/>
    <col min="1287" max="1287" width="4.08984375" style="422" customWidth="1"/>
    <col min="1288" max="1288" width="2.7265625" style="422" customWidth="1"/>
    <col min="1289" max="1535" width="8.7265625" style="422"/>
    <col min="1536" max="1536" width="1.1796875" style="422" customWidth="1"/>
    <col min="1537" max="1538" width="17" style="422" customWidth="1"/>
    <col min="1539" max="1539" width="16.6328125" style="422" customWidth="1"/>
    <col min="1540" max="1540" width="19.08984375" style="422" customWidth="1"/>
    <col min="1541" max="1541" width="16.453125" style="422" customWidth="1"/>
    <col min="1542" max="1542" width="16.6328125" style="422" customWidth="1"/>
    <col min="1543" max="1543" width="4.08984375" style="422" customWidth="1"/>
    <col min="1544" max="1544" width="2.7265625" style="422" customWidth="1"/>
    <col min="1545" max="1791" width="8.7265625" style="422"/>
    <col min="1792" max="1792" width="1.1796875" style="422" customWidth="1"/>
    <col min="1793" max="1794" width="17" style="422" customWidth="1"/>
    <col min="1795" max="1795" width="16.6328125" style="422" customWidth="1"/>
    <col min="1796" max="1796" width="19.08984375" style="422" customWidth="1"/>
    <col min="1797" max="1797" width="16.453125" style="422" customWidth="1"/>
    <col min="1798" max="1798" width="16.6328125" style="422" customWidth="1"/>
    <col min="1799" max="1799" width="4.08984375" style="422" customWidth="1"/>
    <col min="1800" max="1800" width="2.7265625" style="422" customWidth="1"/>
    <col min="1801" max="2047" width="8.7265625" style="422"/>
    <col min="2048" max="2048" width="1.1796875" style="422" customWidth="1"/>
    <col min="2049" max="2050" width="17" style="422" customWidth="1"/>
    <col min="2051" max="2051" width="16.6328125" style="422" customWidth="1"/>
    <col min="2052" max="2052" width="19.08984375" style="422" customWidth="1"/>
    <col min="2053" max="2053" width="16.453125" style="422" customWidth="1"/>
    <col min="2054" max="2054" width="16.6328125" style="422" customWidth="1"/>
    <col min="2055" max="2055" width="4.08984375" style="422" customWidth="1"/>
    <col min="2056" max="2056" width="2.7265625" style="422" customWidth="1"/>
    <col min="2057" max="2303" width="8.7265625" style="422"/>
    <col min="2304" max="2304" width="1.1796875" style="422" customWidth="1"/>
    <col min="2305" max="2306" width="17" style="422" customWidth="1"/>
    <col min="2307" max="2307" width="16.6328125" style="422" customWidth="1"/>
    <col min="2308" max="2308" width="19.08984375" style="422" customWidth="1"/>
    <col min="2309" max="2309" width="16.453125" style="422" customWidth="1"/>
    <col min="2310" max="2310" width="16.6328125" style="422" customWidth="1"/>
    <col min="2311" max="2311" width="4.08984375" style="422" customWidth="1"/>
    <col min="2312" max="2312" width="2.7265625" style="422" customWidth="1"/>
    <col min="2313" max="2559" width="8.7265625" style="422"/>
    <col min="2560" max="2560" width="1.1796875" style="422" customWidth="1"/>
    <col min="2561" max="2562" width="17" style="422" customWidth="1"/>
    <col min="2563" max="2563" width="16.6328125" style="422" customWidth="1"/>
    <col min="2564" max="2564" width="19.08984375" style="422" customWidth="1"/>
    <col min="2565" max="2565" width="16.453125" style="422" customWidth="1"/>
    <col min="2566" max="2566" width="16.6328125" style="422" customWidth="1"/>
    <col min="2567" max="2567" width="4.08984375" style="422" customWidth="1"/>
    <col min="2568" max="2568" width="2.7265625" style="422" customWidth="1"/>
    <col min="2569" max="2815" width="8.7265625" style="422"/>
    <col min="2816" max="2816" width="1.1796875" style="422" customWidth="1"/>
    <col min="2817" max="2818" width="17" style="422" customWidth="1"/>
    <col min="2819" max="2819" width="16.6328125" style="422" customWidth="1"/>
    <col min="2820" max="2820" width="19.08984375" style="422" customWidth="1"/>
    <col min="2821" max="2821" width="16.453125" style="422" customWidth="1"/>
    <col min="2822" max="2822" width="16.6328125" style="422" customWidth="1"/>
    <col min="2823" max="2823" width="4.08984375" style="422" customWidth="1"/>
    <col min="2824" max="2824" width="2.7265625" style="422" customWidth="1"/>
    <col min="2825" max="3071" width="8.7265625" style="422"/>
    <col min="3072" max="3072" width="1.1796875" style="422" customWidth="1"/>
    <col min="3073" max="3074" width="17" style="422" customWidth="1"/>
    <col min="3075" max="3075" width="16.6328125" style="422" customWidth="1"/>
    <col min="3076" max="3076" width="19.08984375" style="422" customWidth="1"/>
    <col min="3077" max="3077" width="16.453125" style="422" customWidth="1"/>
    <col min="3078" max="3078" width="16.6328125" style="422" customWidth="1"/>
    <col min="3079" max="3079" width="4.08984375" style="422" customWidth="1"/>
    <col min="3080" max="3080" width="2.7265625" style="422" customWidth="1"/>
    <col min="3081" max="3327" width="8.7265625" style="422"/>
    <col min="3328" max="3328" width="1.1796875" style="422" customWidth="1"/>
    <col min="3329" max="3330" width="17" style="422" customWidth="1"/>
    <col min="3331" max="3331" width="16.6328125" style="422" customWidth="1"/>
    <col min="3332" max="3332" width="19.08984375" style="422" customWidth="1"/>
    <col min="3333" max="3333" width="16.453125" style="422" customWidth="1"/>
    <col min="3334" max="3334" width="16.6328125" style="422" customWidth="1"/>
    <col min="3335" max="3335" width="4.08984375" style="422" customWidth="1"/>
    <col min="3336" max="3336" width="2.7265625" style="422" customWidth="1"/>
    <col min="3337" max="3583" width="8.7265625" style="422"/>
    <col min="3584" max="3584" width="1.1796875" style="422" customWidth="1"/>
    <col min="3585" max="3586" width="17" style="422" customWidth="1"/>
    <col min="3587" max="3587" width="16.6328125" style="422" customWidth="1"/>
    <col min="3588" max="3588" width="19.08984375" style="422" customWidth="1"/>
    <col min="3589" max="3589" width="16.453125" style="422" customWidth="1"/>
    <col min="3590" max="3590" width="16.6328125" style="422" customWidth="1"/>
    <col min="3591" max="3591" width="4.08984375" style="422" customWidth="1"/>
    <col min="3592" max="3592" width="2.7265625" style="422" customWidth="1"/>
    <col min="3593" max="3839" width="8.7265625" style="422"/>
    <col min="3840" max="3840" width="1.1796875" style="422" customWidth="1"/>
    <col min="3841" max="3842" width="17" style="422" customWidth="1"/>
    <col min="3843" max="3843" width="16.6328125" style="422" customWidth="1"/>
    <col min="3844" max="3844" width="19.08984375" style="422" customWidth="1"/>
    <col min="3845" max="3845" width="16.453125" style="422" customWidth="1"/>
    <col min="3846" max="3846" width="16.6328125" style="422" customWidth="1"/>
    <col min="3847" max="3847" width="4.08984375" style="422" customWidth="1"/>
    <col min="3848" max="3848" width="2.7265625" style="422" customWidth="1"/>
    <col min="3849" max="4095" width="8.7265625" style="422"/>
    <col min="4096" max="4096" width="1.1796875" style="422" customWidth="1"/>
    <col min="4097" max="4098" width="17" style="422" customWidth="1"/>
    <col min="4099" max="4099" width="16.6328125" style="422" customWidth="1"/>
    <col min="4100" max="4100" width="19.08984375" style="422" customWidth="1"/>
    <col min="4101" max="4101" width="16.453125" style="422" customWidth="1"/>
    <col min="4102" max="4102" width="16.6328125" style="422" customWidth="1"/>
    <col min="4103" max="4103" width="4.08984375" style="422" customWidth="1"/>
    <col min="4104" max="4104" width="2.7265625" style="422" customWidth="1"/>
    <col min="4105" max="4351" width="8.7265625" style="422"/>
    <col min="4352" max="4352" width="1.1796875" style="422" customWidth="1"/>
    <col min="4353" max="4354" width="17" style="422" customWidth="1"/>
    <col min="4355" max="4355" width="16.6328125" style="422" customWidth="1"/>
    <col min="4356" max="4356" width="19.08984375" style="422" customWidth="1"/>
    <col min="4357" max="4357" width="16.453125" style="422" customWidth="1"/>
    <col min="4358" max="4358" width="16.6328125" style="422" customWidth="1"/>
    <col min="4359" max="4359" width="4.08984375" style="422" customWidth="1"/>
    <col min="4360" max="4360" width="2.7265625" style="422" customWidth="1"/>
    <col min="4361" max="4607" width="8.7265625" style="422"/>
    <col min="4608" max="4608" width="1.1796875" style="422" customWidth="1"/>
    <col min="4609" max="4610" width="17" style="422" customWidth="1"/>
    <col min="4611" max="4611" width="16.6328125" style="422" customWidth="1"/>
    <col min="4612" max="4612" width="19.08984375" style="422" customWidth="1"/>
    <col min="4613" max="4613" width="16.453125" style="422" customWidth="1"/>
    <col min="4614" max="4614" width="16.6328125" style="422" customWidth="1"/>
    <col min="4615" max="4615" width="4.08984375" style="422" customWidth="1"/>
    <col min="4616" max="4616" width="2.7265625" style="422" customWidth="1"/>
    <col min="4617" max="4863" width="8.7265625" style="422"/>
    <col min="4864" max="4864" width="1.1796875" style="422" customWidth="1"/>
    <col min="4865" max="4866" width="17" style="422" customWidth="1"/>
    <col min="4867" max="4867" width="16.6328125" style="422" customWidth="1"/>
    <col min="4868" max="4868" width="19.08984375" style="422" customWidth="1"/>
    <col min="4869" max="4869" width="16.453125" style="422" customWidth="1"/>
    <col min="4870" max="4870" width="16.6328125" style="422" customWidth="1"/>
    <col min="4871" max="4871" width="4.08984375" style="422" customWidth="1"/>
    <col min="4872" max="4872" width="2.7265625" style="422" customWidth="1"/>
    <col min="4873" max="5119" width="8.7265625" style="422"/>
    <col min="5120" max="5120" width="1.1796875" style="422" customWidth="1"/>
    <col min="5121" max="5122" width="17" style="422" customWidth="1"/>
    <col min="5123" max="5123" width="16.6328125" style="422" customWidth="1"/>
    <col min="5124" max="5124" width="19.08984375" style="422" customWidth="1"/>
    <col min="5125" max="5125" width="16.453125" style="422" customWidth="1"/>
    <col min="5126" max="5126" width="16.6328125" style="422" customWidth="1"/>
    <col min="5127" max="5127" width="4.08984375" style="422" customWidth="1"/>
    <col min="5128" max="5128" width="2.7265625" style="422" customWidth="1"/>
    <col min="5129" max="5375" width="8.7265625" style="422"/>
    <col min="5376" max="5376" width="1.1796875" style="422" customWidth="1"/>
    <col min="5377" max="5378" width="17" style="422" customWidth="1"/>
    <col min="5379" max="5379" width="16.6328125" style="422" customWidth="1"/>
    <col min="5380" max="5380" width="19.08984375" style="422" customWidth="1"/>
    <col min="5381" max="5381" width="16.453125" style="422" customWidth="1"/>
    <col min="5382" max="5382" width="16.6328125" style="422" customWidth="1"/>
    <col min="5383" max="5383" width="4.08984375" style="422" customWidth="1"/>
    <col min="5384" max="5384" width="2.7265625" style="422" customWidth="1"/>
    <col min="5385" max="5631" width="8.7265625" style="422"/>
    <col min="5632" max="5632" width="1.1796875" style="422" customWidth="1"/>
    <col min="5633" max="5634" width="17" style="422" customWidth="1"/>
    <col min="5635" max="5635" width="16.6328125" style="422" customWidth="1"/>
    <col min="5636" max="5636" width="19.08984375" style="422" customWidth="1"/>
    <col min="5637" max="5637" width="16.453125" style="422" customWidth="1"/>
    <col min="5638" max="5638" width="16.6328125" style="422" customWidth="1"/>
    <col min="5639" max="5639" width="4.08984375" style="422" customWidth="1"/>
    <col min="5640" max="5640" width="2.7265625" style="422" customWidth="1"/>
    <col min="5641" max="5887" width="8.7265625" style="422"/>
    <col min="5888" max="5888" width="1.1796875" style="422" customWidth="1"/>
    <col min="5889" max="5890" width="17" style="422" customWidth="1"/>
    <col min="5891" max="5891" width="16.6328125" style="422" customWidth="1"/>
    <col min="5892" max="5892" width="19.08984375" style="422" customWidth="1"/>
    <col min="5893" max="5893" width="16.453125" style="422" customWidth="1"/>
    <col min="5894" max="5894" width="16.6328125" style="422" customWidth="1"/>
    <col min="5895" max="5895" width="4.08984375" style="422" customWidth="1"/>
    <col min="5896" max="5896" width="2.7265625" style="422" customWidth="1"/>
    <col min="5897" max="6143" width="8.7265625" style="422"/>
    <col min="6144" max="6144" width="1.1796875" style="422" customWidth="1"/>
    <col min="6145" max="6146" width="17" style="422" customWidth="1"/>
    <col min="6147" max="6147" width="16.6328125" style="422" customWidth="1"/>
    <col min="6148" max="6148" width="19.08984375" style="422" customWidth="1"/>
    <col min="6149" max="6149" width="16.453125" style="422" customWidth="1"/>
    <col min="6150" max="6150" width="16.6328125" style="422" customWidth="1"/>
    <col min="6151" max="6151" width="4.08984375" style="422" customWidth="1"/>
    <col min="6152" max="6152" width="2.7265625" style="422" customWidth="1"/>
    <col min="6153" max="6399" width="8.7265625" style="422"/>
    <col min="6400" max="6400" width="1.1796875" style="422" customWidth="1"/>
    <col min="6401" max="6402" width="17" style="422" customWidth="1"/>
    <col min="6403" max="6403" width="16.6328125" style="422" customWidth="1"/>
    <col min="6404" max="6404" width="19.08984375" style="422" customWidth="1"/>
    <col min="6405" max="6405" width="16.453125" style="422" customWidth="1"/>
    <col min="6406" max="6406" width="16.6328125" style="422" customWidth="1"/>
    <col min="6407" max="6407" width="4.08984375" style="422" customWidth="1"/>
    <col min="6408" max="6408" width="2.7265625" style="422" customWidth="1"/>
    <col min="6409" max="6655" width="8.7265625" style="422"/>
    <col min="6656" max="6656" width="1.1796875" style="422" customWidth="1"/>
    <col min="6657" max="6658" width="17" style="422" customWidth="1"/>
    <col min="6659" max="6659" width="16.6328125" style="422" customWidth="1"/>
    <col min="6660" max="6660" width="19.08984375" style="422" customWidth="1"/>
    <col min="6661" max="6661" width="16.453125" style="422" customWidth="1"/>
    <col min="6662" max="6662" width="16.6328125" style="422" customWidth="1"/>
    <col min="6663" max="6663" width="4.08984375" style="422" customWidth="1"/>
    <col min="6664" max="6664" width="2.7265625" style="422" customWidth="1"/>
    <col min="6665" max="6911" width="8.7265625" style="422"/>
    <col min="6912" max="6912" width="1.1796875" style="422" customWidth="1"/>
    <col min="6913" max="6914" width="17" style="422" customWidth="1"/>
    <col min="6915" max="6915" width="16.6328125" style="422" customWidth="1"/>
    <col min="6916" max="6916" width="19.08984375" style="422" customWidth="1"/>
    <col min="6917" max="6917" width="16.453125" style="422" customWidth="1"/>
    <col min="6918" max="6918" width="16.6328125" style="422" customWidth="1"/>
    <col min="6919" max="6919" width="4.08984375" style="422" customWidth="1"/>
    <col min="6920" max="6920" width="2.7265625" style="422" customWidth="1"/>
    <col min="6921" max="7167" width="8.7265625" style="422"/>
    <col min="7168" max="7168" width="1.1796875" style="422" customWidth="1"/>
    <col min="7169" max="7170" width="17" style="422" customWidth="1"/>
    <col min="7171" max="7171" width="16.6328125" style="422" customWidth="1"/>
    <col min="7172" max="7172" width="19.08984375" style="422" customWidth="1"/>
    <col min="7173" max="7173" width="16.453125" style="422" customWidth="1"/>
    <col min="7174" max="7174" width="16.6328125" style="422" customWidth="1"/>
    <col min="7175" max="7175" width="4.08984375" style="422" customWidth="1"/>
    <col min="7176" max="7176" width="2.7265625" style="422" customWidth="1"/>
    <col min="7177" max="7423" width="8.7265625" style="422"/>
    <col min="7424" max="7424" width="1.1796875" style="422" customWidth="1"/>
    <col min="7425" max="7426" width="17" style="422" customWidth="1"/>
    <col min="7427" max="7427" width="16.6328125" style="422" customWidth="1"/>
    <col min="7428" max="7428" width="19.08984375" style="422" customWidth="1"/>
    <col min="7429" max="7429" width="16.453125" style="422" customWidth="1"/>
    <col min="7430" max="7430" width="16.6328125" style="422" customWidth="1"/>
    <col min="7431" max="7431" width="4.08984375" style="422" customWidth="1"/>
    <col min="7432" max="7432" width="2.7265625" style="422" customWidth="1"/>
    <col min="7433" max="7679" width="8.7265625" style="422"/>
    <col min="7680" max="7680" width="1.1796875" style="422" customWidth="1"/>
    <col min="7681" max="7682" width="17" style="422" customWidth="1"/>
    <col min="7683" max="7683" width="16.6328125" style="422" customWidth="1"/>
    <col min="7684" max="7684" width="19.08984375" style="422" customWidth="1"/>
    <col min="7685" max="7685" width="16.453125" style="422" customWidth="1"/>
    <col min="7686" max="7686" width="16.6328125" style="422" customWidth="1"/>
    <col min="7687" max="7687" width="4.08984375" style="422" customWidth="1"/>
    <col min="7688" max="7688" width="2.7265625" style="422" customWidth="1"/>
    <col min="7689" max="7935" width="8.7265625" style="422"/>
    <col min="7936" max="7936" width="1.1796875" style="422" customWidth="1"/>
    <col min="7937" max="7938" width="17" style="422" customWidth="1"/>
    <col min="7939" max="7939" width="16.6328125" style="422" customWidth="1"/>
    <col min="7940" max="7940" width="19.08984375" style="422" customWidth="1"/>
    <col min="7941" max="7941" width="16.453125" style="422" customWidth="1"/>
    <col min="7942" max="7942" width="16.6328125" style="422" customWidth="1"/>
    <col min="7943" max="7943" width="4.08984375" style="422" customWidth="1"/>
    <col min="7944" max="7944" width="2.7265625" style="422" customWidth="1"/>
    <col min="7945" max="8191" width="8.7265625" style="422"/>
    <col min="8192" max="8192" width="1.1796875" style="422" customWidth="1"/>
    <col min="8193" max="8194" width="17" style="422" customWidth="1"/>
    <col min="8195" max="8195" width="16.6328125" style="422" customWidth="1"/>
    <col min="8196" max="8196" width="19.08984375" style="422" customWidth="1"/>
    <col min="8197" max="8197" width="16.453125" style="422" customWidth="1"/>
    <col min="8198" max="8198" width="16.6328125" style="422" customWidth="1"/>
    <col min="8199" max="8199" width="4.08984375" style="422" customWidth="1"/>
    <col min="8200" max="8200" width="2.7265625" style="422" customWidth="1"/>
    <col min="8201" max="8447" width="8.7265625" style="422"/>
    <col min="8448" max="8448" width="1.1796875" style="422" customWidth="1"/>
    <col min="8449" max="8450" width="17" style="422" customWidth="1"/>
    <col min="8451" max="8451" width="16.6328125" style="422" customWidth="1"/>
    <col min="8452" max="8452" width="19.08984375" style="422" customWidth="1"/>
    <col min="8453" max="8453" width="16.453125" style="422" customWidth="1"/>
    <col min="8454" max="8454" width="16.6328125" style="422" customWidth="1"/>
    <col min="8455" max="8455" width="4.08984375" style="422" customWidth="1"/>
    <col min="8456" max="8456" width="2.7265625" style="422" customWidth="1"/>
    <col min="8457" max="8703" width="8.7265625" style="422"/>
    <col min="8704" max="8704" width="1.1796875" style="422" customWidth="1"/>
    <col min="8705" max="8706" width="17" style="422" customWidth="1"/>
    <col min="8707" max="8707" width="16.6328125" style="422" customWidth="1"/>
    <col min="8708" max="8708" width="19.08984375" style="422" customWidth="1"/>
    <col min="8709" max="8709" width="16.453125" style="422" customWidth="1"/>
    <col min="8710" max="8710" width="16.6328125" style="422" customWidth="1"/>
    <col min="8711" max="8711" width="4.08984375" style="422" customWidth="1"/>
    <col min="8712" max="8712" width="2.7265625" style="422" customWidth="1"/>
    <col min="8713" max="8959" width="8.7265625" style="422"/>
    <col min="8960" max="8960" width="1.1796875" style="422" customWidth="1"/>
    <col min="8961" max="8962" width="17" style="422" customWidth="1"/>
    <col min="8963" max="8963" width="16.6328125" style="422" customWidth="1"/>
    <col min="8964" max="8964" width="19.08984375" style="422" customWidth="1"/>
    <col min="8965" max="8965" width="16.453125" style="422" customWidth="1"/>
    <col min="8966" max="8966" width="16.6328125" style="422" customWidth="1"/>
    <col min="8967" max="8967" width="4.08984375" style="422" customWidth="1"/>
    <col min="8968" max="8968" width="2.7265625" style="422" customWidth="1"/>
    <col min="8969" max="9215" width="8.7265625" style="422"/>
    <col min="9216" max="9216" width="1.1796875" style="422" customWidth="1"/>
    <col min="9217" max="9218" width="17" style="422" customWidth="1"/>
    <col min="9219" max="9219" width="16.6328125" style="422" customWidth="1"/>
    <col min="9220" max="9220" width="19.08984375" style="422" customWidth="1"/>
    <col min="9221" max="9221" width="16.453125" style="422" customWidth="1"/>
    <col min="9222" max="9222" width="16.6328125" style="422" customWidth="1"/>
    <col min="9223" max="9223" width="4.08984375" style="422" customWidth="1"/>
    <col min="9224" max="9224" width="2.7265625" style="422" customWidth="1"/>
    <col min="9225" max="9471" width="8.7265625" style="422"/>
    <col min="9472" max="9472" width="1.1796875" style="422" customWidth="1"/>
    <col min="9473" max="9474" width="17" style="422" customWidth="1"/>
    <col min="9475" max="9475" width="16.6328125" style="422" customWidth="1"/>
    <col min="9476" max="9476" width="19.08984375" style="422" customWidth="1"/>
    <col min="9477" max="9477" width="16.453125" style="422" customWidth="1"/>
    <col min="9478" max="9478" width="16.6328125" style="422" customWidth="1"/>
    <col min="9479" max="9479" width="4.08984375" style="422" customWidth="1"/>
    <col min="9480" max="9480" width="2.7265625" style="422" customWidth="1"/>
    <col min="9481" max="9727" width="8.7265625" style="422"/>
    <col min="9728" max="9728" width="1.1796875" style="422" customWidth="1"/>
    <col min="9729" max="9730" width="17" style="422" customWidth="1"/>
    <col min="9731" max="9731" width="16.6328125" style="422" customWidth="1"/>
    <col min="9732" max="9732" width="19.08984375" style="422" customWidth="1"/>
    <col min="9733" max="9733" width="16.453125" style="422" customWidth="1"/>
    <col min="9734" max="9734" width="16.6328125" style="422" customWidth="1"/>
    <col min="9735" max="9735" width="4.08984375" style="422" customWidth="1"/>
    <col min="9736" max="9736" width="2.7265625" style="422" customWidth="1"/>
    <col min="9737" max="9983" width="8.7265625" style="422"/>
    <col min="9984" max="9984" width="1.1796875" style="422" customWidth="1"/>
    <col min="9985" max="9986" width="17" style="422" customWidth="1"/>
    <col min="9987" max="9987" width="16.6328125" style="422" customWidth="1"/>
    <col min="9988" max="9988" width="19.08984375" style="422" customWidth="1"/>
    <col min="9989" max="9989" width="16.453125" style="422" customWidth="1"/>
    <col min="9990" max="9990" width="16.6328125" style="422" customWidth="1"/>
    <col min="9991" max="9991" width="4.08984375" style="422" customWidth="1"/>
    <col min="9992" max="9992" width="2.7265625" style="422" customWidth="1"/>
    <col min="9993" max="10239" width="8.7265625" style="422"/>
    <col min="10240" max="10240" width="1.1796875" style="422" customWidth="1"/>
    <col min="10241" max="10242" width="17" style="422" customWidth="1"/>
    <col min="10243" max="10243" width="16.6328125" style="422" customWidth="1"/>
    <col min="10244" max="10244" width="19.08984375" style="422" customWidth="1"/>
    <col min="10245" max="10245" width="16.453125" style="422" customWidth="1"/>
    <col min="10246" max="10246" width="16.6328125" style="422" customWidth="1"/>
    <col min="10247" max="10247" width="4.08984375" style="422" customWidth="1"/>
    <col min="10248" max="10248" width="2.7265625" style="422" customWidth="1"/>
    <col min="10249" max="10495" width="8.7265625" style="422"/>
    <col min="10496" max="10496" width="1.1796875" style="422" customWidth="1"/>
    <col min="10497" max="10498" width="17" style="422" customWidth="1"/>
    <col min="10499" max="10499" width="16.6328125" style="422" customWidth="1"/>
    <col min="10500" max="10500" width="19.08984375" style="422" customWidth="1"/>
    <col min="10501" max="10501" width="16.453125" style="422" customWidth="1"/>
    <col min="10502" max="10502" width="16.6328125" style="422" customWidth="1"/>
    <col min="10503" max="10503" width="4.08984375" style="422" customWidth="1"/>
    <col min="10504" max="10504" width="2.7265625" style="422" customWidth="1"/>
    <col min="10505" max="10751" width="8.7265625" style="422"/>
    <col min="10752" max="10752" width="1.1796875" style="422" customWidth="1"/>
    <col min="10753" max="10754" width="17" style="422" customWidth="1"/>
    <col min="10755" max="10755" width="16.6328125" style="422" customWidth="1"/>
    <col min="10756" max="10756" width="19.08984375" style="422" customWidth="1"/>
    <col min="10757" max="10757" width="16.453125" style="422" customWidth="1"/>
    <col min="10758" max="10758" width="16.6328125" style="422" customWidth="1"/>
    <col min="10759" max="10759" width="4.08984375" style="422" customWidth="1"/>
    <col min="10760" max="10760" width="2.7265625" style="422" customWidth="1"/>
    <col min="10761" max="11007" width="8.7265625" style="422"/>
    <col min="11008" max="11008" width="1.1796875" style="422" customWidth="1"/>
    <col min="11009" max="11010" width="17" style="422" customWidth="1"/>
    <col min="11011" max="11011" width="16.6328125" style="422" customWidth="1"/>
    <col min="11012" max="11012" width="19.08984375" style="422" customWidth="1"/>
    <col min="11013" max="11013" width="16.453125" style="422" customWidth="1"/>
    <col min="11014" max="11014" width="16.6328125" style="422" customWidth="1"/>
    <col min="11015" max="11015" width="4.08984375" style="422" customWidth="1"/>
    <col min="11016" max="11016" width="2.7265625" style="422" customWidth="1"/>
    <col min="11017" max="11263" width="8.7265625" style="422"/>
    <col min="11264" max="11264" width="1.1796875" style="422" customWidth="1"/>
    <col min="11265" max="11266" width="17" style="422" customWidth="1"/>
    <col min="11267" max="11267" width="16.6328125" style="422" customWidth="1"/>
    <col min="11268" max="11268" width="19.08984375" style="422" customWidth="1"/>
    <col min="11269" max="11269" width="16.453125" style="422" customWidth="1"/>
    <col min="11270" max="11270" width="16.6328125" style="422" customWidth="1"/>
    <col min="11271" max="11271" width="4.08984375" style="422" customWidth="1"/>
    <col min="11272" max="11272" width="2.7265625" style="422" customWidth="1"/>
    <col min="11273" max="11519" width="8.7265625" style="422"/>
    <col min="11520" max="11520" width="1.1796875" style="422" customWidth="1"/>
    <col min="11521" max="11522" width="17" style="422" customWidth="1"/>
    <col min="11523" max="11523" width="16.6328125" style="422" customWidth="1"/>
    <col min="11524" max="11524" width="19.08984375" style="422" customWidth="1"/>
    <col min="11525" max="11525" width="16.453125" style="422" customWidth="1"/>
    <col min="11526" max="11526" width="16.6328125" style="422" customWidth="1"/>
    <col min="11527" max="11527" width="4.08984375" style="422" customWidth="1"/>
    <col min="11528" max="11528" width="2.7265625" style="422" customWidth="1"/>
    <col min="11529" max="11775" width="8.7265625" style="422"/>
    <col min="11776" max="11776" width="1.1796875" style="422" customWidth="1"/>
    <col min="11777" max="11778" width="17" style="422" customWidth="1"/>
    <col min="11779" max="11779" width="16.6328125" style="422" customWidth="1"/>
    <col min="11780" max="11780" width="19.08984375" style="422" customWidth="1"/>
    <col min="11781" max="11781" width="16.453125" style="422" customWidth="1"/>
    <col min="11782" max="11782" width="16.6328125" style="422" customWidth="1"/>
    <col min="11783" max="11783" width="4.08984375" style="422" customWidth="1"/>
    <col min="11784" max="11784" width="2.7265625" style="422" customWidth="1"/>
    <col min="11785" max="12031" width="8.7265625" style="422"/>
    <col min="12032" max="12032" width="1.1796875" style="422" customWidth="1"/>
    <col min="12033" max="12034" width="17" style="422" customWidth="1"/>
    <col min="12035" max="12035" width="16.6328125" style="422" customWidth="1"/>
    <col min="12036" max="12036" width="19.08984375" style="422" customWidth="1"/>
    <col min="12037" max="12037" width="16.453125" style="422" customWidth="1"/>
    <col min="12038" max="12038" width="16.6328125" style="422" customWidth="1"/>
    <col min="12039" max="12039" width="4.08984375" style="422" customWidth="1"/>
    <col min="12040" max="12040" width="2.7265625" style="422" customWidth="1"/>
    <col min="12041" max="12287" width="8.7265625" style="422"/>
    <col min="12288" max="12288" width="1.1796875" style="422" customWidth="1"/>
    <col min="12289" max="12290" width="17" style="422" customWidth="1"/>
    <col min="12291" max="12291" width="16.6328125" style="422" customWidth="1"/>
    <col min="12292" max="12292" width="19.08984375" style="422" customWidth="1"/>
    <col min="12293" max="12293" width="16.453125" style="422" customWidth="1"/>
    <col min="12294" max="12294" width="16.6328125" style="422" customWidth="1"/>
    <col min="12295" max="12295" width="4.08984375" style="422" customWidth="1"/>
    <col min="12296" max="12296" width="2.7265625" style="422" customWidth="1"/>
    <col min="12297" max="12543" width="8.7265625" style="422"/>
    <col min="12544" max="12544" width="1.1796875" style="422" customWidth="1"/>
    <col min="12545" max="12546" width="17" style="422" customWidth="1"/>
    <col min="12547" max="12547" width="16.6328125" style="422" customWidth="1"/>
    <col min="12548" max="12548" width="19.08984375" style="422" customWidth="1"/>
    <col min="12549" max="12549" width="16.453125" style="422" customWidth="1"/>
    <col min="12550" max="12550" width="16.6328125" style="422" customWidth="1"/>
    <col min="12551" max="12551" width="4.08984375" style="422" customWidth="1"/>
    <col min="12552" max="12552" width="2.7265625" style="422" customWidth="1"/>
    <col min="12553" max="12799" width="8.7265625" style="422"/>
    <col min="12800" max="12800" width="1.1796875" style="422" customWidth="1"/>
    <col min="12801" max="12802" width="17" style="422" customWidth="1"/>
    <col min="12803" max="12803" width="16.6328125" style="422" customWidth="1"/>
    <col min="12804" max="12804" width="19.08984375" style="422" customWidth="1"/>
    <col min="12805" max="12805" width="16.453125" style="422" customWidth="1"/>
    <col min="12806" max="12806" width="16.6328125" style="422" customWidth="1"/>
    <col min="12807" max="12807" width="4.08984375" style="422" customWidth="1"/>
    <col min="12808" max="12808" width="2.7265625" style="422" customWidth="1"/>
    <col min="12809" max="13055" width="8.7265625" style="422"/>
    <col min="13056" max="13056" width="1.1796875" style="422" customWidth="1"/>
    <col min="13057" max="13058" width="17" style="422" customWidth="1"/>
    <col min="13059" max="13059" width="16.6328125" style="422" customWidth="1"/>
    <col min="13060" max="13060" width="19.08984375" style="422" customWidth="1"/>
    <col min="13061" max="13061" width="16.453125" style="422" customWidth="1"/>
    <col min="13062" max="13062" width="16.6328125" style="422" customWidth="1"/>
    <col min="13063" max="13063" width="4.08984375" style="422" customWidth="1"/>
    <col min="13064" max="13064" width="2.7265625" style="422" customWidth="1"/>
    <col min="13065" max="13311" width="8.7265625" style="422"/>
    <col min="13312" max="13312" width="1.1796875" style="422" customWidth="1"/>
    <col min="13313" max="13314" width="17" style="422" customWidth="1"/>
    <col min="13315" max="13315" width="16.6328125" style="422" customWidth="1"/>
    <col min="13316" max="13316" width="19.08984375" style="422" customWidth="1"/>
    <col min="13317" max="13317" width="16.453125" style="422" customWidth="1"/>
    <col min="13318" max="13318" width="16.6328125" style="422" customWidth="1"/>
    <col min="13319" max="13319" width="4.08984375" style="422" customWidth="1"/>
    <col min="13320" max="13320" width="2.7265625" style="422" customWidth="1"/>
    <col min="13321" max="13567" width="8.7265625" style="422"/>
    <col min="13568" max="13568" width="1.1796875" style="422" customWidth="1"/>
    <col min="13569" max="13570" width="17" style="422" customWidth="1"/>
    <col min="13571" max="13571" width="16.6328125" style="422" customWidth="1"/>
    <col min="13572" max="13572" width="19.08984375" style="422" customWidth="1"/>
    <col min="13573" max="13573" width="16.453125" style="422" customWidth="1"/>
    <col min="13574" max="13574" width="16.6328125" style="422" customWidth="1"/>
    <col min="13575" max="13575" width="4.08984375" style="422" customWidth="1"/>
    <col min="13576" max="13576" width="2.7265625" style="422" customWidth="1"/>
    <col min="13577" max="13823" width="8.7265625" style="422"/>
    <col min="13824" max="13824" width="1.1796875" style="422" customWidth="1"/>
    <col min="13825" max="13826" width="17" style="422" customWidth="1"/>
    <col min="13827" max="13827" width="16.6328125" style="422" customWidth="1"/>
    <col min="13828" max="13828" width="19.08984375" style="422" customWidth="1"/>
    <col min="13829" max="13829" width="16.453125" style="422" customWidth="1"/>
    <col min="13830" max="13830" width="16.6328125" style="422" customWidth="1"/>
    <col min="13831" max="13831" width="4.08984375" style="422" customWidth="1"/>
    <col min="13832" max="13832" width="2.7265625" style="422" customWidth="1"/>
    <col min="13833" max="14079" width="8.7265625" style="422"/>
    <col min="14080" max="14080" width="1.1796875" style="422" customWidth="1"/>
    <col min="14081" max="14082" width="17" style="422" customWidth="1"/>
    <col min="14083" max="14083" width="16.6328125" style="422" customWidth="1"/>
    <col min="14084" max="14084" width="19.08984375" style="422" customWidth="1"/>
    <col min="14085" max="14085" width="16.453125" style="422" customWidth="1"/>
    <col min="14086" max="14086" width="16.6328125" style="422" customWidth="1"/>
    <col min="14087" max="14087" width="4.08984375" style="422" customWidth="1"/>
    <col min="14088" max="14088" width="2.7265625" style="422" customWidth="1"/>
    <col min="14089" max="14335" width="8.7265625" style="422"/>
    <col min="14336" max="14336" width="1.1796875" style="422" customWidth="1"/>
    <col min="14337" max="14338" width="17" style="422" customWidth="1"/>
    <col min="14339" max="14339" width="16.6328125" style="422" customWidth="1"/>
    <col min="14340" max="14340" width="19.08984375" style="422" customWidth="1"/>
    <col min="14341" max="14341" width="16.453125" style="422" customWidth="1"/>
    <col min="14342" max="14342" width="16.6328125" style="422" customWidth="1"/>
    <col min="14343" max="14343" width="4.08984375" style="422" customWidth="1"/>
    <col min="14344" max="14344" width="2.7265625" style="422" customWidth="1"/>
    <col min="14345" max="14591" width="8.7265625" style="422"/>
    <col min="14592" max="14592" width="1.1796875" style="422" customWidth="1"/>
    <col min="14593" max="14594" width="17" style="422" customWidth="1"/>
    <col min="14595" max="14595" width="16.6328125" style="422" customWidth="1"/>
    <col min="14596" max="14596" width="19.08984375" style="422" customWidth="1"/>
    <col min="14597" max="14597" width="16.453125" style="422" customWidth="1"/>
    <col min="14598" max="14598" width="16.6328125" style="422" customWidth="1"/>
    <col min="14599" max="14599" width="4.08984375" style="422" customWidth="1"/>
    <col min="14600" max="14600" width="2.7265625" style="422" customWidth="1"/>
    <col min="14601" max="14847" width="8.7265625" style="422"/>
    <col min="14848" max="14848" width="1.1796875" style="422" customWidth="1"/>
    <col min="14849" max="14850" width="17" style="422" customWidth="1"/>
    <col min="14851" max="14851" width="16.6328125" style="422" customWidth="1"/>
    <col min="14852" max="14852" width="19.08984375" style="422" customWidth="1"/>
    <col min="14853" max="14853" width="16.453125" style="422" customWidth="1"/>
    <col min="14854" max="14854" width="16.6328125" style="422" customWidth="1"/>
    <col min="14855" max="14855" width="4.08984375" style="422" customWidth="1"/>
    <col min="14856" max="14856" width="2.7265625" style="422" customWidth="1"/>
    <col min="14857" max="15103" width="8.7265625" style="422"/>
    <col min="15104" max="15104" width="1.1796875" style="422" customWidth="1"/>
    <col min="15105" max="15106" width="17" style="422" customWidth="1"/>
    <col min="15107" max="15107" width="16.6328125" style="422" customWidth="1"/>
    <col min="15108" max="15108" width="19.08984375" style="422" customWidth="1"/>
    <col min="15109" max="15109" width="16.453125" style="422" customWidth="1"/>
    <col min="15110" max="15110" width="16.6328125" style="422" customWidth="1"/>
    <col min="15111" max="15111" width="4.08984375" style="422" customWidth="1"/>
    <col min="15112" max="15112" width="2.7265625" style="422" customWidth="1"/>
    <col min="15113" max="15359" width="8.7265625" style="422"/>
    <col min="15360" max="15360" width="1.1796875" style="422" customWidth="1"/>
    <col min="15361" max="15362" width="17" style="422" customWidth="1"/>
    <col min="15363" max="15363" width="16.6328125" style="422" customWidth="1"/>
    <col min="15364" max="15364" width="19.08984375" style="422" customWidth="1"/>
    <col min="15365" max="15365" width="16.453125" style="422" customWidth="1"/>
    <col min="15366" max="15366" width="16.6328125" style="422" customWidth="1"/>
    <col min="15367" max="15367" width="4.08984375" style="422" customWidth="1"/>
    <col min="15368" max="15368" width="2.7265625" style="422" customWidth="1"/>
    <col min="15369" max="15615" width="8.7265625" style="422"/>
    <col min="15616" max="15616" width="1.1796875" style="422" customWidth="1"/>
    <col min="15617" max="15618" width="17" style="422" customWidth="1"/>
    <col min="15619" max="15619" width="16.6328125" style="422" customWidth="1"/>
    <col min="15620" max="15620" width="19.08984375" style="422" customWidth="1"/>
    <col min="15621" max="15621" width="16.453125" style="422" customWidth="1"/>
    <col min="15622" max="15622" width="16.6328125" style="422" customWidth="1"/>
    <col min="15623" max="15623" width="4.08984375" style="422" customWidth="1"/>
    <col min="15624" max="15624" width="2.7265625" style="422" customWidth="1"/>
    <col min="15625" max="15871" width="8.7265625" style="422"/>
    <col min="15872" max="15872" width="1.1796875" style="422" customWidth="1"/>
    <col min="15873" max="15874" width="17" style="422" customWidth="1"/>
    <col min="15875" max="15875" width="16.6328125" style="422" customWidth="1"/>
    <col min="15876" max="15876" width="19.08984375" style="422" customWidth="1"/>
    <col min="15877" max="15877" width="16.453125" style="422" customWidth="1"/>
    <col min="15878" max="15878" width="16.6328125" style="422" customWidth="1"/>
    <col min="15879" max="15879" width="4.08984375" style="422" customWidth="1"/>
    <col min="15880" max="15880" width="2.7265625" style="422" customWidth="1"/>
    <col min="15881" max="16127" width="8.7265625" style="422"/>
    <col min="16128" max="16128" width="1.1796875" style="422" customWidth="1"/>
    <col min="16129" max="16130" width="17" style="422" customWidth="1"/>
    <col min="16131" max="16131" width="16.6328125" style="422" customWidth="1"/>
    <col min="16132" max="16132" width="19.08984375" style="422" customWidth="1"/>
    <col min="16133" max="16133" width="16.453125" style="422" customWidth="1"/>
    <col min="16134" max="16134" width="16.6328125" style="422" customWidth="1"/>
    <col min="16135" max="16135" width="4.08984375" style="422" customWidth="1"/>
    <col min="16136" max="16136" width="2.7265625" style="422" customWidth="1"/>
    <col min="16137" max="16384" width="8.7265625" style="422"/>
  </cols>
  <sheetData>
    <row r="1" spans="1:6" ht="20.149999999999999" customHeight="1" x14ac:dyDescent="0.2"/>
    <row r="2" spans="1:6" ht="20.149999999999999" customHeight="1" x14ac:dyDescent="0.2">
      <c r="E2" s="1612" t="s">
        <v>383</v>
      </c>
      <c r="F2" s="1612"/>
    </row>
    <row r="3" spans="1:6" ht="20.149999999999999" customHeight="1" x14ac:dyDescent="0.2">
      <c r="E3" s="423"/>
      <c r="F3" s="423"/>
    </row>
    <row r="4" spans="1:6" ht="20.149999999999999" customHeight="1" x14ac:dyDescent="0.2">
      <c r="A4" s="1601" t="s">
        <v>507</v>
      </c>
      <c r="B4" s="1601"/>
      <c r="C4" s="1601"/>
      <c r="D4" s="1601"/>
      <c r="E4" s="1601"/>
      <c r="F4" s="1601"/>
    </row>
    <row r="5" spans="1:6" ht="20.149999999999999" customHeight="1" x14ac:dyDescent="0.2">
      <c r="A5" s="424"/>
      <c r="B5" s="424"/>
      <c r="C5" s="424"/>
      <c r="D5" s="424"/>
      <c r="E5" s="424"/>
      <c r="F5" s="424"/>
    </row>
    <row r="6" spans="1:6" ht="50.15" customHeight="1" x14ac:dyDescent="0.2">
      <c r="A6" s="425" t="s">
        <v>508</v>
      </c>
      <c r="B6" s="1695"/>
      <c r="C6" s="1696"/>
      <c r="D6" s="1696"/>
      <c r="E6" s="1696"/>
      <c r="F6" s="1697"/>
    </row>
    <row r="7" spans="1:6" ht="50.15" customHeight="1" x14ac:dyDescent="0.2">
      <c r="A7" s="426" t="s">
        <v>252</v>
      </c>
      <c r="B7" s="2069" t="s">
        <v>493</v>
      </c>
      <c r="C7" s="2069"/>
      <c r="D7" s="2069"/>
      <c r="E7" s="2069"/>
      <c r="F7" s="2070"/>
    </row>
    <row r="8" spans="1:6" ht="28.5" customHeight="1" x14ac:dyDescent="0.2">
      <c r="A8" s="2071" t="s">
        <v>509</v>
      </c>
      <c r="B8" s="2074" t="s">
        <v>510</v>
      </c>
      <c r="C8" s="2075"/>
      <c r="D8" s="2075"/>
      <c r="E8" s="2076"/>
      <c r="F8" s="427"/>
    </row>
    <row r="9" spans="1:6" ht="112.5" customHeight="1" x14ac:dyDescent="0.2">
      <c r="A9" s="2072"/>
      <c r="B9" s="1616" t="s">
        <v>511</v>
      </c>
      <c r="C9" s="2077"/>
      <c r="D9" s="2077"/>
      <c r="E9" s="2078"/>
      <c r="F9" s="428" t="s">
        <v>512</v>
      </c>
    </row>
    <row r="10" spans="1:6" ht="103.5" customHeight="1" x14ac:dyDescent="0.2">
      <c r="A10" s="2073"/>
      <c r="B10" s="2079" t="s">
        <v>513</v>
      </c>
      <c r="C10" s="2080"/>
      <c r="D10" s="2081"/>
      <c r="E10" s="428" t="s">
        <v>512</v>
      </c>
      <c r="F10" s="428" t="s">
        <v>512</v>
      </c>
    </row>
    <row r="11" spans="1:6" x14ac:dyDescent="0.2">
      <c r="A11" s="429"/>
    </row>
  </sheetData>
  <mergeCells count="8">
    <mergeCell ref="E2:F2"/>
    <mergeCell ref="A4:F4"/>
    <mergeCell ref="B6:F6"/>
    <mergeCell ref="B7:F7"/>
    <mergeCell ref="A8:A10"/>
    <mergeCell ref="B8:E8"/>
    <mergeCell ref="B9:E9"/>
    <mergeCell ref="B10:D10"/>
  </mergeCells>
  <phoneticPr fontId="45"/>
  <pageMargins left="0.7" right="0.7" top="0.75" bottom="0.75" header="0.3" footer="0.3"/>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8"/>
  <sheetViews>
    <sheetView view="pageBreakPreview" zoomScale="60" zoomScaleNormal="75" workbookViewId="0">
      <selection activeCell="D9" sqref="D9"/>
    </sheetView>
  </sheetViews>
  <sheetFormatPr defaultColWidth="9" defaultRowHeight="13" x14ac:dyDescent="0.2"/>
  <cols>
    <col min="1" max="1" width="24.26953125" style="29" customWidth="1"/>
    <col min="2" max="2" width="6.7265625" style="29" customWidth="1"/>
    <col min="3" max="4" width="21.26953125" style="29" customWidth="1"/>
    <col min="5" max="5" width="3.08984375" style="29" customWidth="1"/>
    <col min="6" max="6" width="4" style="29" customWidth="1"/>
    <col min="7" max="7" width="2.453125" style="29" customWidth="1"/>
    <col min="8" max="8" width="9" style="29" bestFit="1"/>
    <col min="9" max="16384" width="9" style="29"/>
  </cols>
  <sheetData>
    <row r="1" spans="1:5" ht="27.75" customHeight="1" x14ac:dyDescent="0.2"/>
    <row r="2" spans="1:5" ht="27.75" customHeight="1" x14ac:dyDescent="0.2">
      <c r="D2" s="1777" t="s">
        <v>266</v>
      </c>
      <c r="E2" s="1777"/>
    </row>
    <row r="3" spans="1:5" ht="36" customHeight="1" x14ac:dyDescent="0.2">
      <c r="A3" s="1778"/>
      <c r="B3" s="1778"/>
      <c r="C3" s="1778"/>
      <c r="D3" s="1778"/>
      <c r="E3" s="1778"/>
    </row>
    <row r="4" spans="1:5" ht="36" customHeight="1" x14ac:dyDescent="0.2">
      <c r="A4" s="30"/>
      <c r="B4" s="30"/>
      <c r="C4" s="30"/>
      <c r="D4" s="30"/>
      <c r="E4" s="30"/>
    </row>
    <row r="5" spans="1:5" ht="36" customHeight="1" x14ac:dyDescent="0.2">
      <c r="A5" s="31" t="s">
        <v>61</v>
      </c>
      <c r="B5" s="32"/>
      <c r="C5" s="33"/>
      <c r="D5" s="33"/>
      <c r="E5" s="34"/>
    </row>
    <row r="6" spans="1:5" ht="46.5" customHeight="1" x14ac:dyDescent="0.2">
      <c r="A6" s="35" t="s">
        <v>3</v>
      </c>
      <c r="B6" s="1779" t="s">
        <v>117</v>
      </c>
      <c r="C6" s="1779"/>
      <c r="D6" s="1779"/>
      <c r="E6" s="1780"/>
    </row>
    <row r="7" spans="1:5" ht="46.5" customHeight="1" x14ac:dyDescent="0.2">
      <c r="A7" s="2082" t="s">
        <v>118</v>
      </c>
      <c r="B7" s="63">
        <v>1</v>
      </c>
      <c r="C7" s="64" t="s">
        <v>119</v>
      </c>
      <c r="D7" s="36"/>
      <c r="E7" s="37"/>
    </row>
    <row r="8" spans="1:5" ht="46.5" customHeight="1" x14ac:dyDescent="0.2">
      <c r="A8" s="2083"/>
      <c r="B8" s="63">
        <v>2</v>
      </c>
      <c r="C8" s="64" t="s">
        <v>120</v>
      </c>
      <c r="D8" s="36"/>
      <c r="E8" s="37"/>
    </row>
    <row r="9" spans="1:5" ht="46.5" customHeight="1" x14ac:dyDescent="0.2">
      <c r="A9" s="2084"/>
      <c r="B9" s="65">
        <v>3</v>
      </c>
      <c r="C9" s="66" t="s">
        <v>121</v>
      </c>
      <c r="D9" s="43"/>
      <c r="E9" s="44"/>
    </row>
    <row r="10" spans="1:5" x14ac:dyDescent="0.2">
      <c r="A10" s="35"/>
      <c r="B10" s="45"/>
      <c r="C10" s="45"/>
      <c r="D10" s="45"/>
      <c r="E10" s="46"/>
    </row>
    <row r="11" spans="1:5" ht="29.25" customHeight="1" x14ac:dyDescent="0.2">
      <c r="A11" s="47" t="s">
        <v>122</v>
      </c>
      <c r="B11" s="25"/>
      <c r="C11" s="67" t="s">
        <v>9</v>
      </c>
      <c r="D11" s="26"/>
      <c r="E11" s="39"/>
    </row>
    <row r="12" spans="1:5" x14ac:dyDescent="0.2">
      <c r="A12" s="49"/>
      <c r="B12" s="43"/>
      <c r="C12" s="43"/>
      <c r="D12" s="43"/>
      <c r="E12" s="44"/>
    </row>
    <row r="15" spans="1:5" ht="24.75" customHeight="1" x14ac:dyDescent="0.2">
      <c r="A15" s="29" t="s">
        <v>73</v>
      </c>
    </row>
    <row r="16" spans="1:5" ht="24.75" customHeight="1" x14ac:dyDescent="0.2">
      <c r="A16" s="29" t="s">
        <v>123</v>
      </c>
    </row>
    <row r="17" spans="1:1" ht="28.5" customHeight="1" x14ac:dyDescent="0.2">
      <c r="A17" s="68" t="s">
        <v>124</v>
      </c>
    </row>
    <row r="18" spans="1:1" ht="24" customHeight="1" x14ac:dyDescent="0.2">
      <c r="A18" s="61" t="s">
        <v>125</v>
      </c>
    </row>
  </sheetData>
  <mergeCells count="4">
    <mergeCell ref="D2:E2"/>
    <mergeCell ref="A3:E3"/>
    <mergeCell ref="B6:E6"/>
    <mergeCell ref="A7:A9"/>
  </mergeCells>
  <phoneticPr fontId="48"/>
  <printOptions horizontalCentered="1"/>
  <pageMargins left="0.55069444444444449" right="0.70833333333333337" top="0.98402777777777772" bottom="0.98402777777777772" header="0.51111111111111107" footer="0.51111111111111107"/>
  <pageSetup paperSize="9" scale="80" firstPageNumber="4294963191"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16"/>
  <sheetViews>
    <sheetView view="pageBreakPreview" zoomScale="60" zoomScaleNormal="75" workbookViewId="0">
      <selection activeCell="A4" sqref="A4"/>
    </sheetView>
  </sheetViews>
  <sheetFormatPr defaultColWidth="9" defaultRowHeight="13" x14ac:dyDescent="0.2"/>
  <cols>
    <col min="1" max="1" width="24.26953125" style="29" customWidth="1"/>
    <col min="2" max="2" width="4" style="29" customWidth="1"/>
    <col min="3" max="5" width="20.08984375" style="29" customWidth="1"/>
    <col min="6" max="6" width="3.08984375" style="29" customWidth="1"/>
    <col min="7" max="7" width="9" style="29" bestFit="1"/>
    <col min="8" max="16384" width="9" style="29"/>
  </cols>
  <sheetData>
    <row r="1" spans="1:6" ht="27.75" customHeight="1" x14ac:dyDescent="0.2"/>
    <row r="2" spans="1:6" ht="27.75" customHeight="1" x14ac:dyDescent="0.2">
      <c r="E2" s="1777" t="s">
        <v>266</v>
      </c>
      <c r="F2" s="1777"/>
    </row>
    <row r="3" spans="1:6" ht="36" customHeight="1" x14ac:dyDescent="0.2">
      <c r="A3" s="1778" t="s">
        <v>872</v>
      </c>
      <c r="B3" s="1778"/>
      <c r="C3" s="1778"/>
      <c r="D3" s="1778"/>
      <c r="E3" s="1778"/>
      <c r="F3" s="1778"/>
    </row>
    <row r="4" spans="1:6" ht="36" customHeight="1" x14ac:dyDescent="0.2">
      <c r="A4" s="30"/>
      <c r="B4" s="30"/>
      <c r="C4" s="30"/>
      <c r="D4" s="30"/>
      <c r="E4" s="30"/>
      <c r="F4" s="30"/>
    </row>
    <row r="5" spans="1:6" ht="36" customHeight="1" x14ac:dyDescent="0.2">
      <c r="A5" s="31" t="s">
        <v>61</v>
      </c>
      <c r="B5" s="32"/>
      <c r="C5" s="33"/>
      <c r="D5" s="33"/>
      <c r="E5" s="33"/>
      <c r="F5" s="34"/>
    </row>
    <row r="6" spans="1:6" ht="46.5" customHeight="1" x14ac:dyDescent="0.2">
      <c r="A6" s="52" t="s">
        <v>126</v>
      </c>
      <c r="B6" s="1779" t="s">
        <v>127</v>
      </c>
      <c r="C6" s="1779"/>
      <c r="D6" s="1779"/>
      <c r="E6" s="1779"/>
      <c r="F6" s="1780"/>
    </row>
    <row r="7" spans="1:6" x14ac:dyDescent="0.2">
      <c r="A7" s="57"/>
      <c r="B7" s="45"/>
      <c r="C7" s="45"/>
      <c r="D7" s="45"/>
      <c r="E7" s="45"/>
      <c r="F7" s="46"/>
    </row>
    <row r="8" spans="1:6" ht="29.25" customHeight="1" x14ac:dyDescent="0.2">
      <c r="A8" s="69" t="s">
        <v>128</v>
      </c>
      <c r="B8" s="25"/>
      <c r="C8" s="48" t="s">
        <v>129</v>
      </c>
      <c r="D8" s="48" t="s">
        <v>130</v>
      </c>
      <c r="E8" s="70"/>
      <c r="F8" s="39"/>
    </row>
    <row r="9" spans="1:6" ht="29.25" customHeight="1" x14ac:dyDescent="0.2">
      <c r="A9" s="58"/>
      <c r="B9" s="25"/>
      <c r="C9" s="40" t="s">
        <v>9</v>
      </c>
      <c r="D9" s="71" t="s">
        <v>131</v>
      </c>
      <c r="E9" s="72"/>
      <c r="F9" s="39"/>
    </row>
    <row r="10" spans="1:6" x14ac:dyDescent="0.2">
      <c r="A10" s="60"/>
      <c r="B10" s="43"/>
      <c r="C10" s="43"/>
      <c r="D10" s="43"/>
      <c r="E10" s="43"/>
      <c r="F10" s="44"/>
    </row>
    <row r="11" spans="1:6" ht="9.75" customHeight="1" x14ac:dyDescent="0.2"/>
    <row r="12" spans="1:6" s="50" customFormat="1" ht="19.5" customHeight="1" x14ac:dyDescent="0.2">
      <c r="A12" s="50" t="s">
        <v>16</v>
      </c>
    </row>
    <row r="13" spans="1:6" s="50" customFormat="1" ht="19.5" customHeight="1" x14ac:dyDescent="0.2">
      <c r="A13" s="27" t="s">
        <v>132</v>
      </c>
    </row>
    <row r="14" spans="1:6" s="50" customFormat="1" ht="19.5" customHeight="1" x14ac:dyDescent="0.2">
      <c r="A14" s="73" t="s">
        <v>133</v>
      </c>
    </row>
    <row r="15" spans="1:6" s="50" customFormat="1" ht="19.5" customHeight="1" x14ac:dyDescent="0.2">
      <c r="A15" s="50" t="s">
        <v>134</v>
      </c>
    </row>
    <row r="16" spans="1:6" s="50" customFormat="1" ht="19.5" customHeight="1" x14ac:dyDescent="0.2"/>
  </sheetData>
  <mergeCells count="3">
    <mergeCell ref="E2:F2"/>
    <mergeCell ref="A3:F3"/>
    <mergeCell ref="B6:F6"/>
  </mergeCells>
  <phoneticPr fontId="48"/>
  <printOptions horizontalCentered="1"/>
  <pageMargins left="0.55069444444444449" right="0.70833333333333337" top="0.98402777777777772" bottom="0.98402777777777772" header="0.51111111111111107" footer="0.51111111111111107"/>
  <pageSetup paperSize="9" scale="80" firstPageNumber="4294963191"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29"/>
  <sheetViews>
    <sheetView view="pageBreakPreview" zoomScale="85" zoomScaleNormal="100" zoomScaleSheetLayoutView="85" workbookViewId="0">
      <selection activeCell="AO9" sqref="AO9"/>
    </sheetView>
  </sheetViews>
  <sheetFormatPr defaultColWidth="9" defaultRowHeight="13" x14ac:dyDescent="0.2"/>
  <cols>
    <col min="1" max="34" width="2.453125" style="74" customWidth="1"/>
    <col min="35" max="51" width="3.6328125" style="74" customWidth="1"/>
    <col min="52" max="52" width="9" style="74" bestFit="1"/>
    <col min="53" max="16384" width="9" style="74"/>
  </cols>
  <sheetData>
    <row r="1" spans="1:34" ht="16.5" x14ac:dyDescent="0.2">
      <c r="A1" s="2087" t="s">
        <v>135</v>
      </c>
      <c r="B1" s="2087"/>
      <c r="C1" s="2087"/>
      <c r="D1" s="2087"/>
      <c r="E1" s="2087"/>
      <c r="F1" s="2087"/>
      <c r="G1" s="2087"/>
      <c r="H1" s="2087"/>
      <c r="I1" s="2087"/>
      <c r="J1" s="2087"/>
      <c r="K1" s="2087"/>
      <c r="L1" s="2087"/>
      <c r="M1" s="2087"/>
      <c r="N1" s="2087"/>
      <c r="O1" s="2087"/>
      <c r="P1" s="2087"/>
      <c r="Q1" s="2087"/>
      <c r="R1" s="2087"/>
      <c r="S1" s="2087"/>
      <c r="T1" s="2087"/>
      <c r="U1" s="2087"/>
      <c r="V1" s="2087"/>
      <c r="W1" s="2087"/>
      <c r="X1" s="2087"/>
      <c r="Y1" s="2087"/>
      <c r="Z1" s="2087"/>
      <c r="AA1" s="2087"/>
      <c r="AB1" s="2087"/>
      <c r="AC1" s="2087"/>
      <c r="AD1" s="2087"/>
      <c r="AE1" s="2087"/>
      <c r="AF1" s="2087"/>
      <c r="AG1" s="2087"/>
      <c r="AH1" s="2087"/>
    </row>
    <row r="2" spans="1:34" x14ac:dyDescent="0.2">
      <c r="A2" s="75"/>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row>
    <row r="3" spans="1:34" x14ac:dyDescent="0.2">
      <c r="A3" s="75"/>
      <c r="B3" s="75"/>
      <c r="C3" s="75"/>
      <c r="D3" s="75"/>
      <c r="E3" s="75"/>
      <c r="F3" s="75"/>
      <c r="G3" s="75"/>
      <c r="H3" s="75"/>
      <c r="I3" s="75"/>
      <c r="J3" s="75"/>
      <c r="K3" s="75"/>
      <c r="L3" s="75"/>
      <c r="M3" s="75"/>
      <c r="N3" s="75"/>
      <c r="O3" s="75"/>
      <c r="P3" s="75"/>
      <c r="Q3" s="75"/>
      <c r="R3" s="75"/>
      <c r="S3" s="75"/>
      <c r="T3" s="76"/>
      <c r="U3" s="76"/>
      <c r="V3" s="76"/>
      <c r="W3" s="76"/>
      <c r="X3" s="76"/>
      <c r="Y3" s="76"/>
      <c r="Z3" s="76"/>
      <c r="AA3" s="76"/>
      <c r="AB3" s="76"/>
      <c r="AC3" s="76"/>
      <c r="AD3" s="76"/>
      <c r="AE3" s="76"/>
      <c r="AF3" s="75"/>
      <c r="AG3" s="75"/>
      <c r="AH3" s="75"/>
    </row>
    <row r="4" spans="1:34" x14ac:dyDescent="0.2">
      <c r="A4" s="75"/>
      <c r="B4" s="75"/>
      <c r="C4" s="75"/>
      <c r="D4" s="75"/>
      <c r="E4" s="75"/>
      <c r="F4" s="75"/>
      <c r="G4" s="75"/>
      <c r="H4" s="75"/>
      <c r="I4" s="75"/>
      <c r="J4" s="75"/>
      <c r="K4" s="75"/>
      <c r="L4" s="75"/>
      <c r="M4" s="75" t="s">
        <v>136</v>
      </c>
      <c r="N4" s="75"/>
      <c r="O4" s="75"/>
      <c r="P4" s="75"/>
      <c r="Q4" s="75"/>
      <c r="R4" s="75"/>
      <c r="S4" s="75"/>
      <c r="T4" s="75"/>
      <c r="U4" s="75"/>
      <c r="V4" s="75"/>
      <c r="W4" s="75"/>
      <c r="X4" s="75"/>
      <c r="Y4" s="75"/>
      <c r="Z4" s="75"/>
      <c r="AA4" s="75"/>
      <c r="AB4" s="75"/>
      <c r="AC4" s="75"/>
      <c r="AD4" s="75"/>
      <c r="AE4" s="75"/>
      <c r="AF4" s="75"/>
      <c r="AG4" s="75"/>
      <c r="AH4" s="75"/>
    </row>
    <row r="5" spans="1:34" ht="20.149999999999999" customHeight="1" x14ac:dyDescent="0.2">
      <c r="A5" s="75"/>
      <c r="B5" s="75"/>
      <c r="C5" s="75"/>
      <c r="D5" s="75"/>
      <c r="E5" s="75"/>
      <c r="F5" s="75"/>
      <c r="G5" s="75"/>
      <c r="H5" s="75"/>
      <c r="I5" s="75"/>
      <c r="J5" s="75"/>
      <c r="K5" s="75"/>
      <c r="L5" s="75"/>
      <c r="M5" s="2085" t="s">
        <v>78</v>
      </c>
      <c r="N5" s="2085"/>
      <c r="O5" s="2085"/>
      <c r="P5" s="2085"/>
      <c r="Q5" s="2085"/>
      <c r="R5" s="2085"/>
      <c r="S5" s="2085"/>
      <c r="T5" s="77"/>
      <c r="U5" s="78"/>
      <c r="V5" s="78"/>
      <c r="W5" s="78"/>
      <c r="X5" s="78"/>
      <c r="Y5" s="78"/>
      <c r="Z5" s="78"/>
      <c r="AA5" s="78"/>
      <c r="AB5" s="78"/>
      <c r="AC5" s="79"/>
      <c r="AD5" s="2088"/>
      <c r="AE5" s="2088"/>
      <c r="AF5" s="2088"/>
      <c r="AG5" s="2088"/>
      <c r="AH5" s="2088"/>
    </row>
    <row r="6" spans="1:34" ht="20.149999999999999" customHeight="1" x14ac:dyDescent="0.2">
      <c r="A6" s="75"/>
      <c r="B6" s="75"/>
      <c r="C6" s="75"/>
      <c r="D6" s="75"/>
      <c r="E6" s="75"/>
      <c r="F6" s="75"/>
      <c r="G6" s="75"/>
      <c r="H6" s="75"/>
      <c r="I6" s="75"/>
      <c r="J6" s="75"/>
      <c r="K6" s="75"/>
      <c r="L6" s="75"/>
      <c r="M6" s="2085" t="s">
        <v>137</v>
      </c>
      <c r="N6" s="2085"/>
      <c r="O6" s="2085"/>
      <c r="P6" s="2085"/>
      <c r="Q6" s="2085"/>
      <c r="R6" s="2085"/>
      <c r="S6" s="2085"/>
      <c r="T6" s="2086"/>
      <c r="U6" s="2086"/>
      <c r="V6" s="2086"/>
      <c r="W6" s="2086"/>
      <c r="X6" s="2086"/>
      <c r="Y6" s="2086"/>
      <c r="Z6" s="2086"/>
      <c r="AA6" s="2086"/>
      <c r="AB6" s="2086"/>
      <c r="AC6" s="2086"/>
      <c r="AD6" s="2086"/>
      <c r="AE6" s="2086"/>
      <c r="AF6" s="2086"/>
      <c r="AG6" s="2086"/>
      <c r="AH6" s="2086"/>
    </row>
    <row r="7" spans="1:34" ht="20.149999999999999" customHeight="1" x14ac:dyDescent="0.2">
      <c r="A7" s="75"/>
      <c r="B7" s="75"/>
      <c r="C7" s="75"/>
      <c r="D7" s="75"/>
      <c r="E7" s="75"/>
      <c r="F7" s="75"/>
      <c r="G7" s="75"/>
      <c r="H7" s="75"/>
      <c r="I7" s="75"/>
      <c r="J7" s="75"/>
      <c r="K7" s="75"/>
      <c r="L7" s="75"/>
      <c r="M7" s="2085" t="s">
        <v>138</v>
      </c>
      <c r="N7" s="2085"/>
      <c r="O7" s="2085"/>
      <c r="P7" s="2085"/>
      <c r="Q7" s="2085"/>
      <c r="R7" s="2085"/>
      <c r="S7" s="2085"/>
      <c r="T7" s="2086"/>
      <c r="U7" s="2086"/>
      <c r="V7" s="2086"/>
      <c r="W7" s="2086"/>
      <c r="X7" s="2086"/>
      <c r="Y7" s="2086"/>
      <c r="Z7" s="2086"/>
      <c r="AA7" s="2086"/>
      <c r="AB7" s="2086"/>
      <c r="AC7" s="2086"/>
      <c r="AD7" s="2086"/>
      <c r="AE7" s="2086"/>
      <c r="AF7" s="2086"/>
      <c r="AG7" s="2086"/>
      <c r="AH7" s="2086"/>
    </row>
    <row r="8" spans="1:34" ht="20.149999999999999" customHeight="1" x14ac:dyDescent="0.2">
      <c r="A8" s="75"/>
      <c r="B8" s="75"/>
      <c r="C8" s="75"/>
      <c r="D8" s="75"/>
      <c r="E8" s="75"/>
      <c r="F8" s="75"/>
      <c r="G8" s="75"/>
      <c r="H8" s="75"/>
      <c r="I8" s="75"/>
      <c r="J8" s="75"/>
      <c r="K8" s="75"/>
      <c r="L8" s="75"/>
      <c r="M8" s="2085" t="s">
        <v>139</v>
      </c>
      <c r="N8" s="2085"/>
      <c r="O8" s="2085"/>
      <c r="P8" s="2085"/>
      <c r="Q8" s="2085"/>
      <c r="R8" s="2085"/>
      <c r="S8" s="2085"/>
      <c r="T8" s="2086"/>
      <c r="U8" s="2086"/>
      <c r="V8" s="2086"/>
      <c r="W8" s="2086"/>
      <c r="X8" s="2086"/>
      <c r="Y8" s="2086"/>
      <c r="Z8" s="2086"/>
      <c r="AA8" s="2086"/>
      <c r="AB8" s="2086"/>
      <c r="AC8" s="2086"/>
      <c r="AD8" s="2086"/>
      <c r="AE8" s="2086"/>
      <c r="AF8" s="2086"/>
      <c r="AG8" s="2086"/>
      <c r="AH8" s="2086"/>
    </row>
    <row r="9" spans="1:34" x14ac:dyDescent="0.2">
      <c r="A9" s="7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row>
    <row r="10" spans="1:34" x14ac:dyDescent="0.2">
      <c r="A10" s="75"/>
      <c r="B10" s="75" t="s">
        <v>140</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row>
    <row r="11" spans="1:34" x14ac:dyDescent="0.2">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row>
    <row r="12" spans="1:34" ht="27" customHeight="1" x14ac:dyDescent="0.2">
      <c r="A12" s="2089" t="s">
        <v>116</v>
      </c>
      <c r="B12" s="2090"/>
      <c r="C12" s="2090"/>
      <c r="D12" s="2090"/>
      <c r="E12" s="2090"/>
      <c r="F12" s="2091"/>
      <c r="G12" s="2091"/>
      <c r="H12" s="81"/>
      <c r="I12" s="82" t="s">
        <v>141</v>
      </c>
      <c r="J12" s="82" t="s">
        <v>142</v>
      </c>
      <c r="K12" s="82"/>
      <c r="L12" s="82"/>
      <c r="M12" s="82"/>
      <c r="N12" s="82" t="s">
        <v>141</v>
      </c>
      <c r="O12" s="82" t="s">
        <v>143</v>
      </c>
      <c r="P12" s="82"/>
      <c r="Q12" s="82"/>
      <c r="R12" s="82"/>
      <c r="S12" s="82"/>
      <c r="T12" s="82"/>
      <c r="U12" s="82"/>
      <c r="V12" s="82"/>
      <c r="W12" s="82"/>
      <c r="X12" s="82"/>
      <c r="Y12" s="82"/>
      <c r="Z12" s="82"/>
      <c r="AA12" s="82"/>
      <c r="AB12" s="82"/>
      <c r="AC12" s="82"/>
      <c r="AD12" s="82"/>
      <c r="AE12" s="82"/>
      <c r="AF12" s="82"/>
      <c r="AG12" s="82"/>
      <c r="AH12" s="83"/>
    </row>
    <row r="13" spans="1:34" ht="27" customHeight="1" x14ac:dyDescent="0.2">
      <c r="A13" s="2096" t="s">
        <v>144</v>
      </c>
      <c r="B13" s="2097"/>
      <c r="C13" s="2097"/>
      <c r="D13" s="2097"/>
      <c r="E13" s="2097"/>
      <c r="F13" s="2097"/>
      <c r="G13" s="2098"/>
      <c r="H13" s="2092" t="s">
        <v>57</v>
      </c>
      <c r="I13" s="2093"/>
      <c r="J13" s="2093"/>
      <c r="K13" s="2094"/>
      <c r="L13" s="2095"/>
      <c r="M13" s="2091"/>
      <c r="N13" s="2091"/>
      <c r="O13" s="2091"/>
      <c r="P13" s="2091"/>
      <c r="Q13" s="2091"/>
      <c r="R13" s="2091"/>
      <c r="S13" s="2091"/>
      <c r="T13" s="2091"/>
      <c r="U13" s="2091"/>
      <c r="V13" s="2091"/>
      <c r="W13" s="2091"/>
      <c r="X13" s="2091"/>
      <c r="Y13" s="2091"/>
      <c r="Z13" s="2091"/>
      <c r="AA13" s="2091"/>
      <c r="AB13" s="2091"/>
      <c r="AC13" s="2091"/>
      <c r="AD13" s="2091"/>
      <c r="AE13" s="2091"/>
      <c r="AF13" s="2091"/>
      <c r="AG13" s="2091"/>
      <c r="AH13" s="2094"/>
    </row>
    <row r="14" spans="1:34" ht="27" customHeight="1" x14ac:dyDescent="0.2">
      <c r="A14" s="2099"/>
      <c r="B14" s="2100"/>
      <c r="C14" s="2100"/>
      <c r="D14" s="2100"/>
      <c r="E14" s="2100"/>
      <c r="F14" s="2100"/>
      <c r="G14" s="2101"/>
      <c r="H14" s="2092" t="s">
        <v>145</v>
      </c>
      <c r="I14" s="2093"/>
      <c r="J14" s="2093"/>
      <c r="K14" s="2094"/>
      <c r="L14" s="82"/>
      <c r="M14" s="82" t="s">
        <v>141</v>
      </c>
      <c r="N14" s="82" t="s">
        <v>146</v>
      </c>
      <c r="O14" s="82"/>
      <c r="P14" s="82"/>
      <c r="Q14" s="82"/>
      <c r="R14" s="82"/>
      <c r="S14" s="82"/>
      <c r="T14" s="82" t="s">
        <v>141</v>
      </c>
      <c r="U14" s="82" t="s">
        <v>147</v>
      </c>
      <c r="V14" s="82"/>
      <c r="W14" s="82"/>
      <c r="X14" s="82"/>
      <c r="Y14" s="82"/>
      <c r="Z14" s="82"/>
      <c r="AA14" s="82"/>
      <c r="AB14" s="82"/>
      <c r="AC14" s="82"/>
      <c r="AD14" s="82"/>
      <c r="AE14" s="82"/>
      <c r="AF14" s="82"/>
      <c r="AG14" s="82"/>
      <c r="AH14" s="83"/>
    </row>
    <row r="15" spans="1:34" ht="27" customHeight="1" x14ac:dyDescent="0.2">
      <c r="A15" s="2102" t="s">
        <v>148</v>
      </c>
      <c r="B15" s="2103"/>
      <c r="C15" s="2103"/>
      <c r="D15" s="2103"/>
      <c r="E15" s="2103"/>
      <c r="F15" s="2103"/>
      <c r="G15" s="2104"/>
      <c r="H15" s="2111" t="s">
        <v>149</v>
      </c>
      <c r="I15" s="2112"/>
      <c r="J15" s="2112"/>
      <c r="K15" s="2112"/>
      <c r="L15" s="2113" t="s">
        <v>57</v>
      </c>
      <c r="M15" s="2113"/>
      <c r="N15" s="2113"/>
      <c r="O15" s="2095"/>
      <c r="P15" s="2091"/>
      <c r="Q15" s="2091"/>
      <c r="R15" s="2091"/>
      <c r="S15" s="2091"/>
      <c r="T15" s="2091"/>
      <c r="U15" s="2091"/>
      <c r="V15" s="2091"/>
      <c r="W15" s="2091"/>
      <c r="X15" s="2091"/>
      <c r="Y15" s="2091"/>
      <c r="Z15" s="2091"/>
      <c r="AA15" s="2091"/>
      <c r="AB15" s="2091"/>
      <c r="AC15" s="2091"/>
      <c r="AD15" s="2091"/>
      <c r="AE15" s="2091"/>
      <c r="AF15" s="2091"/>
      <c r="AG15" s="2091"/>
      <c r="AH15" s="2094"/>
    </row>
    <row r="16" spans="1:34" ht="27" customHeight="1" x14ac:dyDescent="0.2">
      <c r="A16" s="2105"/>
      <c r="B16" s="2106"/>
      <c r="C16" s="2106"/>
      <c r="D16" s="2106"/>
      <c r="E16" s="2106"/>
      <c r="F16" s="2106"/>
      <c r="G16" s="2107"/>
      <c r="H16" s="2112"/>
      <c r="I16" s="2112"/>
      <c r="J16" s="2112"/>
      <c r="K16" s="2112"/>
      <c r="L16" s="2113" t="s">
        <v>150</v>
      </c>
      <c r="M16" s="2113"/>
      <c r="N16" s="2113"/>
      <c r="O16" s="2095"/>
      <c r="P16" s="2091"/>
      <c r="Q16" s="2091"/>
      <c r="R16" s="2091"/>
      <c r="S16" s="2091"/>
      <c r="T16" s="2091"/>
      <c r="U16" s="2091"/>
      <c r="V16" s="2091"/>
      <c r="W16" s="2091"/>
      <c r="X16" s="2091"/>
      <c r="Y16" s="2091"/>
      <c r="Z16" s="2091"/>
      <c r="AA16" s="2091"/>
      <c r="AB16" s="2091"/>
      <c r="AC16" s="2091"/>
      <c r="AD16" s="2091"/>
      <c r="AE16" s="2091"/>
      <c r="AF16" s="2091"/>
      <c r="AG16" s="2091"/>
      <c r="AH16" s="2094"/>
    </row>
    <row r="17" spans="1:34" ht="27" customHeight="1" x14ac:dyDescent="0.2">
      <c r="A17" s="2108"/>
      <c r="B17" s="2109"/>
      <c r="C17" s="2109"/>
      <c r="D17" s="2109"/>
      <c r="E17" s="2109"/>
      <c r="F17" s="2109"/>
      <c r="G17" s="2110"/>
      <c r="H17" s="2113" t="s">
        <v>151</v>
      </c>
      <c r="I17" s="2112"/>
      <c r="J17" s="2112"/>
      <c r="K17" s="2112"/>
      <c r="L17" s="2112"/>
      <c r="M17" s="2112"/>
      <c r="N17" s="2112"/>
      <c r="O17" s="2095"/>
      <c r="P17" s="2114"/>
      <c r="Q17" s="2114"/>
      <c r="R17" s="2114"/>
      <c r="S17" s="2114"/>
      <c r="T17" s="2114"/>
      <c r="U17" s="2114"/>
      <c r="V17" s="2114"/>
      <c r="W17" s="2114"/>
      <c r="X17" s="85" t="s">
        <v>152</v>
      </c>
      <c r="Y17" s="80"/>
      <c r="Z17" s="80"/>
      <c r="AA17" s="85" t="s">
        <v>153</v>
      </c>
      <c r="AB17" s="80"/>
      <c r="AC17" s="80"/>
      <c r="AD17" s="80"/>
      <c r="AE17" s="80"/>
      <c r="AF17" s="80"/>
      <c r="AG17" s="80"/>
      <c r="AH17" s="84"/>
    </row>
    <row r="18" spans="1:34" ht="18" customHeight="1" x14ac:dyDescent="0.2">
      <c r="A18" s="2121" t="s">
        <v>154</v>
      </c>
      <c r="B18" s="2103"/>
      <c r="C18" s="2103"/>
      <c r="D18" s="2103"/>
      <c r="E18" s="2103"/>
      <c r="F18" s="2103"/>
      <c r="G18" s="2104"/>
      <c r="H18" s="2096" t="s">
        <v>155</v>
      </c>
      <c r="I18" s="2097"/>
      <c r="J18" s="2097"/>
      <c r="K18" s="2097"/>
      <c r="L18" s="2097"/>
      <c r="M18" s="86"/>
      <c r="N18" s="86"/>
      <c r="O18" s="87" t="s">
        <v>270</v>
      </c>
      <c r="P18" s="87"/>
      <c r="Q18" s="87"/>
      <c r="R18" s="87"/>
      <c r="S18" s="87"/>
      <c r="T18" s="87"/>
      <c r="U18" s="87"/>
      <c r="V18" s="87"/>
      <c r="W18" s="87"/>
      <c r="X18" s="87"/>
      <c r="Y18" s="87"/>
      <c r="Z18" s="87"/>
      <c r="AA18" s="87"/>
      <c r="AB18" s="87"/>
      <c r="AC18" s="87"/>
      <c r="AD18" s="87"/>
      <c r="AE18" s="87"/>
      <c r="AF18" s="87"/>
      <c r="AG18" s="87"/>
      <c r="AH18" s="88"/>
    </row>
    <row r="19" spans="1:34" ht="95.25" customHeight="1" x14ac:dyDescent="0.2">
      <c r="A19" s="2116"/>
      <c r="B19" s="2117"/>
      <c r="C19" s="2117"/>
      <c r="D19" s="2117"/>
      <c r="E19" s="2117"/>
      <c r="F19" s="2117"/>
      <c r="G19" s="2118"/>
      <c r="H19" s="2116"/>
      <c r="I19" s="2117"/>
      <c r="J19" s="2117"/>
      <c r="K19" s="2117"/>
      <c r="L19" s="2117"/>
      <c r="M19" s="2117"/>
      <c r="N19" s="2117"/>
      <c r="O19" s="2117"/>
      <c r="P19" s="2117"/>
      <c r="Q19" s="2117"/>
      <c r="R19" s="2117"/>
      <c r="S19" s="2117"/>
      <c r="T19" s="2117"/>
      <c r="U19" s="2117"/>
      <c r="V19" s="2117"/>
      <c r="W19" s="2117"/>
      <c r="X19" s="2117"/>
      <c r="Y19" s="2117"/>
      <c r="Z19" s="2117"/>
      <c r="AA19" s="2117"/>
      <c r="AB19" s="2117"/>
      <c r="AC19" s="2117"/>
      <c r="AD19" s="2117"/>
      <c r="AE19" s="2117"/>
      <c r="AF19" s="2117"/>
      <c r="AG19" s="2117"/>
      <c r="AH19" s="2118"/>
    </row>
    <row r="20" spans="1:34" ht="17.25" customHeight="1" x14ac:dyDescent="0.2">
      <c r="A20" s="2122"/>
      <c r="B20" s="2123"/>
      <c r="C20" s="2123"/>
      <c r="D20" s="2123"/>
      <c r="E20" s="2123"/>
      <c r="F20" s="2123"/>
      <c r="G20" s="2124"/>
      <c r="H20" s="89"/>
      <c r="I20" s="90"/>
      <c r="J20" s="90"/>
      <c r="K20" s="90"/>
      <c r="L20" s="90"/>
      <c r="M20" s="90"/>
      <c r="N20" s="90"/>
      <c r="O20" s="90"/>
      <c r="P20" s="90"/>
      <c r="Q20" s="90"/>
      <c r="R20" s="90"/>
      <c r="S20" s="90"/>
      <c r="T20" s="90"/>
      <c r="U20" s="90"/>
      <c r="V20" s="90"/>
      <c r="W20" s="90"/>
      <c r="X20" s="90" t="s">
        <v>156</v>
      </c>
      <c r="Y20" s="90"/>
      <c r="Z20" s="90"/>
      <c r="AA20" s="90"/>
      <c r="AB20" s="90"/>
      <c r="AC20" s="90"/>
      <c r="AD20" s="90"/>
      <c r="AE20" s="90"/>
      <c r="AF20" s="90" t="s">
        <v>9</v>
      </c>
      <c r="AG20" s="90"/>
      <c r="AH20" s="91"/>
    </row>
    <row r="21" spans="1:34" ht="108" customHeight="1" x14ac:dyDescent="0.2">
      <c r="A21" s="2119" t="s">
        <v>157</v>
      </c>
      <c r="B21" s="2090"/>
      <c r="C21" s="2090"/>
      <c r="D21" s="2090"/>
      <c r="E21" s="2090"/>
      <c r="F21" s="2090"/>
      <c r="G21" s="2120"/>
      <c r="H21" s="2095"/>
      <c r="I21" s="2091"/>
      <c r="J21" s="2091"/>
      <c r="K21" s="2091"/>
      <c r="L21" s="2091"/>
      <c r="M21" s="2091"/>
      <c r="N21" s="2091"/>
      <c r="O21" s="2091"/>
      <c r="P21" s="2091"/>
      <c r="Q21" s="2091"/>
      <c r="R21" s="2091"/>
      <c r="S21" s="2091"/>
      <c r="T21" s="2091"/>
      <c r="U21" s="2091"/>
      <c r="V21" s="2091"/>
      <c r="W21" s="2091"/>
      <c r="X21" s="2091"/>
      <c r="Y21" s="2091"/>
      <c r="Z21" s="2091"/>
      <c r="AA21" s="2091"/>
      <c r="AB21" s="2091"/>
      <c r="AC21" s="2091"/>
      <c r="AD21" s="2091"/>
      <c r="AE21" s="2091"/>
      <c r="AF21" s="2091"/>
      <c r="AG21" s="2091"/>
      <c r="AH21" s="2094"/>
    </row>
    <row r="22" spans="1:34" x14ac:dyDescent="0.2">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row>
    <row r="23" spans="1:34" x14ac:dyDescent="0.2">
      <c r="A23" s="75" t="s">
        <v>158</v>
      </c>
      <c r="B23" s="75">
        <v>1</v>
      </c>
      <c r="C23" s="2115" t="s">
        <v>159</v>
      </c>
      <c r="D23" s="2115"/>
      <c r="E23" s="2115"/>
      <c r="F23" s="2115"/>
      <c r="G23" s="2115"/>
      <c r="H23" s="2115"/>
      <c r="I23" s="2115"/>
      <c r="J23" s="2115"/>
      <c r="K23" s="2115"/>
      <c r="L23" s="2115"/>
      <c r="M23" s="2115"/>
      <c r="N23" s="2115"/>
      <c r="O23" s="2115"/>
      <c r="P23" s="2115"/>
      <c r="Q23" s="2115"/>
      <c r="R23" s="2115"/>
      <c r="S23" s="2115"/>
      <c r="T23" s="2115"/>
      <c r="U23" s="2115"/>
      <c r="V23" s="2115"/>
      <c r="W23" s="2115"/>
      <c r="X23" s="2115"/>
      <c r="Y23" s="2115"/>
      <c r="Z23" s="2115"/>
      <c r="AA23" s="2115"/>
      <c r="AB23" s="2115"/>
      <c r="AC23" s="2115"/>
      <c r="AD23" s="2115"/>
      <c r="AE23" s="2115"/>
      <c r="AF23" s="2115"/>
      <c r="AG23" s="2115"/>
      <c r="AH23" s="2115"/>
    </row>
    <row r="24" spans="1:34" x14ac:dyDescent="0.2">
      <c r="A24" s="75"/>
      <c r="B24" s="75"/>
      <c r="C24" s="2115"/>
      <c r="D24" s="2115"/>
      <c r="E24" s="2115"/>
      <c r="F24" s="2115"/>
      <c r="G24" s="2115"/>
      <c r="H24" s="2115"/>
      <c r="I24" s="2115"/>
      <c r="J24" s="2115"/>
      <c r="K24" s="2115"/>
      <c r="L24" s="2115"/>
      <c r="M24" s="2115"/>
      <c r="N24" s="2115"/>
      <c r="O24" s="2115"/>
      <c r="P24" s="2115"/>
      <c r="Q24" s="2115"/>
      <c r="R24" s="2115"/>
      <c r="S24" s="2115"/>
      <c r="T24" s="2115"/>
      <c r="U24" s="2115"/>
      <c r="V24" s="2115"/>
      <c r="W24" s="2115"/>
      <c r="X24" s="2115"/>
      <c r="Y24" s="2115"/>
      <c r="Z24" s="2115"/>
      <c r="AA24" s="2115"/>
      <c r="AB24" s="2115"/>
      <c r="AC24" s="2115"/>
      <c r="AD24" s="2115"/>
      <c r="AE24" s="2115"/>
      <c r="AF24" s="2115"/>
      <c r="AG24" s="2115"/>
      <c r="AH24" s="2115"/>
    </row>
    <row r="25" spans="1:34" x14ac:dyDescent="0.2">
      <c r="A25" s="75"/>
      <c r="B25" s="75">
        <v>2</v>
      </c>
      <c r="C25" s="76" t="s">
        <v>160</v>
      </c>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row>
    <row r="26" spans="1:34" x14ac:dyDescent="0.2">
      <c r="A26" s="75"/>
      <c r="B26" s="75">
        <v>3</v>
      </c>
      <c r="C26" s="76" t="s">
        <v>161</v>
      </c>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row>
    <row r="27" spans="1:34" x14ac:dyDescent="0.2">
      <c r="A27" s="75"/>
      <c r="B27" s="75">
        <v>4</v>
      </c>
      <c r="C27" s="2115" t="s">
        <v>162</v>
      </c>
      <c r="D27" s="2115"/>
      <c r="E27" s="2115"/>
      <c r="F27" s="2115"/>
      <c r="G27" s="2115"/>
      <c r="H27" s="2115"/>
      <c r="I27" s="2115"/>
      <c r="J27" s="2115"/>
      <c r="K27" s="2115"/>
      <c r="L27" s="2115"/>
      <c r="M27" s="2115"/>
      <c r="N27" s="2115"/>
      <c r="O27" s="2115"/>
      <c r="P27" s="2115"/>
      <c r="Q27" s="2115"/>
      <c r="R27" s="2115"/>
      <c r="S27" s="2115"/>
      <c r="T27" s="2115"/>
      <c r="U27" s="2115"/>
      <c r="V27" s="2115"/>
      <c r="W27" s="2115"/>
      <c r="X27" s="2115"/>
      <c r="Y27" s="2115"/>
      <c r="Z27" s="2115"/>
      <c r="AA27" s="2115"/>
      <c r="AB27" s="2115"/>
      <c r="AC27" s="2115"/>
      <c r="AD27" s="2115"/>
      <c r="AE27" s="2115"/>
      <c r="AF27" s="2115"/>
      <c r="AG27" s="2115"/>
      <c r="AH27" s="2115"/>
    </row>
    <row r="28" spans="1:34" x14ac:dyDescent="0.2">
      <c r="A28" s="75"/>
      <c r="B28" s="75"/>
      <c r="C28" s="2115"/>
      <c r="D28" s="2115"/>
      <c r="E28" s="2115"/>
      <c r="F28" s="2115"/>
      <c r="G28" s="2115"/>
      <c r="H28" s="2115"/>
      <c r="I28" s="2115"/>
      <c r="J28" s="2115"/>
      <c r="K28" s="2115"/>
      <c r="L28" s="2115"/>
      <c r="M28" s="2115"/>
      <c r="N28" s="2115"/>
      <c r="O28" s="2115"/>
      <c r="P28" s="2115"/>
      <c r="Q28" s="2115"/>
      <c r="R28" s="2115"/>
      <c r="S28" s="2115"/>
      <c r="T28" s="2115"/>
      <c r="U28" s="2115"/>
      <c r="V28" s="2115"/>
      <c r="W28" s="2115"/>
      <c r="X28" s="2115"/>
      <c r="Y28" s="2115"/>
      <c r="Z28" s="2115"/>
      <c r="AA28" s="2115"/>
      <c r="AB28" s="2115"/>
      <c r="AC28" s="2115"/>
      <c r="AD28" s="2115"/>
      <c r="AE28" s="2115"/>
      <c r="AF28" s="2115"/>
      <c r="AG28" s="2115"/>
      <c r="AH28" s="2115"/>
    </row>
    <row r="29" spans="1:34" x14ac:dyDescent="0.2">
      <c r="A29" s="75"/>
      <c r="B29" s="75"/>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75"/>
      <c r="AG29" s="75"/>
      <c r="AH29" s="75"/>
    </row>
  </sheetData>
  <mergeCells count="29">
    <mergeCell ref="C27:AH28"/>
    <mergeCell ref="C23:AH24"/>
    <mergeCell ref="H18:L18"/>
    <mergeCell ref="H19:AH19"/>
    <mergeCell ref="A21:G21"/>
    <mergeCell ref="H21:AH21"/>
    <mergeCell ref="A18:G20"/>
    <mergeCell ref="A15:G17"/>
    <mergeCell ref="H15:K16"/>
    <mergeCell ref="H14:K14"/>
    <mergeCell ref="L15:N15"/>
    <mergeCell ref="O15:AH15"/>
    <mergeCell ref="L16:N16"/>
    <mergeCell ref="O16:AH16"/>
    <mergeCell ref="H17:N17"/>
    <mergeCell ref="O17:W17"/>
    <mergeCell ref="M8:S8"/>
    <mergeCell ref="T8:AH8"/>
    <mergeCell ref="A12:G12"/>
    <mergeCell ref="H13:K13"/>
    <mergeCell ref="L13:AH13"/>
    <mergeCell ref="A13:G14"/>
    <mergeCell ref="M7:S7"/>
    <mergeCell ref="T7:AH7"/>
    <mergeCell ref="A1:AH1"/>
    <mergeCell ref="M5:S5"/>
    <mergeCell ref="AD5:AH5"/>
    <mergeCell ref="M6:S6"/>
    <mergeCell ref="T6:AH6"/>
  </mergeCells>
  <phoneticPr fontId="48"/>
  <printOptions horizontalCentered="1"/>
  <pageMargins left="0.78680555555555554" right="0.78680555555555554" top="0.78680555555555554" bottom="0.78680555555555554" header="0.39305555555555555" footer="0.39305555555555555"/>
  <pageSetup paperSize="9" firstPageNumber="4294963191"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I38"/>
  <sheetViews>
    <sheetView showGridLines="0" view="pageBreakPreview" topLeftCell="A10" zoomScale="80" zoomScaleNormal="75" zoomScaleSheetLayoutView="80" workbookViewId="0">
      <selection activeCell="AC9" sqref="AC9"/>
    </sheetView>
  </sheetViews>
  <sheetFormatPr defaultColWidth="9" defaultRowHeight="21" customHeight="1" x14ac:dyDescent="0.2"/>
  <cols>
    <col min="1" max="39" width="2.6328125" style="1" customWidth="1"/>
    <col min="40" max="40" width="9" style="1" bestFit="1"/>
    <col min="41" max="16384" width="9" style="1"/>
  </cols>
  <sheetData>
    <row r="1" spans="1:35" ht="21" customHeight="1" x14ac:dyDescent="0.2">
      <c r="A1" s="2125"/>
      <c r="B1" s="2125"/>
    </row>
    <row r="2" spans="1:35" ht="21" customHeight="1" x14ac:dyDescent="0.2">
      <c r="A2" s="2126" t="s">
        <v>163</v>
      </c>
      <c r="B2" s="2126"/>
      <c r="C2" s="2126"/>
      <c r="D2" s="2126"/>
      <c r="E2" s="2126"/>
      <c r="F2" s="2126"/>
      <c r="G2" s="2126"/>
      <c r="H2" s="2126"/>
      <c r="I2" s="2126"/>
      <c r="J2" s="2126"/>
      <c r="K2" s="2126"/>
      <c r="L2" s="2126"/>
      <c r="M2" s="2126"/>
      <c r="N2" s="2126"/>
      <c r="O2" s="2126"/>
      <c r="P2" s="2126"/>
      <c r="Q2" s="2126"/>
      <c r="R2" s="2126"/>
      <c r="S2" s="2126"/>
      <c r="T2" s="2126"/>
      <c r="U2" s="2126"/>
      <c r="V2" s="2126"/>
      <c r="W2" s="2126"/>
      <c r="X2" s="2126"/>
      <c r="Y2" s="2126"/>
      <c r="Z2" s="2126"/>
      <c r="AA2" s="2126"/>
      <c r="AB2" s="2126"/>
      <c r="AC2" s="2126"/>
      <c r="AD2" s="2126"/>
      <c r="AE2" s="2126"/>
      <c r="AF2" s="2126"/>
      <c r="AG2" s="2126"/>
      <c r="AH2" s="2126"/>
      <c r="AI2" s="2126"/>
    </row>
    <row r="4" spans="1:35" ht="21" customHeight="1" x14ac:dyDescent="0.2">
      <c r="A4" s="2127" t="s">
        <v>164</v>
      </c>
      <c r="B4" s="2128"/>
      <c r="C4" s="2128"/>
      <c r="D4" s="2128"/>
      <c r="E4" s="2128"/>
      <c r="F4" s="2128"/>
      <c r="G4" s="2128"/>
      <c r="H4" s="2128"/>
      <c r="I4" s="2128"/>
      <c r="J4" s="2128"/>
      <c r="K4" s="2129"/>
      <c r="L4" s="2130"/>
      <c r="M4" s="2131"/>
      <c r="N4" s="2131"/>
      <c r="O4" s="2131"/>
      <c r="P4" s="2131"/>
      <c r="Q4" s="2131"/>
      <c r="R4" s="2131"/>
      <c r="S4" s="2131"/>
      <c r="T4" s="2131"/>
      <c r="U4" s="2131"/>
      <c r="V4" s="2131"/>
      <c r="W4" s="2131"/>
      <c r="X4" s="2131"/>
      <c r="Y4" s="2131"/>
      <c r="Z4" s="2131"/>
      <c r="AA4" s="2131"/>
      <c r="AB4" s="2131"/>
      <c r="AC4" s="2131"/>
      <c r="AD4" s="2131"/>
      <c r="AE4" s="2131"/>
      <c r="AF4" s="2131"/>
      <c r="AG4" s="2131"/>
      <c r="AH4" s="2131"/>
      <c r="AI4" s="2132"/>
    </row>
    <row r="5" spans="1:35" ht="21" customHeight="1" x14ac:dyDescent="0.2">
      <c r="A5" s="2133" t="s">
        <v>61</v>
      </c>
      <c r="B5" s="2134"/>
      <c r="C5" s="2134"/>
      <c r="D5" s="2134"/>
      <c r="E5" s="2134"/>
      <c r="F5" s="2134"/>
      <c r="G5" s="2134"/>
      <c r="H5" s="2134"/>
      <c r="I5" s="2134"/>
      <c r="J5" s="2134"/>
      <c r="K5" s="2135"/>
      <c r="L5" s="2136"/>
      <c r="M5" s="2137"/>
      <c r="N5" s="2137"/>
      <c r="O5" s="2137"/>
      <c r="P5" s="2137"/>
      <c r="Q5" s="2137"/>
      <c r="R5" s="2137"/>
      <c r="S5" s="2137"/>
      <c r="T5" s="2137"/>
      <c r="U5" s="2137"/>
      <c r="V5" s="2137"/>
      <c r="W5" s="2137"/>
      <c r="X5" s="2137"/>
      <c r="Y5" s="2137"/>
      <c r="Z5" s="2137"/>
      <c r="AA5" s="2137"/>
      <c r="AB5" s="2137"/>
      <c r="AC5" s="2137"/>
      <c r="AD5" s="2137"/>
      <c r="AE5" s="2137"/>
      <c r="AF5" s="2137"/>
      <c r="AG5" s="2137"/>
      <c r="AH5" s="2137"/>
      <c r="AI5" s="2138"/>
    </row>
    <row r="6" spans="1:35" ht="21" customHeight="1" x14ac:dyDescent="0.2">
      <c r="A6" s="2139" t="s">
        <v>165</v>
      </c>
      <c r="B6" s="2140"/>
      <c r="C6" s="2140"/>
      <c r="D6" s="2140"/>
      <c r="E6" s="2140"/>
      <c r="F6" s="2140"/>
      <c r="G6" s="2140"/>
      <c r="H6" s="2140"/>
      <c r="I6" s="2140"/>
      <c r="J6" s="2140"/>
      <c r="K6" s="2141"/>
      <c r="L6" s="2136"/>
      <c r="M6" s="2137"/>
      <c r="N6" s="2137"/>
      <c r="O6" s="2137"/>
      <c r="P6" s="2137"/>
      <c r="Q6" s="2137"/>
      <c r="R6" s="2137"/>
      <c r="S6" s="2137"/>
      <c r="T6" s="2137"/>
      <c r="U6" s="2137"/>
      <c r="V6" s="2137"/>
      <c r="W6" s="2137"/>
      <c r="X6" s="2137"/>
      <c r="Y6" s="2137"/>
      <c r="Z6" s="2137"/>
      <c r="AA6" s="2137"/>
      <c r="AB6" s="2137"/>
      <c r="AC6" s="2137"/>
      <c r="AD6" s="2137"/>
      <c r="AE6" s="2137"/>
      <c r="AF6" s="2137"/>
      <c r="AG6" s="2137"/>
      <c r="AH6" s="2137"/>
      <c r="AI6" s="2138"/>
    </row>
    <row r="7" spans="1:35" ht="21" customHeight="1" x14ac:dyDescent="0.2">
      <c r="A7" s="2152" t="s">
        <v>81</v>
      </c>
      <c r="B7" s="2153"/>
      <c r="C7" s="2153"/>
      <c r="D7" s="2153"/>
      <c r="E7" s="2154"/>
      <c r="F7" s="2142" t="s">
        <v>82</v>
      </c>
      <c r="G7" s="2134"/>
      <c r="H7" s="2134"/>
      <c r="I7" s="2134"/>
      <c r="J7" s="2134"/>
      <c r="K7" s="2135"/>
      <c r="L7" s="2143"/>
      <c r="M7" s="2144"/>
      <c r="N7" s="2144"/>
      <c r="O7" s="2144"/>
      <c r="P7" s="2144"/>
      <c r="Q7" s="2144"/>
      <c r="R7" s="2144"/>
      <c r="S7" s="2144"/>
      <c r="T7" s="2144"/>
      <c r="U7" s="2145"/>
      <c r="V7" s="2158" t="s">
        <v>83</v>
      </c>
      <c r="W7" s="2153"/>
      <c r="X7" s="2153"/>
      <c r="Y7" s="2153"/>
      <c r="Z7" s="2154"/>
      <c r="AA7" s="2158"/>
      <c r="AB7" s="2153"/>
      <c r="AC7" s="2153"/>
      <c r="AD7" s="2153"/>
      <c r="AE7" s="2153"/>
      <c r="AF7" s="2153"/>
      <c r="AG7" s="2153"/>
      <c r="AH7" s="2153"/>
      <c r="AI7" s="2159"/>
    </row>
    <row r="8" spans="1:35" ht="21" customHeight="1" x14ac:dyDescent="0.2">
      <c r="A8" s="2155"/>
      <c r="B8" s="2156"/>
      <c r="C8" s="2156"/>
      <c r="D8" s="2156"/>
      <c r="E8" s="2157"/>
      <c r="F8" s="2146" t="s">
        <v>84</v>
      </c>
      <c r="G8" s="2147"/>
      <c r="H8" s="2147"/>
      <c r="I8" s="2147"/>
      <c r="J8" s="2147"/>
      <c r="K8" s="2148"/>
      <c r="L8" s="2149"/>
      <c r="M8" s="2150"/>
      <c r="N8" s="2150"/>
      <c r="O8" s="2150"/>
      <c r="P8" s="2150"/>
      <c r="Q8" s="2150"/>
      <c r="R8" s="2150"/>
      <c r="S8" s="2150"/>
      <c r="T8" s="2150"/>
      <c r="U8" s="2151"/>
      <c r="V8" s="2160"/>
      <c r="W8" s="2156"/>
      <c r="X8" s="2156"/>
      <c r="Y8" s="2156"/>
      <c r="Z8" s="2157"/>
      <c r="AA8" s="2160"/>
      <c r="AB8" s="2156"/>
      <c r="AC8" s="2156"/>
      <c r="AD8" s="2156"/>
      <c r="AE8" s="2156"/>
      <c r="AF8" s="2156"/>
      <c r="AG8" s="2156"/>
      <c r="AH8" s="2156"/>
      <c r="AI8" s="2161"/>
    </row>
    <row r="9" spans="1:35" ht="21" customHeight="1" x14ac:dyDescent="0.2">
      <c r="A9" s="2179" t="s">
        <v>166</v>
      </c>
      <c r="B9" s="2180"/>
      <c r="C9" s="2237" t="s">
        <v>167</v>
      </c>
      <c r="D9" s="2238"/>
      <c r="E9" s="2238"/>
      <c r="F9" s="2238"/>
      <c r="G9" s="2238"/>
      <c r="H9" s="2238"/>
      <c r="I9" s="2238"/>
      <c r="J9" s="2238"/>
      <c r="K9" s="2239"/>
      <c r="L9" s="2162" t="s">
        <v>65</v>
      </c>
      <c r="M9" s="2163"/>
      <c r="N9" s="2163"/>
      <c r="O9" s="2163"/>
      <c r="P9" s="2163"/>
      <c r="Q9" s="2163"/>
      <c r="R9" s="2163"/>
      <c r="S9" s="2163"/>
      <c r="T9" s="2163"/>
      <c r="U9" s="2164"/>
      <c r="V9" s="2165" t="s">
        <v>11</v>
      </c>
      <c r="W9" s="2166"/>
      <c r="X9" s="2166"/>
      <c r="Y9" s="6"/>
      <c r="Z9" s="5" t="s">
        <v>9</v>
      </c>
      <c r="AA9" s="5"/>
      <c r="AB9" s="5"/>
      <c r="AC9" s="5"/>
      <c r="AD9" s="2166" t="s">
        <v>12</v>
      </c>
      <c r="AE9" s="2166"/>
      <c r="AF9" s="2166"/>
      <c r="AG9" s="7"/>
      <c r="AH9" s="5" t="s">
        <v>9</v>
      </c>
      <c r="AI9" s="8"/>
    </row>
    <row r="10" spans="1:35" ht="21" customHeight="1" x14ac:dyDescent="0.2">
      <c r="A10" s="2181"/>
      <c r="B10" s="2182"/>
      <c r="C10" s="2240"/>
      <c r="D10" s="2227"/>
      <c r="E10" s="2227"/>
      <c r="F10" s="2227"/>
      <c r="G10" s="2227"/>
      <c r="H10" s="2227"/>
      <c r="I10" s="2227"/>
      <c r="J10" s="2227"/>
      <c r="K10" s="2228"/>
      <c r="L10" s="2167" t="s">
        <v>66</v>
      </c>
      <c r="M10" s="2168"/>
      <c r="N10" s="2168"/>
      <c r="O10" s="2168"/>
      <c r="P10" s="2168"/>
      <c r="Q10" s="2168"/>
      <c r="R10" s="2168"/>
      <c r="S10" s="2168"/>
      <c r="T10" s="2168"/>
      <c r="U10" s="2169"/>
      <c r="V10" s="2143" t="s">
        <v>11</v>
      </c>
      <c r="W10" s="2144"/>
      <c r="X10" s="2144"/>
      <c r="Y10" s="9"/>
      <c r="Z10" s="3" t="s">
        <v>9</v>
      </c>
      <c r="AA10" s="3"/>
      <c r="AB10" s="3"/>
      <c r="AC10" s="3"/>
      <c r="AD10" s="2144" t="s">
        <v>12</v>
      </c>
      <c r="AE10" s="2144"/>
      <c r="AF10" s="2144"/>
      <c r="AG10" s="10"/>
      <c r="AH10" s="3" t="s">
        <v>9</v>
      </c>
      <c r="AI10" s="11"/>
    </row>
    <row r="11" spans="1:35" ht="21" customHeight="1" x14ac:dyDescent="0.2">
      <c r="A11" s="2181"/>
      <c r="B11" s="2182"/>
      <c r="C11" s="2240"/>
      <c r="D11" s="2227"/>
      <c r="E11" s="2227"/>
      <c r="F11" s="2227"/>
      <c r="G11" s="2227"/>
      <c r="H11" s="2227"/>
      <c r="I11" s="2227"/>
      <c r="J11" s="2227"/>
      <c r="K11" s="2228"/>
      <c r="L11" s="2174" t="s">
        <v>168</v>
      </c>
      <c r="M11" s="2174"/>
      <c r="N11" s="2174"/>
      <c r="O11" s="2174"/>
      <c r="P11" s="2174"/>
      <c r="Q11" s="2174"/>
      <c r="R11" s="2174"/>
      <c r="S11" s="2174"/>
      <c r="T11" s="2174"/>
      <c r="U11" s="2174"/>
      <c r="V11" s="2143" t="s">
        <v>11</v>
      </c>
      <c r="W11" s="2144"/>
      <c r="X11" s="2144"/>
      <c r="Y11" s="9"/>
      <c r="Z11" s="3" t="s">
        <v>9</v>
      </c>
      <c r="AA11" s="3"/>
      <c r="AB11" s="3"/>
      <c r="AC11" s="3"/>
      <c r="AD11" s="2144" t="s">
        <v>12</v>
      </c>
      <c r="AE11" s="2144"/>
      <c r="AF11" s="2144"/>
      <c r="AG11" s="10"/>
      <c r="AH11" s="3" t="s">
        <v>9</v>
      </c>
      <c r="AI11" s="11"/>
    </row>
    <row r="12" spans="1:35" ht="21" customHeight="1" x14ac:dyDescent="0.2">
      <c r="A12" s="2181"/>
      <c r="B12" s="2182"/>
      <c r="C12" s="2240"/>
      <c r="D12" s="2227"/>
      <c r="E12" s="2227"/>
      <c r="F12" s="2227"/>
      <c r="G12" s="2227"/>
      <c r="H12" s="2227"/>
      <c r="I12" s="2227"/>
      <c r="J12" s="2227"/>
      <c r="K12" s="2228"/>
      <c r="L12" s="2175" t="s">
        <v>169</v>
      </c>
      <c r="M12" s="2175"/>
      <c r="N12" s="2175"/>
      <c r="O12" s="2175"/>
      <c r="P12" s="2175"/>
      <c r="Q12" s="2175"/>
      <c r="R12" s="2175"/>
      <c r="S12" s="2175"/>
      <c r="T12" s="2175"/>
      <c r="U12" s="2175"/>
      <c r="V12" s="2143" t="s">
        <v>11</v>
      </c>
      <c r="W12" s="2144"/>
      <c r="X12" s="2144"/>
      <c r="Y12" s="9"/>
      <c r="Z12" s="3" t="s">
        <v>9</v>
      </c>
      <c r="AA12" s="3"/>
      <c r="AB12" s="3"/>
      <c r="AC12" s="3"/>
      <c r="AD12" s="2144" t="s">
        <v>12</v>
      </c>
      <c r="AE12" s="2144"/>
      <c r="AF12" s="2144"/>
      <c r="AG12" s="10"/>
      <c r="AH12" s="3" t="s">
        <v>9</v>
      </c>
      <c r="AI12" s="11"/>
    </row>
    <row r="13" spans="1:35" ht="21" customHeight="1" x14ac:dyDescent="0.2">
      <c r="A13" s="2181"/>
      <c r="B13" s="2182"/>
      <c r="C13" s="2241"/>
      <c r="D13" s="2242"/>
      <c r="E13" s="2242"/>
      <c r="F13" s="2242"/>
      <c r="G13" s="2242"/>
      <c r="H13" s="2242"/>
      <c r="I13" s="2242"/>
      <c r="J13" s="2242"/>
      <c r="K13" s="2243"/>
      <c r="L13" s="2175" t="s">
        <v>169</v>
      </c>
      <c r="M13" s="2175"/>
      <c r="N13" s="2175"/>
      <c r="O13" s="2175"/>
      <c r="P13" s="2175"/>
      <c r="Q13" s="2175"/>
      <c r="R13" s="2175"/>
      <c r="S13" s="2175"/>
      <c r="T13" s="2175"/>
      <c r="U13" s="2175"/>
      <c r="V13" s="2143" t="s">
        <v>11</v>
      </c>
      <c r="W13" s="2144"/>
      <c r="X13" s="2144"/>
      <c r="Y13" s="12"/>
      <c r="Z13" s="4" t="s">
        <v>9</v>
      </c>
      <c r="AA13" s="4"/>
      <c r="AB13" s="4"/>
      <c r="AC13" s="4"/>
      <c r="AD13" s="2144" t="s">
        <v>12</v>
      </c>
      <c r="AE13" s="2144"/>
      <c r="AF13" s="2144"/>
      <c r="AG13" s="13"/>
      <c r="AH13" s="4" t="s">
        <v>9</v>
      </c>
      <c r="AI13" s="14"/>
    </row>
    <row r="14" spans="1:35" ht="21" customHeight="1" x14ac:dyDescent="0.2">
      <c r="A14" s="2181"/>
      <c r="B14" s="2182"/>
      <c r="C14" s="2194" t="s">
        <v>170</v>
      </c>
      <c r="D14" s="2195"/>
      <c r="E14" s="2153" t="s">
        <v>171</v>
      </c>
      <c r="F14" s="2153"/>
      <c r="G14" s="2153"/>
      <c r="H14" s="2153"/>
      <c r="I14" s="2153"/>
      <c r="J14" s="2153"/>
      <c r="K14" s="2154"/>
      <c r="L14" s="2167" t="s">
        <v>172</v>
      </c>
      <c r="M14" s="2168"/>
      <c r="N14" s="2168"/>
      <c r="O14" s="2168"/>
      <c r="P14" s="2168"/>
      <c r="Q14" s="2168"/>
      <c r="R14" s="2168"/>
      <c r="S14" s="2168"/>
      <c r="T14" s="2168"/>
      <c r="U14" s="2169"/>
      <c r="V14" s="2136"/>
      <c r="W14" s="2137"/>
      <c r="X14" s="2137"/>
      <c r="Y14" s="2137"/>
      <c r="Z14" s="2137"/>
      <c r="AA14" s="2137"/>
      <c r="AB14" s="2137"/>
      <c r="AC14" s="2137"/>
      <c r="AD14" s="2137"/>
      <c r="AE14" s="2137"/>
      <c r="AF14" s="2137"/>
      <c r="AG14" s="2137"/>
      <c r="AH14" s="2137"/>
      <c r="AI14" s="2138"/>
    </row>
    <row r="15" spans="1:35" ht="21" customHeight="1" x14ac:dyDescent="0.2">
      <c r="A15" s="2181"/>
      <c r="B15" s="2182"/>
      <c r="C15" s="2194"/>
      <c r="D15" s="2195"/>
      <c r="E15" s="2231"/>
      <c r="F15" s="2231"/>
      <c r="G15" s="2231"/>
      <c r="H15" s="2231"/>
      <c r="I15" s="2231"/>
      <c r="J15" s="2231"/>
      <c r="K15" s="2232"/>
      <c r="L15" s="2185" t="s">
        <v>173</v>
      </c>
      <c r="M15" s="2186"/>
      <c r="N15" s="2186"/>
      <c r="O15" s="2186"/>
      <c r="P15" s="2186"/>
      <c r="Q15" s="2186"/>
      <c r="R15" s="2186"/>
      <c r="S15" s="2186"/>
      <c r="T15" s="2186"/>
      <c r="U15" s="2187"/>
      <c r="V15" s="2215"/>
      <c r="W15" s="2216"/>
      <c r="X15" s="2216"/>
      <c r="Y15" s="2216"/>
      <c r="Z15" s="2216"/>
      <c r="AA15" s="2216"/>
      <c r="AB15" s="2216"/>
      <c r="AC15" s="2216"/>
      <c r="AD15" s="2216"/>
      <c r="AE15" s="2216"/>
      <c r="AF15" s="2216"/>
      <c r="AG15" s="2216"/>
      <c r="AH15" s="2216"/>
      <c r="AI15" s="2217"/>
    </row>
    <row r="16" spans="1:35" ht="21" customHeight="1" x14ac:dyDescent="0.2">
      <c r="A16" s="2181"/>
      <c r="B16" s="2182"/>
      <c r="C16" s="2194"/>
      <c r="D16" s="2195"/>
      <c r="E16" s="2231"/>
      <c r="F16" s="2231"/>
      <c r="G16" s="2231"/>
      <c r="H16" s="2231"/>
      <c r="I16" s="2231"/>
      <c r="J16" s="2231"/>
      <c r="K16" s="2232"/>
      <c r="L16" s="2188"/>
      <c r="M16" s="2189"/>
      <c r="N16" s="2189"/>
      <c r="O16" s="2189"/>
      <c r="P16" s="2189"/>
      <c r="Q16" s="2189"/>
      <c r="R16" s="2189"/>
      <c r="S16" s="2189"/>
      <c r="T16" s="2189"/>
      <c r="U16" s="2190"/>
      <c r="V16" s="2218"/>
      <c r="W16" s="2219"/>
      <c r="X16" s="2219"/>
      <c r="Y16" s="2219"/>
      <c r="Z16" s="2219"/>
      <c r="AA16" s="2219"/>
      <c r="AB16" s="2219"/>
      <c r="AC16" s="2219"/>
      <c r="AD16" s="2219"/>
      <c r="AE16" s="2219"/>
      <c r="AF16" s="2219"/>
      <c r="AG16" s="2219"/>
      <c r="AH16" s="2219"/>
      <c r="AI16" s="2220"/>
    </row>
    <row r="17" spans="1:35" ht="21" customHeight="1" x14ac:dyDescent="0.2">
      <c r="A17" s="2181"/>
      <c r="B17" s="2182"/>
      <c r="C17" s="2194"/>
      <c r="D17" s="2195"/>
      <c r="E17" s="2177"/>
      <c r="F17" s="2177"/>
      <c r="G17" s="2177"/>
      <c r="H17" s="2177"/>
      <c r="I17" s="2177"/>
      <c r="J17" s="2177"/>
      <c r="K17" s="2233"/>
      <c r="L17" s="2191"/>
      <c r="M17" s="2192"/>
      <c r="N17" s="2192"/>
      <c r="O17" s="2192"/>
      <c r="P17" s="2192"/>
      <c r="Q17" s="2192"/>
      <c r="R17" s="2192"/>
      <c r="S17" s="2192"/>
      <c r="T17" s="2192"/>
      <c r="U17" s="2193"/>
      <c r="V17" s="2234"/>
      <c r="W17" s="2235"/>
      <c r="X17" s="2235"/>
      <c r="Y17" s="2235"/>
      <c r="Z17" s="2235"/>
      <c r="AA17" s="2235"/>
      <c r="AB17" s="2235"/>
      <c r="AC17" s="2235"/>
      <c r="AD17" s="2235"/>
      <c r="AE17" s="2235"/>
      <c r="AF17" s="2235"/>
      <c r="AG17" s="2235"/>
      <c r="AH17" s="2235"/>
      <c r="AI17" s="2236"/>
    </row>
    <row r="18" spans="1:35" ht="21" customHeight="1" x14ac:dyDescent="0.2">
      <c r="A18" s="2181"/>
      <c r="B18" s="2182"/>
      <c r="C18" s="2194"/>
      <c r="D18" s="2195"/>
      <c r="E18" s="2225" t="s">
        <v>174</v>
      </c>
      <c r="F18" s="2225"/>
      <c r="G18" s="2225"/>
      <c r="H18" s="2225"/>
      <c r="I18" s="2225"/>
      <c r="J18" s="2225"/>
      <c r="K18" s="2226"/>
      <c r="L18" s="2215"/>
      <c r="M18" s="2216"/>
      <c r="N18" s="2216"/>
      <c r="O18" s="2216"/>
      <c r="P18" s="2216"/>
      <c r="Q18" s="2216"/>
      <c r="R18" s="2216"/>
      <c r="S18" s="2216"/>
      <c r="T18" s="2216"/>
      <c r="U18" s="2216"/>
      <c r="V18" s="2216"/>
      <c r="W18" s="2216"/>
      <c r="X18" s="2216"/>
      <c r="Y18" s="2216"/>
      <c r="Z18" s="2216"/>
      <c r="AA18" s="2216"/>
      <c r="AB18" s="2216"/>
      <c r="AC18" s="2216"/>
      <c r="AD18" s="2216"/>
      <c r="AE18" s="2216"/>
      <c r="AF18" s="2216"/>
      <c r="AG18" s="2216"/>
      <c r="AH18" s="2216"/>
      <c r="AI18" s="2217"/>
    </row>
    <row r="19" spans="1:35" ht="21" customHeight="1" x14ac:dyDescent="0.2">
      <c r="A19" s="2181"/>
      <c r="B19" s="2182"/>
      <c r="C19" s="2194"/>
      <c r="D19" s="2195"/>
      <c r="E19" s="2227"/>
      <c r="F19" s="2227"/>
      <c r="G19" s="2227"/>
      <c r="H19" s="2227"/>
      <c r="I19" s="2227"/>
      <c r="J19" s="2227"/>
      <c r="K19" s="2228"/>
      <c r="L19" s="2218"/>
      <c r="M19" s="2219"/>
      <c r="N19" s="2219"/>
      <c r="O19" s="2219"/>
      <c r="P19" s="2219"/>
      <c r="Q19" s="2219"/>
      <c r="R19" s="2219"/>
      <c r="S19" s="2219"/>
      <c r="T19" s="2219"/>
      <c r="U19" s="2219"/>
      <c r="V19" s="2219"/>
      <c r="W19" s="2219"/>
      <c r="X19" s="2219"/>
      <c r="Y19" s="2219"/>
      <c r="Z19" s="2219"/>
      <c r="AA19" s="2219"/>
      <c r="AB19" s="2219"/>
      <c r="AC19" s="2219"/>
      <c r="AD19" s="2219"/>
      <c r="AE19" s="2219"/>
      <c r="AF19" s="2219"/>
      <c r="AG19" s="2219"/>
      <c r="AH19" s="2219"/>
      <c r="AI19" s="2220"/>
    </row>
    <row r="20" spans="1:35" ht="21" customHeight="1" x14ac:dyDescent="0.2">
      <c r="A20" s="2181"/>
      <c r="B20" s="2182"/>
      <c r="C20" s="2194"/>
      <c r="D20" s="2195"/>
      <c r="E20" s="2227"/>
      <c r="F20" s="2227"/>
      <c r="G20" s="2227"/>
      <c r="H20" s="2227"/>
      <c r="I20" s="2227"/>
      <c r="J20" s="2227"/>
      <c r="K20" s="2228"/>
      <c r="L20" s="2218"/>
      <c r="M20" s="2219"/>
      <c r="N20" s="2219"/>
      <c r="O20" s="2219"/>
      <c r="P20" s="2219"/>
      <c r="Q20" s="2219"/>
      <c r="R20" s="2219"/>
      <c r="S20" s="2219"/>
      <c r="T20" s="2219"/>
      <c r="U20" s="2219"/>
      <c r="V20" s="2219"/>
      <c r="W20" s="2219"/>
      <c r="X20" s="2219"/>
      <c r="Y20" s="2219"/>
      <c r="Z20" s="2219"/>
      <c r="AA20" s="2219"/>
      <c r="AB20" s="2219"/>
      <c r="AC20" s="2219"/>
      <c r="AD20" s="2219"/>
      <c r="AE20" s="2219"/>
      <c r="AF20" s="2219"/>
      <c r="AG20" s="2219"/>
      <c r="AH20" s="2219"/>
      <c r="AI20" s="2220"/>
    </row>
    <row r="21" spans="1:35" ht="21" customHeight="1" x14ac:dyDescent="0.2">
      <c r="A21" s="2181"/>
      <c r="B21" s="2182"/>
      <c r="C21" s="2194"/>
      <c r="D21" s="2195"/>
      <c r="E21" s="2227"/>
      <c r="F21" s="2227"/>
      <c r="G21" s="2227"/>
      <c r="H21" s="2227"/>
      <c r="I21" s="2227"/>
      <c r="J21" s="2227"/>
      <c r="K21" s="2228"/>
      <c r="L21" s="2218"/>
      <c r="M21" s="2219"/>
      <c r="N21" s="2219"/>
      <c r="O21" s="2219"/>
      <c r="P21" s="2219"/>
      <c r="Q21" s="2219"/>
      <c r="R21" s="2219"/>
      <c r="S21" s="2219"/>
      <c r="T21" s="2219"/>
      <c r="U21" s="2219"/>
      <c r="V21" s="2219"/>
      <c r="W21" s="2219"/>
      <c r="X21" s="2219"/>
      <c r="Y21" s="2219"/>
      <c r="Z21" s="2219"/>
      <c r="AA21" s="2219"/>
      <c r="AB21" s="2219"/>
      <c r="AC21" s="2219"/>
      <c r="AD21" s="2219"/>
      <c r="AE21" s="2219"/>
      <c r="AF21" s="2219"/>
      <c r="AG21" s="2219"/>
      <c r="AH21" s="2219"/>
      <c r="AI21" s="2220"/>
    </row>
    <row r="22" spans="1:35" ht="21" customHeight="1" x14ac:dyDescent="0.2">
      <c r="A22" s="2183"/>
      <c r="B22" s="2184"/>
      <c r="C22" s="2196"/>
      <c r="D22" s="2197"/>
      <c r="E22" s="2229"/>
      <c r="F22" s="2229"/>
      <c r="G22" s="2229"/>
      <c r="H22" s="2229"/>
      <c r="I22" s="2229"/>
      <c r="J22" s="2229"/>
      <c r="K22" s="2230"/>
      <c r="L22" s="2221"/>
      <c r="M22" s="2222"/>
      <c r="N22" s="2222"/>
      <c r="O22" s="2222"/>
      <c r="P22" s="2222"/>
      <c r="Q22" s="2222"/>
      <c r="R22" s="2222"/>
      <c r="S22" s="2222"/>
      <c r="T22" s="2222"/>
      <c r="U22" s="2222"/>
      <c r="V22" s="2222"/>
      <c r="W22" s="2222"/>
      <c r="X22" s="2222"/>
      <c r="Y22" s="2222"/>
      <c r="Z22" s="2222"/>
      <c r="AA22" s="2222"/>
      <c r="AB22" s="2222"/>
      <c r="AC22" s="2222"/>
      <c r="AD22" s="2222"/>
      <c r="AE22" s="2222"/>
      <c r="AF22" s="2222"/>
      <c r="AG22" s="2222"/>
      <c r="AH22" s="2222"/>
      <c r="AI22" s="2223"/>
    </row>
    <row r="23" spans="1:35" ht="21" customHeight="1" x14ac:dyDescent="0.2">
      <c r="A23" s="2198" t="s">
        <v>175</v>
      </c>
      <c r="B23" s="2199"/>
      <c r="C23" s="2205" t="s">
        <v>176</v>
      </c>
      <c r="D23" s="2206"/>
      <c r="E23" s="2206"/>
      <c r="F23" s="2206"/>
      <c r="G23" s="2206"/>
      <c r="H23" s="2206"/>
      <c r="I23" s="2206"/>
      <c r="J23" s="2206"/>
      <c r="K23" s="2207"/>
      <c r="L23" s="2176" t="s">
        <v>177</v>
      </c>
      <c r="M23" s="2177"/>
      <c r="N23" s="2177"/>
      <c r="O23" s="2177"/>
      <c r="P23" s="2177"/>
      <c r="Q23" s="2177"/>
      <c r="R23" s="2177"/>
      <c r="S23" s="2177"/>
      <c r="T23" s="2176" t="s">
        <v>178</v>
      </c>
      <c r="U23" s="2177"/>
      <c r="V23" s="2177"/>
      <c r="W23" s="2177"/>
      <c r="X23" s="2177"/>
      <c r="Y23" s="2177"/>
      <c r="Z23" s="2177"/>
      <c r="AA23" s="2177"/>
      <c r="AB23" s="2176" t="s">
        <v>179</v>
      </c>
      <c r="AC23" s="2177"/>
      <c r="AD23" s="2177"/>
      <c r="AE23" s="2177"/>
      <c r="AF23" s="2177"/>
      <c r="AG23" s="2177"/>
      <c r="AH23" s="2177"/>
      <c r="AI23" s="2178"/>
    </row>
    <row r="24" spans="1:35" ht="21" customHeight="1" x14ac:dyDescent="0.2">
      <c r="A24" s="2198"/>
      <c r="B24" s="2199"/>
      <c r="C24" s="2205"/>
      <c r="D24" s="2206"/>
      <c r="E24" s="2206"/>
      <c r="F24" s="2206"/>
      <c r="G24" s="2206"/>
      <c r="H24" s="2206"/>
      <c r="I24" s="2206"/>
      <c r="J24" s="2206"/>
      <c r="K24" s="2207"/>
      <c r="L24" s="15"/>
      <c r="M24" s="16"/>
      <c r="N24" s="16"/>
      <c r="O24" s="16"/>
      <c r="P24" s="16"/>
      <c r="Q24" s="16"/>
      <c r="R24" s="16" t="s">
        <v>9</v>
      </c>
      <c r="S24" s="2"/>
      <c r="T24" s="16"/>
      <c r="U24" s="16"/>
      <c r="V24" s="16"/>
      <c r="W24" s="16"/>
      <c r="X24" s="16"/>
      <c r="Y24" s="16"/>
      <c r="Z24" s="16" t="s">
        <v>9</v>
      </c>
      <c r="AA24" s="2"/>
      <c r="AB24" s="16"/>
      <c r="AC24" s="16"/>
      <c r="AD24" s="16"/>
      <c r="AE24" s="16"/>
      <c r="AF24" s="16"/>
      <c r="AG24" s="16"/>
      <c r="AH24" s="16" t="s">
        <v>9</v>
      </c>
      <c r="AI24" s="17"/>
    </row>
    <row r="25" spans="1:35" ht="21" customHeight="1" x14ac:dyDescent="0.2">
      <c r="A25" s="2198"/>
      <c r="B25" s="2199"/>
      <c r="C25" s="18"/>
      <c r="D25" s="2224" t="s">
        <v>180</v>
      </c>
      <c r="E25" s="2224"/>
      <c r="F25" s="2224"/>
      <c r="G25" s="2224"/>
      <c r="H25" s="2224"/>
      <c r="I25" s="2224"/>
      <c r="J25" s="2224"/>
      <c r="K25" s="2224"/>
      <c r="L25" s="2170" t="s">
        <v>181</v>
      </c>
      <c r="M25" s="2171"/>
      <c r="N25" s="2171"/>
      <c r="O25" s="2171"/>
      <c r="P25" s="2171"/>
      <c r="Q25" s="2171"/>
      <c r="R25" s="2171"/>
      <c r="S25" s="2172"/>
      <c r="T25" s="2170" t="s">
        <v>181</v>
      </c>
      <c r="U25" s="2171"/>
      <c r="V25" s="2171"/>
      <c r="W25" s="2171"/>
      <c r="X25" s="2171"/>
      <c r="Y25" s="2171"/>
      <c r="Z25" s="2171"/>
      <c r="AA25" s="2172"/>
      <c r="AB25" s="2143" t="s">
        <v>182</v>
      </c>
      <c r="AC25" s="2144"/>
      <c r="AD25" s="2144"/>
      <c r="AE25" s="2144"/>
      <c r="AF25" s="2144"/>
      <c r="AG25" s="2144"/>
      <c r="AH25" s="2144"/>
      <c r="AI25" s="2173"/>
    </row>
    <row r="26" spans="1:35" ht="21" customHeight="1" x14ac:dyDescent="0.2">
      <c r="A26" s="2198"/>
      <c r="B26" s="2199"/>
      <c r="C26" s="19"/>
      <c r="D26" s="2224" t="s">
        <v>183</v>
      </c>
      <c r="E26" s="2224"/>
      <c r="F26" s="2224"/>
      <c r="G26" s="2224"/>
      <c r="H26" s="2224"/>
      <c r="I26" s="2224"/>
      <c r="J26" s="2224"/>
      <c r="K26" s="2224"/>
      <c r="L26" s="2143"/>
      <c r="M26" s="2144"/>
      <c r="N26" s="2144"/>
      <c r="O26" s="2144"/>
      <c r="P26" s="2144"/>
      <c r="Q26" s="2144"/>
      <c r="R26" s="2144"/>
      <c r="S26" s="2145"/>
      <c r="T26" s="2143"/>
      <c r="U26" s="2144"/>
      <c r="V26" s="2144"/>
      <c r="W26" s="2144"/>
      <c r="X26" s="2144"/>
      <c r="Y26" s="2144"/>
      <c r="Z26" s="2144"/>
      <c r="AA26" s="2145"/>
      <c r="AB26" s="2143"/>
      <c r="AC26" s="2144"/>
      <c r="AD26" s="2144"/>
      <c r="AE26" s="2144"/>
      <c r="AF26" s="2144"/>
      <c r="AG26" s="2144"/>
      <c r="AH26" s="2144"/>
      <c r="AI26" s="2173"/>
    </row>
    <row r="27" spans="1:35" ht="21" customHeight="1" x14ac:dyDescent="0.2">
      <c r="A27" s="2198"/>
      <c r="B27" s="2199"/>
      <c r="C27" s="2202" t="s">
        <v>184</v>
      </c>
      <c r="D27" s="2203"/>
      <c r="E27" s="2203"/>
      <c r="F27" s="2203"/>
      <c r="G27" s="2203"/>
      <c r="H27" s="2203"/>
      <c r="I27" s="2203"/>
      <c r="J27" s="2203"/>
      <c r="K27" s="2204"/>
      <c r="L27" s="2211"/>
      <c r="M27" s="2211"/>
      <c r="N27" s="2211"/>
      <c r="O27" s="2211"/>
      <c r="P27" s="2211"/>
      <c r="Q27" s="2211"/>
      <c r="R27" s="2211"/>
      <c r="S27" s="2211"/>
      <c r="T27" s="2211"/>
      <c r="U27" s="2211"/>
      <c r="V27" s="2211"/>
      <c r="W27" s="2211"/>
      <c r="X27" s="2211"/>
      <c r="Y27" s="2211"/>
      <c r="Z27" s="2211"/>
      <c r="AA27" s="2211"/>
      <c r="AB27" s="2211"/>
      <c r="AC27" s="2211"/>
      <c r="AD27" s="2211"/>
      <c r="AE27" s="2211"/>
      <c r="AF27" s="2211"/>
      <c r="AG27" s="2211"/>
      <c r="AH27" s="2211"/>
      <c r="AI27" s="2212"/>
    </row>
    <row r="28" spans="1:35" ht="21" customHeight="1" x14ac:dyDescent="0.2">
      <c r="A28" s="2198"/>
      <c r="B28" s="2199"/>
      <c r="C28" s="2205"/>
      <c r="D28" s="2206"/>
      <c r="E28" s="2206"/>
      <c r="F28" s="2206"/>
      <c r="G28" s="2206"/>
      <c r="H28" s="2206"/>
      <c r="I28" s="2206"/>
      <c r="J28" s="2206"/>
      <c r="K28" s="2207"/>
      <c r="L28" s="2211"/>
      <c r="M28" s="2211"/>
      <c r="N28" s="2211"/>
      <c r="O28" s="2211"/>
      <c r="P28" s="2211"/>
      <c r="Q28" s="2211"/>
      <c r="R28" s="2211"/>
      <c r="S28" s="2211"/>
      <c r="T28" s="2211"/>
      <c r="U28" s="2211"/>
      <c r="V28" s="2211"/>
      <c r="W28" s="2211"/>
      <c r="X28" s="2211"/>
      <c r="Y28" s="2211"/>
      <c r="Z28" s="2211"/>
      <c r="AA28" s="2211"/>
      <c r="AB28" s="2211"/>
      <c r="AC28" s="2211"/>
      <c r="AD28" s="2211"/>
      <c r="AE28" s="2211"/>
      <c r="AF28" s="2211"/>
      <c r="AG28" s="2211"/>
      <c r="AH28" s="2211"/>
      <c r="AI28" s="2212"/>
    </row>
    <row r="29" spans="1:35" ht="21" customHeight="1" x14ac:dyDescent="0.2">
      <c r="A29" s="2198"/>
      <c r="B29" s="2199"/>
      <c r="C29" s="2205"/>
      <c r="D29" s="2206"/>
      <c r="E29" s="2206"/>
      <c r="F29" s="2206"/>
      <c r="G29" s="2206"/>
      <c r="H29" s="2206"/>
      <c r="I29" s="2206"/>
      <c r="J29" s="2206"/>
      <c r="K29" s="2207"/>
      <c r="L29" s="2211"/>
      <c r="M29" s="2211"/>
      <c r="N29" s="2211"/>
      <c r="O29" s="2211"/>
      <c r="P29" s="2211"/>
      <c r="Q29" s="2211"/>
      <c r="R29" s="2211"/>
      <c r="S29" s="2211"/>
      <c r="T29" s="2211"/>
      <c r="U29" s="2211"/>
      <c r="V29" s="2211"/>
      <c r="W29" s="2211"/>
      <c r="X29" s="2211"/>
      <c r="Y29" s="2211"/>
      <c r="Z29" s="2211"/>
      <c r="AA29" s="2211"/>
      <c r="AB29" s="2211"/>
      <c r="AC29" s="2211"/>
      <c r="AD29" s="2211"/>
      <c r="AE29" s="2211"/>
      <c r="AF29" s="2211"/>
      <c r="AG29" s="2211"/>
      <c r="AH29" s="2211"/>
      <c r="AI29" s="2212"/>
    </row>
    <row r="30" spans="1:35" ht="21" customHeight="1" x14ac:dyDescent="0.2">
      <c r="A30" s="2198"/>
      <c r="B30" s="2199"/>
      <c r="C30" s="2205"/>
      <c r="D30" s="2206"/>
      <c r="E30" s="2206"/>
      <c r="F30" s="2206"/>
      <c r="G30" s="2206"/>
      <c r="H30" s="2206"/>
      <c r="I30" s="2206"/>
      <c r="J30" s="2206"/>
      <c r="K30" s="2207"/>
      <c r="L30" s="2211"/>
      <c r="M30" s="2211"/>
      <c r="N30" s="2211"/>
      <c r="O30" s="2211"/>
      <c r="P30" s="2211"/>
      <c r="Q30" s="2211"/>
      <c r="R30" s="2211"/>
      <c r="S30" s="2211"/>
      <c r="T30" s="2211"/>
      <c r="U30" s="2211"/>
      <c r="V30" s="2211"/>
      <c r="W30" s="2211"/>
      <c r="X30" s="2211"/>
      <c r="Y30" s="2211"/>
      <c r="Z30" s="2211"/>
      <c r="AA30" s="2211"/>
      <c r="AB30" s="2211"/>
      <c r="AC30" s="2211"/>
      <c r="AD30" s="2211"/>
      <c r="AE30" s="2211"/>
      <c r="AF30" s="2211"/>
      <c r="AG30" s="2211"/>
      <c r="AH30" s="2211"/>
      <c r="AI30" s="2212"/>
    </row>
    <row r="31" spans="1:35" ht="21" customHeight="1" x14ac:dyDescent="0.2">
      <c r="A31" s="2200"/>
      <c r="B31" s="2201"/>
      <c r="C31" s="2208"/>
      <c r="D31" s="2209"/>
      <c r="E31" s="2209"/>
      <c r="F31" s="2209"/>
      <c r="G31" s="2209"/>
      <c r="H31" s="2209"/>
      <c r="I31" s="2209"/>
      <c r="J31" s="2209"/>
      <c r="K31" s="2210"/>
      <c r="L31" s="2213"/>
      <c r="M31" s="2213"/>
      <c r="N31" s="2213"/>
      <c r="O31" s="2213"/>
      <c r="P31" s="2213"/>
      <c r="Q31" s="2213"/>
      <c r="R31" s="2213"/>
      <c r="S31" s="2213"/>
      <c r="T31" s="2213"/>
      <c r="U31" s="2213"/>
      <c r="V31" s="2213"/>
      <c r="W31" s="2213"/>
      <c r="X31" s="2213"/>
      <c r="Y31" s="2213"/>
      <c r="Z31" s="2213"/>
      <c r="AA31" s="2213"/>
      <c r="AB31" s="2213"/>
      <c r="AC31" s="2213"/>
      <c r="AD31" s="2213"/>
      <c r="AE31" s="2213"/>
      <c r="AF31" s="2213"/>
      <c r="AG31" s="2213"/>
      <c r="AH31" s="2213"/>
      <c r="AI31" s="2214"/>
    </row>
    <row r="32" spans="1:35" ht="24.75" customHeight="1" x14ac:dyDescent="0.2">
      <c r="A32" s="20" t="s">
        <v>185</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row>
    <row r="33" spans="1:35" ht="14.25" customHeight="1" x14ac:dyDescent="0.2">
      <c r="A33" s="20" t="s">
        <v>186</v>
      </c>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row>
    <row r="34" spans="1:35" ht="14.25" customHeight="1" x14ac:dyDescent="0.2">
      <c r="A34" s="20" t="s">
        <v>187</v>
      </c>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row>
    <row r="35" spans="1:35" ht="14.25" customHeight="1" x14ac:dyDescent="0.2">
      <c r="A35" s="20" t="s">
        <v>188</v>
      </c>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row>
    <row r="36" spans="1:35" ht="15" customHeight="1" x14ac:dyDescent="0.2">
      <c r="A36" s="20" t="s">
        <v>189</v>
      </c>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row>
    <row r="37" spans="1:35" ht="14.25" customHeight="1" x14ac:dyDescent="0.2">
      <c r="A37" s="20" t="s">
        <v>190</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row>
    <row r="38" spans="1:35" ht="21" customHeight="1" x14ac:dyDescent="0.2">
      <c r="A38" s="22" t="s">
        <v>191</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row>
  </sheetData>
  <mergeCells count="55">
    <mergeCell ref="A9:B22"/>
    <mergeCell ref="L15:U17"/>
    <mergeCell ref="C14:D22"/>
    <mergeCell ref="A23:B31"/>
    <mergeCell ref="C27:K31"/>
    <mergeCell ref="L27:AI31"/>
    <mergeCell ref="C23:K24"/>
    <mergeCell ref="L18:AI22"/>
    <mergeCell ref="D26:K26"/>
    <mergeCell ref="L26:S26"/>
    <mergeCell ref="E18:K22"/>
    <mergeCell ref="E14:K17"/>
    <mergeCell ref="V15:AI17"/>
    <mergeCell ref="C9:K13"/>
    <mergeCell ref="D25:K25"/>
    <mergeCell ref="L25:S25"/>
    <mergeCell ref="T25:AA25"/>
    <mergeCell ref="AB25:AI25"/>
    <mergeCell ref="L11:U11"/>
    <mergeCell ref="V11:X11"/>
    <mergeCell ref="T26:AA26"/>
    <mergeCell ref="AB26:AI26"/>
    <mergeCell ref="L13:U13"/>
    <mergeCell ref="V13:X13"/>
    <mergeCell ref="AD13:AF13"/>
    <mergeCell ref="L14:U14"/>
    <mergeCell ref="V14:AI14"/>
    <mergeCell ref="L23:S23"/>
    <mergeCell ref="T23:AA23"/>
    <mergeCell ref="AB23:AI23"/>
    <mergeCell ref="AD11:AF11"/>
    <mergeCell ref="L12:U12"/>
    <mergeCell ref="V12:X12"/>
    <mergeCell ref="AD12:AF12"/>
    <mergeCell ref="L9:U9"/>
    <mergeCell ref="V9:X9"/>
    <mergeCell ref="AD9:AF9"/>
    <mergeCell ref="L10:U10"/>
    <mergeCell ref="V10:X10"/>
    <mergeCell ref="AD10:AF10"/>
    <mergeCell ref="A6:K6"/>
    <mergeCell ref="L6:AI6"/>
    <mergeCell ref="F7:K7"/>
    <mergeCell ref="L7:U7"/>
    <mergeCell ref="F8:K8"/>
    <mergeCell ref="L8:U8"/>
    <mergeCell ref="A7:E8"/>
    <mergeCell ref="AA7:AI8"/>
    <mergeCell ref="V7:Z8"/>
    <mergeCell ref="A1:B1"/>
    <mergeCell ref="A2:AI2"/>
    <mergeCell ref="A4:K4"/>
    <mergeCell ref="L4:AI4"/>
    <mergeCell ref="A5:K5"/>
    <mergeCell ref="L5:AI5"/>
  </mergeCells>
  <phoneticPr fontId="48"/>
  <printOptions horizontalCentered="1"/>
  <pageMargins left="0.39305555555555555" right="0.39305555555555555" top="0.39305555555555555" bottom="0.35416666666666669" header="0.31458333333333333" footer="0.27500000000000002"/>
  <pageSetup paperSize="9" firstPageNumber="429496319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5"/>
  <sheetViews>
    <sheetView view="pageBreakPreview" zoomScale="60" zoomScaleNormal="100" workbookViewId="0">
      <selection activeCell="Y11" sqref="Y11"/>
    </sheetView>
  </sheetViews>
  <sheetFormatPr defaultColWidth="9" defaultRowHeight="13" x14ac:dyDescent="0.2"/>
  <cols>
    <col min="1" max="1" width="24.26953125" style="183" customWidth="1"/>
    <col min="2" max="2" width="6.7265625" style="183" customWidth="1"/>
    <col min="3" max="4" width="21.26953125" style="183" customWidth="1"/>
    <col min="5" max="5" width="3.08984375" style="183" customWidth="1"/>
    <col min="6" max="6" width="9" style="183" bestFit="1"/>
    <col min="7" max="16384" width="9" style="183"/>
  </cols>
  <sheetData>
    <row r="1" spans="1:5" ht="27.75" customHeight="1" x14ac:dyDescent="0.2">
      <c r="A1" s="186"/>
      <c r="B1" s="186"/>
      <c r="C1" s="186"/>
      <c r="D1" s="186"/>
      <c r="E1" s="186"/>
    </row>
    <row r="2" spans="1:5" ht="27.75" customHeight="1" x14ac:dyDescent="0.2">
      <c r="A2" s="186"/>
      <c r="B2" s="186"/>
      <c r="C2" s="186"/>
      <c r="D2" s="2244" t="s">
        <v>271</v>
      </c>
      <c r="E2" s="2244"/>
    </row>
    <row r="3" spans="1:5" ht="12.75" customHeight="1" x14ac:dyDescent="0.2">
      <c r="A3" s="186"/>
      <c r="B3" s="186"/>
      <c r="C3" s="186"/>
      <c r="D3" s="196"/>
      <c r="E3" s="196"/>
    </row>
    <row r="4" spans="1:5" ht="36" customHeight="1" x14ac:dyDescent="0.2">
      <c r="A4" s="2245"/>
      <c r="B4" s="2245"/>
      <c r="C4" s="2245"/>
      <c r="D4" s="2245"/>
      <c r="E4" s="2245"/>
    </row>
    <row r="5" spans="1:5" ht="36" customHeight="1" x14ac:dyDescent="0.2">
      <c r="A5" s="187"/>
      <c r="B5" s="187"/>
      <c r="C5" s="187"/>
      <c r="D5" s="187"/>
      <c r="E5" s="187"/>
    </row>
    <row r="6" spans="1:5" ht="46.5" customHeight="1" x14ac:dyDescent="0.2">
      <c r="A6" s="188" t="s">
        <v>193</v>
      </c>
      <c r="B6" s="2246"/>
      <c r="C6" s="2247"/>
      <c r="D6" s="2247"/>
      <c r="E6" s="2248"/>
    </row>
    <row r="7" spans="1:5" ht="71.25" customHeight="1" x14ac:dyDescent="0.2">
      <c r="A7" s="189" t="s">
        <v>194</v>
      </c>
      <c r="B7" s="2249" t="s">
        <v>195</v>
      </c>
      <c r="C7" s="2249"/>
      <c r="D7" s="2249"/>
      <c r="E7" s="2250"/>
    </row>
    <row r="8" spans="1:5" ht="71.25" customHeight="1" x14ac:dyDescent="0.2">
      <c r="A8" s="191" t="s">
        <v>196</v>
      </c>
      <c r="B8" s="190">
        <v>1</v>
      </c>
      <c r="C8" s="2255" t="s">
        <v>197</v>
      </c>
      <c r="D8" s="2255"/>
      <c r="E8" s="2256"/>
    </row>
    <row r="9" spans="1:5" ht="71.25" customHeight="1" x14ac:dyDescent="0.2">
      <c r="A9" s="2257" t="s">
        <v>198</v>
      </c>
      <c r="B9" s="192">
        <v>1</v>
      </c>
      <c r="C9" s="2259" t="s">
        <v>199</v>
      </c>
      <c r="D9" s="2253"/>
      <c r="E9" s="2254"/>
    </row>
    <row r="10" spans="1:5" ht="71.25" customHeight="1" x14ac:dyDescent="0.2">
      <c r="A10" s="2258"/>
      <c r="B10" s="192">
        <v>2</v>
      </c>
      <c r="C10" s="2253" t="s">
        <v>192</v>
      </c>
      <c r="D10" s="2253"/>
      <c r="E10" s="2254"/>
    </row>
    <row r="11" spans="1:5" ht="71.25" customHeight="1" x14ac:dyDescent="0.2">
      <c r="A11" s="2251" t="s">
        <v>200</v>
      </c>
      <c r="B11" s="192">
        <v>1</v>
      </c>
      <c r="C11" s="2253" t="s">
        <v>201</v>
      </c>
      <c r="D11" s="2253"/>
      <c r="E11" s="2254"/>
    </row>
    <row r="12" spans="1:5" x14ac:dyDescent="0.2">
      <c r="A12" s="2252"/>
      <c r="B12" s="193">
        <v>2</v>
      </c>
      <c r="C12" s="194" t="s">
        <v>202</v>
      </c>
      <c r="D12" s="194"/>
      <c r="E12" s="195"/>
    </row>
    <row r="13" spans="1:5" x14ac:dyDescent="0.2">
      <c r="A13" s="186"/>
      <c r="B13" s="186"/>
      <c r="C13" s="186"/>
      <c r="D13" s="186"/>
      <c r="E13" s="186"/>
    </row>
    <row r="14" spans="1:5" x14ac:dyDescent="0.2">
      <c r="A14" s="186" t="s">
        <v>203</v>
      </c>
      <c r="B14" s="186"/>
      <c r="C14" s="186"/>
      <c r="D14" s="186"/>
      <c r="E14" s="186"/>
    </row>
    <row r="15" spans="1:5" x14ac:dyDescent="0.2">
      <c r="A15" s="185" t="s">
        <v>204</v>
      </c>
      <c r="B15" s="185"/>
      <c r="C15" s="185"/>
      <c r="D15" s="185"/>
      <c r="E15" s="185"/>
    </row>
  </sheetData>
  <mergeCells count="10">
    <mergeCell ref="D2:E2"/>
    <mergeCell ref="A4:E4"/>
    <mergeCell ref="B6:E6"/>
    <mergeCell ref="B7:E7"/>
    <mergeCell ref="A11:A12"/>
    <mergeCell ref="C11:E11"/>
    <mergeCell ref="C8:E8"/>
    <mergeCell ref="A9:A10"/>
    <mergeCell ref="C9:E9"/>
    <mergeCell ref="C10:E10"/>
  </mergeCells>
  <phoneticPr fontId="48"/>
  <pageMargins left="0.69861111111111107" right="0.69861111111111107" top="0.75" bottom="0.75" header="0.3" footer="0.3"/>
  <pageSetup paperSize="9" firstPageNumber="4294963191"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13"/>
  <sheetViews>
    <sheetView view="pageBreakPreview" zoomScaleNormal="100" zoomScaleSheetLayoutView="100" workbookViewId="0">
      <selection sqref="A1:IV65536"/>
    </sheetView>
  </sheetViews>
  <sheetFormatPr defaultColWidth="17.453125" defaultRowHeight="54" customHeight="1" x14ac:dyDescent="0.2"/>
  <cols>
    <col min="1" max="1" width="22" customWidth="1"/>
    <col min="2" max="2" width="12.453125" customWidth="1"/>
    <col min="3" max="3" width="12.08984375" customWidth="1"/>
    <col min="4" max="4" width="13.90625" customWidth="1"/>
    <col min="5" max="5" width="8.453125" customWidth="1"/>
    <col min="6" max="6" width="13.90625" customWidth="1"/>
  </cols>
  <sheetData>
    <row r="1" spans="1:11" ht="9.75" customHeight="1" x14ac:dyDescent="0.2">
      <c r="A1" s="201"/>
      <c r="B1" s="201"/>
      <c r="C1" s="201"/>
      <c r="D1" s="201"/>
      <c r="E1" s="201"/>
      <c r="F1" s="201"/>
      <c r="G1" s="201"/>
      <c r="H1" s="201"/>
      <c r="I1" s="201"/>
      <c r="J1" s="201"/>
      <c r="K1" s="201"/>
    </row>
    <row r="2" spans="1:11" ht="22.5" customHeight="1" x14ac:dyDescent="0.2">
      <c r="A2" s="201"/>
      <c r="B2" s="201"/>
      <c r="C2" s="201"/>
      <c r="D2" s="201"/>
      <c r="E2" s="2265" t="s">
        <v>271</v>
      </c>
      <c r="F2" s="2265"/>
      <c r="G2" s="201"/>
      <c r="H2" s="201"/>
      <c r="I2" s="201"/>
      <c r="J2" s="204"/>
      <c r="K2" s="204"/>
    </row>
    <row r="3" spans="1:11" ht="10.5" customHeight="1" x14ac:dyDescent="0.2">
      <c r="A3" s="201"/>
      <c r="B3" s="201"/>
      <c r="C3" s="201"/>
      <c r="D3" s="201"/>
      <c r="E3" s="203"/>
      <c r="F3" s="203"/>
      <c r="G3" s="201"/>
      <c r="H3" s="201"/>
      <c r="I3" s="201"/>
      <c r="J3" s="204"/>
      <c r="K3" s="204"/>
    </row>
    <row r="4" spans="1:11" ht="54" customHeight="1" x14ac:dyDescent="0.2">
      <c r="A4" s="2266" t="s">
        <v>205</v>
      </c>
      <c r="B4" s="2267"/>
      <c r="C4" s="2267"/>
      <c r="D4" s="2267"/>
      <c r="E4" s="2267"/>
      <c r="F4" s="2267"/>
      <c r="G4" s="201"/>
      <c r="H4" s="201"/>
      <c r="I4" s="201"/>
      <c r="J4" s="204"/>
      <c r="K4" s="204"/>
    </row>
    <row r="5" spans="1:11" ht="37.5" customHeight="1" x14ac:dyDescent="0.2">
      <c r="A5" s="205" t="s">
        <v>193</v>
      </c>
      <c r="B5" s="2268"/>
      <c r="C5" s="2269"/>
      <c r="D5" s="2269"/>
      <c r="E5" s="2269"/>
      <c r="F5" s="2270"/>
      <c r="G5" s="201"/>
      <c r="H5" s="201"/>
      <c r="I5" s="201"/>
      <c r="J5" s="204"/>
      <c r="K5" s="204"/>
    </row>
    <row r="6" spans="1:11" ht="43.5" customHeight="1" x14ac:dyDescent="0.2">
      <c r="A6" s="206" t="s">
        <v>194</v>
      </c>
      <c r="B6" s="2271" t="s">
        <v>206</v>
      </c>
      <c r="C6" s="2271"/>
      <c r="D6" s="2271"/>
      <c r="E6" s="2271"/>
      <c r="F6" s="2272"/>
      <c r="G6" s="201"/>
      <c r="H6" s="201"/>
      <c r="I6" s="201"/>
      <c r="J6" s="204"/>
      <c r="K6" s="204"/>
    </row>
    <row r="7" spans="1:11" ht="64.5" customHeight="1" x14ac:dyDescent="0.2">
      <c r="A7" s="207" t="s">
        <v>246</v>
      </c>
      <c r="B7" s="2273" t="s">
        <v>207</v>
      </c>
      <c r="C7" s="2274"/>
      <c r="D7" s="2274"/>
      <c r="E7" s="2274"/>
      <c r="F7" s="2275"/>
      <c r="G7" s="201"/>
      <c r="H7" s="201"/>
      <c r="I7" s="201"/>
      <c r="J7" s="201"/>
      <c r="K7" s="201"/>
    </row>
    <row r="8" spans="1:11" ht="109.5" customHeight="1" x14ac:dyDescent="0.2">
      <c r="A8" s="207" t="s">
        <v>208</v>
      </c>
      <c r="B8" s="2276" t="s">
        <v>209</v>
      </c>
      <c r="C8" s="2277"/>
      <c r="D8" s="2277"/>
      <c r="E8" s="2277"/>
      <c r="F8" s="2278"/>
      <c r="G8" s="201"/>
      <c r="H8" s="201"/>
      <c r="I8" s="201"/>
      <c r="J8" s="201"/>
      <c r="K8" s="201"/>
    </row>
    <row r="9" spans="1:11" ht="39" customHeight="1" x14ac:dyDescent="0.2">
      <c r="A9" s="2279" t="s">
        <v>210</v>
      </c>
      <c r="B9" s="2264"/>
      <c r="C9" s="2264"/>
      <c r="D9" s="2264"/>
      <c r="E9" s="2264"/>
      <c r="F9" s="2264"/>
      <c r="G9" s="208"/>
      <c r="H9" s="208"/>
      <c r="I9" s="201"/>
      <c r="J9" s="201"/>
      <c r="K9" s="201"/>
    </row>
    <row r="10" spans="1:11" ht="42" customHeight="1" x14ac:dyDescent="0.2">
      <c r="A10" s="2260" t="s">
        <v>247</v>
      </c>
      <c r="B10" s="2261"/>
      <c r="C10" s="2261"/>
      <c r="D10" s="2261"/>
      <c r="E10" s="2261"/>
      <c r="F10" s="2261"/>
      <c r="G10" s="208"/>
      <c r="H10" s="208"/>
      <c r="I10" s="201"/>
      <c r="J10" s="201"/>
      <c r="K10" s="201"/>
    </row>
    <row r="11" spans="1:11" ht="39" customHeight="1" x14ac:dyDescent="0.2">
      <c r="A11" s="2262" t="s">
        <v>211</v>
      </c>
      <c r="B11" s="2262"/>
      <c r="C11" s="2262"/>
      <c r="D11" s="2262"/>
      <c r="E11" s="2262"/>
      <c r="F11" s="2262"/>
      <c r="G11" s="208"/>
      <c r="H11" s="208"/>
      <c r="I11" s="201"/>
      <c r="J11" s="201"/>
      <c r="K11" s="201"/>
    </row>
    <row r="12" spans="1:11" ht="39" customHeight="1" x14ac:dyDescent="0.2">
      <c r="A12" s="2263" t="s">
        <v>212</v>
      </c>
      <c r="B12" s="2264"/>
      <c r="C12" s="2264"/>
      <c r="D12" s="2264"/>
      <c r="E12" s="2264"/>
      <c r="F12" s="2264"/>
      <c r="G12" s="201"/>
      <c r="H12" s="201"/>
      <c r="I12" s="201"/>
      <c r="J12" s="201"/>
      <c r="K12" s="201"/>
    </row>
    <row r="13" spans="1:11" ht="54" customHeight="1" x14ac:dyDescent="0.2">
      <c r="A13" s="197"/>
      <c r="B13" s="201"/>
      <c r="C13" s="201"/>
      <c r="D13" s="201"/>
      <c r="E13" s="201"/>
      <c r="F13" s="201"/>
      <c r="G13" s="201"/>
      <c r="H13" s="201"/>
      <c r="I13" s="201"/>
      <c r="J13" s="201"/>
      <c r="K13" s="201"/>
    </row>
  </sheetData>
  <mergeCells count="10">
    <mergeCell ref="A10:F10"/>
    <mergeCell ref="A11:F11"/>
    <mergeCell ref="A12:F12"/>
    <mergeCell ref="E2:F2"/>
    <mergeCell ref="A4:F4"/>
    <mergeCell ref="B5:F5"/>
    <mergeCell ref="B6:F6"/>
    <mergeCell ref="B7:F7"/>
    <mergeCell ref="B8:F8"/>
    <mergeCell ref="A9:F9"/>
  </mergeCells>
  <phoneticPr fontId="45"/>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47"/>
  <sheetViews>
    <sheetView view="pageBreakPreview" zoomScaleNormal="100" zoomScaleSheetLayoutView="100" workbookViewId="0">
      <selection activeCell="A30" sqref="A30:L34"/>
    </sheetView>
  </sheetViews>
  <sheetFormatPr defaultRowHeight="13" x14ac:dyDescent="0.2"/>
  <cols>
    <col min="1" max="4" width="3.6328125" customWidth="1"/>
    <col min="5" max="10" width="3" customWidth="1"/>
    <col min="11" max="11" width="23" customWidth="1"/>
    <col min="12" max="12" width="24.6328125" customWidth="1"/>
  </cols>
  <sheetData>
    <row r="1" spans="1:12" x14ac:dyDescent="0.2">
      <c r="A1" s="2280" t="s">
        <v>271</v>
      </c>
      <c r="B1" s="2281"/>
      <c r="C1" s="2281"/>
      <c r="D1" s="2281"/>
      <c r="E1" s="2281"/>
      <c r="F1" s="2281"/>
      <c r="G1" s="2281"/>
      <c r="H1" s="2281"/>
      <c r="I1" s="2281"/>
      <c r="J1" s="2281"/>
      <c r="K1" s="2281"/>
      <c r="L1" s="2281"/>
    </row>
    <row r="2" spans="1:12" x14ac:dyDescent="0.2">
      <c r="A2" s="2280"/>
      <c r="B2" s="2264"/>
      <c r="C2" s="2264"/>
      <c r="D2" s="2264"/>
      <c r="E2" s="2264"/>
      <c r="F2" s="2264"/>
      <c r="G2" s="2264"/>
      <c r="H2" s="2264"/>
      <c r="I2" s="2264"/>
      <c r="J2" s="2264"/>
      <c r="K2" s="2264"/>
      <c r="L2" s="2264"/>
    </row>
    <row r="3" spans="1:12" ht="16.5" x14ac:dyDescent="0.2">
      <c r="A3" s="2282" t="s">
        <v>251</v>
      </c>
      <c r="B3" s="2282"/>
      <c r="C3" s="2282"/>
      <c r="D3" s="2282"/>
      <c r="E3" s="2282"/>
      <c r="F3" s="2282"/>
      <c r="G3" s="2282"/>
      <c r="H3" s="2282"/>
      <c r="I3" s="2282"/>
      <c r="J3" s="2282"/>
      <c r="K3" s="2282"/>
      <c r="L3" s="2282"/>
    </row>
    <row r="4" spans="1:12" ht="17" thickBot="1" x14ac:dyDescent="0.25">
      <c r="A4" s="2283"/>
      <c r="B4" s="2284"/>
      <c r="C4" s="2284"/>
      <c r="D4" s="2284"/>
      <c r="E4" s="2284"/>
      <c r="F4" s="2284"/>
      <c r="G4" s="2284"/>
      <c r="H4" s="2284"/>
      <c r="I4" s="2284"/>
      <c r="J4" s="2284"/>
      <c r="K4" s="2284"/>
      <c r="L4" s="2284"/>
    </row>
    <row r="5" spans="1:12" x14ac:dyDescent="0.2">
      <c r="A5" s="2285" t="s">
        <v>193</v>
      </c>
      <c r="B5" s="2286"/>
      <c r="C5" s="2286"/>
      <c r="D5" s="2286"/>
      <c r="E5" s="2286"/>
      <c r="F5" s="2286"/>
      <c r="G5" s="2286"/>
      <c r="H5" s="2286"/>
      <c r="I5" s="2286"/>
      <c r="J5" s="2287"/>
      <c r="K5" s="2288"/>
      <c r="L5" s="2289"/>
    </row>
    <row r="6" spans="1:12" ht="14.25" customHeight="1" x14ac:dyDescent="0.2">
      <c r="A6" s="2290" t="s">
        <v>213</v>
      </c>
      <c r="B6" s="2291"/>
      <c r="C6" s="2291"/>
      <c r="D6" s="2291"/>
      <c r="E6" s="2291"/>
      <c r="F6" s="2291"/>
      <c r="G6" s="2291"/>
      <c r="H6" s="2291"/>
      <c r="I6" s="2291"/>
      <c r="J6" s="2292"/>
      <c r="K6" s="2293" t="s">
        <v>206</v>
      </c>
      <c r="L6" s="2294"/>
    </row>
    <row r="7" spans="1:12" x14ac:dyDescent="0.2">
      <c r="A7" s="2295" t="s">
        <v>214</v>
      </c>
      <c r="B7" s="2296"/>
      <c r="C7" s="2296"/>
      <c r="D7" s="2296"/>
      <c r="E7" s="2296"/>
      <c r="F7" s="2296"/>
      <c r="G7" s="2296"/>
      <c r="H7" s="2296"/>
      <c r="I7" s="2296"/>
      <c r="J7" s="2297"/>
      <c r="K7" s="2298" t="s">
        <v>215</v>
      </c>
      <c r="L7" s="2299"/>
    </row>
    <row r="8" spans="1:12" x14ac:dyDescent="0.2">
      <c r="A8" s="2300" t="s">
        <v>216</v>
      </c>
      <c r="B8" s="2301"/>
      <c r="C8" s="2301"/>
      <c r="D8" s="2301"/>
      <c r="E8" s="2301" t="s">
        <v>217</v>
      </c>
      <c r="F8" s="2301"/>
      <c r="G8" s="2301"/>
      <c r="H8" s="2301"/>
      <c r="I8" s="2301"/>
      <c r="J8" s="2301"/>
      <c r="K8" s="2302" t="s">
        <v>218</v>
      </c>
      <c r="L8" s="2305" t="s">
        <v>219</v>
      </c>
    </row>
    <row r="9" spans="1:12" x14ac:dyDescent="0.2">
      <c r="A9" s="2300"/>
      <c r="B9" s="2301"/>
      <c r="C9" s="2301"/>
      <c r="D9" s="2301"/>
      <c r="E9" s="2301"/>
      <c r="F9" s="2301"/>
      <c r="G9" s="2301"/>
      <c r="H9" s="2301"/>
      <c r="I9" s="2301"/>
      <c r="J9" s="2301"/>
      <c r="K9" s="2303"/>
      <c r="L9" s="2305"/>
    </row>
    <row r="10" spans="1:12" x14ac:dyDescent="0.2">
      <c r="A10" s="2300"/>
      <c r="B10" s="2301"/>
      <c r="C10" s="2301"/>
      <c r="D10" s="2301"/>
      <c r="E10" s="2301"/>
      <c r="F10" s="2301"/>
      <c r="G10" s="2301"/>
      <c r="H10" s="2301"/>
      <c r="I10" s="2301"/>
      <c r="J10" s="2301"/>
      <c r="K10" s="2304"/>
      <c r="L10" s="2305"/>
    </row>
    <row r="11" spans="1:12" ht="15" customHeight="1" x14ac:dyDescent="0.2">
      <c r="A11" s="2306"/>
      <c r="B11" s="2307"/>
      <c r="C11" s="2307"/>
      <c r="D11" s="2307"/>
      <c r="E11" s="2307"/>
      <c r="F11" s="2307"/>
      <c r="G11" s="2307"/>
      <c r="H11" s="2307"/>
      <c r="I11" s="2307"/>
      <c r="J11" s="2307"/>
      <c r="K11" s="210"/>
      <c r="L11" s="211"/>
    </row>
    <row r="12" spans="1:12" ht="15" customHeight="1" x14ac:dyDescent="0.2">
      <c r="A12" s="2306"/>
      <c r="B12" s="2307"/>
      <c r="C12" s="2307"/>
      <c r="D12" s="2307"/>
      <c r="E12" s="2307"/>
      <c r="F12" s="2307"/>
      <c r="G12" s="2307"/>
      <c r="H12" s="2307"/>
      <c r="I12" s="2307"/>
      <c r="J12" s="2307"/>
      <c r="K12" s="210"/>
      <c r="L12" s="211"/>
    </row>
    <row r="13" spans="1:12" ht="15" customHeight="1" x14ac:dyDescent="0.2">
      <c r="A13" s="2306"/>
      <c r="B13" s="2307"/>
      <c r="C13" s="2307"/>
      <c r="D13" s="2307"/>
      <c r="E13" s="2307"/>
      <c r="F13" s="2307"/>
      <c r="G13" s="2307"/>
      <c r="H13" s="2307"/>
      <c r="I13" s="2307"/>
      <c r="J13" s="2307"/>
      <c r="K13" s="210"/>
      <c r="L13" s="211"/>
    </row>
    <row r="14" spans="1:12" ht="15" customHeight="1" x14ac:dyDescent="0.2">
      <c r="A14" s="2306"/>
      <c r="B14" s="2307"/>
      <c r="C14" s="2307"/>
      <c r="D14" s="2307"/>
      <c r="E14" s="2307"/>
      <c r="F14" s="2307"/>
      <c r="G14" s="2307"/>
      <c r="H14" s="2307"/>
      <c r="I14" s="2307"/>
      <c r="J14" s="2307"/>
      <c r="K14" s="210"/>
      <c r="L14" s="212"/>
    </row>
    <row r="15" spans="1:12" ht="15" customHeight="1" x14ac:dyDescent="0.2">
      <c r="A15" s="2306"/>
      <c r="B15" s="2307"/>
      <c r="C15" s="2307"/>
      <c r="D15" s="2307"/>
      <c r="E15" s="2307"/>
      <c r="F15" s="2307"/>
      <c r="G15" s="2307"/>
      <c r="H15" s="2307"/>
      <c r="I15" s="2307"/>
      <c r="J15" s="2307"/>
      <c r="K15" s="210"/>
      <c r="L15" s="212"/>
    </row>
    <row r="16" spans="1:12" ht="15" customHeight="1" x14ac:dyDescent="0.2">
      <c r="A16" s="2306"/>
      <c r="B16" s="2307"/>
      <c r="C16" s="2307"/>
      <c r="D16" s="2307"/>
      <c r="E16" s="2307"/>
      <c r="F16" s="2307"/>
      <c r="G16" s="2307"/>
      <c r="H16" s="2307"/>
      <c r="I16" s="2307"/>
      <c r="J16" s="2307"/>
      <c r="K16" s="210"/>
      <c r="L16" s="212"/>
    </row>
    <row r="17" spans="1:12" ht="15" customHeight="1" x14ac:dyDescent="0.2">
      <c r="A17" s="2306"/>
      <c r="B17" s="2307"/>
      <c r="C17" s="2307"/>
      <c r="D17" s="2307"/>
      <c r="E17" s="2307"/>
      <c r="F17" s="2307"/>
      <c r="G17" s="2307"/>
      <c r="H17" s="2307"/>
      <c r="I17" s="2307"/>
      <c r="J17" s="2307"/>
      <c r="K17" s="210"/>
      <c r="L17" s="212"/>
    </row>
    <row r="18" spans="1:12" ht="15" customHeight="1" x14ac:dyDescent="0.2">
      <c r="A18" s="2306"/>
      <c r="B18" s="2307"/>
      <c r="C18" s="2307"/>
      <c r="D18" s="2307"/>
      <c r="E18" s="2307"/>
      <c r="F18" s="2307"/>
      <c r="G18" s="2307"/>
      <c r="H18" s="2307"/>
      <c r="I18" s="2307"/>
      <c r="J18" s="2307"/>
      <c r="K18" s="210"/>
      <c r="L18" s="212"/>
    </row>
    <row r="19" spans="1:12" ht="15" customHeight="1" x14ac:dyDescent="0.2">
      <c r="A19" s="2306"/>
      <c r="B19" s="2307"/>
      <c r="C19" s="2307"/>
      <c r="D19" s="2307"/>
      <c r="E19" s="2307"/>
      <c r="F19" s="2307"/>
      <c r="G19" s="2307"/>
      <c r="H19" s="2307"/>
      <c r="I19" s="2307"/>
      <c r="J19" s="2307"/>
      <c r="K19" s="210"/>
      <c r="L19" s="212"/>
    </row>
    <row r="20" spans="1:12" ht="15" customHeight="1" x14ac:dyDescent="0.2">
      <c r="A20" s="2311"/>
      <c r="B20" s="2312"/>
      <c r="C20" s="2312"/>
      <c r="D20" s="2312"/>
      <c r="E20" s="2312"/>
      <c r="F20" s="2312"/>
      <c r="G20" s="2312"/>
      <c r="H20" s="2312"/>
      <c r="I20" s="2312"/>
      <c r="J20" s="2312"/>
      <c r="K20" s="213"/>
      <c r="L20" s="214"/>
    </row>
    <row r="21" spans="1:12" ht="15" customHeight="1" x14ac:dyDescent="0.2">
      <c r="A21" s="2311"/>
      <c r="B21" s="2312"/>
      <c r="C21" s="2312"/>
      <c r="D21" s="2312"/>
      <c r="E21" s="2312"/>
      <c r="F21" s="2312"/>
      <c r="G21" s="2312"/>
      <c r="H21" s="2312"/>
      <c r="I21" s="2312"/>
      <c r="J21" s="2312"/>
      <c r="K21" s="213"/>
      <c r="L21" s="214"/>
    </row>
    <row r="22" spans="1:12" ht="15" customHeight="1" thickBot="1" x14ac:dyDescent="0.25">
      <c r="A22" s="2313"/>
      <c r="B22" s="2314"/>
      <c r="C22" s="2314"/>
      <c r="D22" s="2314"/>
      <c r="E22" s="2314"/>
      <c r="F22" s="2314"/>
      <c r="G22" s="2314"/>
      <c r="H22" s="2314"/>
      <c r="I22" s="2314"/>
      <c r="J22" s="2314"/>
      <c r="K22" s="215"/>
      <c r="L22" s="216"/>
    </row>
    <row r="23" spans="1:12" ht="13.5" thickBot="1" x14ac:dyDescent="0.25">
      <c r="A23" s="217"/>
      <c r="B23" s="217"/>
      <c r="C23" s="217"/>
      <c r="D23" s="217"/>
      <c r="E23" s="217"/>
      <c r="F23" s="217"/>
      <c r="G23" s="217"/>
      <c r="H23" s="217"/>
      <c r="I23" s="217"/>
      <c r="J23" s="217"/>
      <c r="K23" s="217"/>
      <c r="L23" s="217"/>
    </row>
    <row r="24" spans="1:12" x14ac:dyDescent="0.2">
      <c r="A24" s="2315" t="s">
        <v>220</v>
      </c>
      <c r="B24" s="2316"/>
      <c r="C24" s="2316"/>
      <c r="D24" s="2316"/>
      <c r="E24" s="2316"/>
      <c r="F24" s="2316"/>
      <c r="G24" s="2316"/>
      <c r="H24" s="2317"/>
      <c r="I24" s="2317"/>
      <c r="J24" s="2318"/>
      <c r="K24" s="2323" t="s">
        <v>115</v>
      </c>
      <c r="L24" s="218"/>
    </row>
    <row r="25" spans="1:12" ht="32.25" customHeight="1" x14ac:dyDescent="0.2">
      <c r="A25" s="2319"/>
      <c r="B25" s="2320"/>
      <c r="C25" s="2320"/>
      <c r="D25" s="2320"/>
      <c r="E25" s="2320"/>
      <c r="F25" s="2320"/>
      <c r="G25" s="2320"/>
      <c r="H25" s="2321"/>
      <c r="I25" s="2321"/>
      <c r="J25" s="2322"/>
      <c r="K25" s="2324"/>
      <c r="L25" s="219" t="s">
        <v>221</v>
      </c>
    </row>
    <row r="26" spans="1:12" ht="30" customHeight="1" thickBot="1" x14ac:dyDescent="0.25">
      <c r="A26" s="2325"/>
      <c r="B26" s="2326"/>
      <c r="C26" s="2326"/>
      <c r="D26" s="2326"/>
      <c r="E26" s="2326"/>
      <c r="F26" s="2326"/>
      <c r="G26" s="2326"/>
      <c r="H26" s="2327"/>
      <c r="I26" s="2327"/>
      <c r="J26" s="2328"/>
      <c r="K26" s="220"/>
      <c r="L26" s="221"/>
    </row>
    <row r="27" spans="1:12" x14ac:dyDescent="0.2">
      <c r="A27" s="217"/>
      <c r="B27" s="217"/>
      <c r="C27" s="217"/>
      <c r="D27" s="217"/>
      <c r="E27" s="217"/>
      <c r="F27" s="217"/>
      <c r="G27" s="217"/>
      <c r="H27" s="222"/>
      <c r="I27" s="222"/>
      <c r="J27" s="222"/>
      <c r="K27" s="223"/>
      <c r="L27" s="223"/>
    </row>
    <row r="28" spans="1:12" ht="30" customHeight="1" x14ac:dyDescent="0.2">
      <c r="A28" s="2308" t="s">
        <v>222</v>
      </c>
      <c r="B28" s="2309"/>
      <c r="C28" s="2309"/>
      <c r="D28" s="2309"/>
      <c r="E28" s="2309"/>
      <c r="F28" s="2309"/>
      <c r="G28" s="2309"/>
      <c r="H28" s="2309"/>
      <c r="I28" s="2309"/>
      <c r="J28" s="2309"/>
      <c r="K28" s="2309"/>
      <c r="L28" s="2309"/>
    </row>
    <row r="29" spans="1:12" ht="26.25" customHeight="1" x14ac:dyDescent="0.2">
      <c r="A29" s="2308" t="s">
        <v>223</v>
      </c>
      <c r="B29" s="2309"/>
      <c r="C29" s="2309"/>
      <c r="D29" s="2309"/>
      <c r="E29" s="2309"/>
      <c r="F29" s="2309"/>
      <c r="G29" s="2309"/>
      <c r="H29" s="2309"/>
      <c r="I29" s="2309"/>
      <c r="J29" s="2309"/>
      <c r="K29" s="2309"/>
      <c r="L29" s="2309"/>
    </row>
    <row r="30" spans="1:12" ht="21.75" customHeight="1" x14ac:dyDescent="0.2">
      <c r="A30" s="2310" t="s">
        <v>248</v>
      </c>
      <c r="B30" s="2309"/>
      <c r="C30" s="2309"/>
      <c r="D30" s="2309"/>
      <c r="E30" s="2309"/>
      <c r="F30" s="2309"/>
      <c r="G30" s="2309"/>
      <c r="H30" s="2309"/>
      <c r="I30" s="2309"/>
      <c r="J30" s="2309"/>
      <c r="K30" s="2309"/>
      <c r="L30" s="2309"/>
    </row>
    <row r="31" spans="1:12" ht="21.75" customHeight="1" x14ac:dyDescent="0.2">
      <c r="A31" s="2309"/>
      <c r="B31" s="2309"/>
      <c r="C31" s="2309"/>
      <c r="D31" s="2309"/>
      <c r="E31" s="2309"/>
      <c r="F31" s="2309"/>
      <c r="G31" s="2309"/>
      <c r="H31" s="2309"/>
      <c r="I31" s="2309"/>
      <c r="J31" s="2309"/>
      <c r="K31" s="2309"/>
      <c r="L31" s="2309"/>
    </row>
    <row r="32" spans="1:12" ht="21.75" customHeight="1" x14ac:dyDescent="0.2">
      <c r="A32" s="2309"/>
      <c r="B32" s="2309"/>
      <c r="C32" s="2309"/>
      <c r="D32" s="2309"/>
      <c r="E32" s="2309"/>
      <c r="F32" s="2309"/>
      <c r="G32" s="2309"/>
      <c r="H32" s="2309"/>
      <c r="I32" s="2309"/>
      <c r="J32" s="2309"/>
      <c r="K32" s="2309"/>
      <c r="L32" s="2309"/>
    </row>
    <row r="33" spans="1:12" ht="21.75" customHeight="1" x14ac:dyDescent="0.2">
      <c r="A33" s="2309"/>
      <c r="B33" s="2309"/>
      <c r="C33" s="2309"/>
      <c r="D33" s="2309"/>
      <c r="E33" s="2309"/>
      <c r="F33" s="2309"/>
      <c r="G33" s="2309"/>
      <c r="H33" s="2309"/>
      <c r="I33" s="2309"/>
      <c r="J33" s="2309"/>
      <c r="K33" s="2309"/>
      <c r="L33" s="2309"/>
    </row>
    <row r="34" spans="1:12" ht="21.75" customHeight="1" x14ac:dyDescent="0.2">
      <c r="A34" s="2309"/>
      <c r="B34" s="2309"/>
      <c r="C34" s="2309"/>
      <c r="D34" s="2309"/>
      <c r="E34" s="2309"/>
      <c r="F34" s="2309"/>
      <c r="G34" s="2309"/>
      <c r="H34" s="2309"/>
      <c r="I34" s="2309"/>
      <c r="J34" s="2309"/>
      <c r="K34" s="2309"/>
      <c r="L34" s="2309"/>
    </row>
    <row r="35" spans="1:12" ht="26.25" customHeight="1" x14ac:dyDescent="0.2">
      <c r="A35" s="224"/>
      <c r="B35" s="224"/>
      <c r="C35" s="224"/>
      <c r="D35" s="224"/>
      <c r="E35" s="224"/>
      <c r="F35" s="224"/>
      <c r="G35" s="224"/>
      <c r="H35" s="224"/>
      <c r="I35" s="224"/>
      <c r="J35" s="224"/>
      <c r="K35" s="224"/>
      <c r="L35" s="224"/>
    </row>
    <row r="36" spans="1:12" x14ac:dyDescent="0.2">
      <c r="A36" s="224"/>
      <c r="B36" s="224"/>
      <c r="C36" s="224"/>
      <c r="D36" s="224"/>
      <c r="E36" s="224"/>
      <c r="F36" s="224"/>
      <c r="G36" s="224"/>
      <c r="H36" s="224"/>
      <c r="I36" s="224"/>
      <c r="J36" s="224"/>
      <c r="K36" s="224"/>
      <c r="L36" s="224"/>
    </row>
    <row r="37" spans="1:12" x14ac:dyDescent="0.2">
      <c r="A37" s="224"/>
      <c r="B37" s="224"/>
      <c r="C37" s="224"/>
      <c r="D37" s="224"/>
      <c r="E37" s="224"/>
      <c r="F37" s="224"/>
      <c r="G37" s="224"/>
      <c r="H37" s="224"/>
      <c r="I37" s="224"/>
      <c r="J37" s="224"/>
      <c r="K37" s="224"/>
      <c r="L37" s="224"/>
    </row>
    <row r="38" spans="1:12" x14ac:dyDescent="0.2">
      <c r="A38" s="224"/>
      <c r="B38" s="224"/>
      <c r="C38" s="224"/>
      <c r="D38" s="224"/>
      <c r="E38" s="224"/>
      <c r="F38" s="224"/>
      <c r="G38" s="224"/>
      <c r="H38" s="224"/>
      <c r="I38" s="224"/>
      <c r="J38" s="224"/>
      <c r="K38" s="224"/>
      <c r="L38" s="224"/>
    </row>
    <row r="39" spans="1:12" x14ac:dyDescent="0.2">
      <c r="A39" s="224"/>
      <c r="B39" s="224"/>
      <c r="C39" s="224"/>
      <c r="D39" s="224"/>
      <c r="E39" s="224"/>
      <c r="F39" s="224"/>
      <c r="G39" s="224"/>
      <c r="H39" s="224"/>
      <c r="I39" s="224"/>
      <c r="J39" s="224"/>
      <c r="K39" s="224"/>
      <c r="L39" s="224"/>
    </row>
    <row r="40" spans="1:12" x14ac:dyDescent="0.2">
      <c r="A40" s="224"/>
      <c r="B40" s="224"/>
      <c r="C40" s="224"/>
      <c r="D40" s="224"/>
      <c r="E40" s="224"/>
      <c r="F40" s="224"/>
      <c r="G40" s="224"/>
      <c r="H40" s="224"/>
      <c r="I40" s="224"/>
      <c r="J40" s="224"/>
      <c r="K40" s="224"/>
      <c r="L40" s="224"/>
    </row>
    <row r="41" spans="1:12" x14ac:dyDescent="0.2">
      <c r="A41" s="209"/>
      <c r="B41" s="209"/>
      <c r="C41" s="209"/>
      <c r="D41" s="209"/>
      <c r="E41" s="209"/>
      <c r="F41" s="209"/>
      <c r="G41" s="209"/>
      <c r="H41" s="209"/>
      <c r="I41" s="209"/>
      <c r="J41" s="209"/>
      <c r="K41" s="209"/>
      <c r="L41" s="209"/>
    </row>
    <row r="42" spans="1:12" x14ac:dyDescent="0.2">
      <c r="A42" s="209"/>
      <c r="B42" s="209"/>
      <c r="C42" s="209"/>
      <c r="D42" s="209"/>
      <c r="E42" s="209"/>
      <c r="F42" s="209"/>
      <c r="G42" s="209"/>
      <c r="H42" s="209"/>
      <c r="I42" s="209"/>
      <c r="J42" s="209"/>
      <c r="K42" s="209"/>
      <c r="L42" s="209"/>
    </row>
    <row r="43" spans="1:12" x14ac:dyDescent="0.2">
      <c r="A43" s="209"/>
      <c r="B43" s="209"/>
      <c r="C43" s="209"/>
      <c r="D43" s="209"/>
      <c r="E43" s="209"/>
      <c r="F43" s="209"/>
      <c r="G43" s="209"/>
      <c r="H43" s="209"/>
      <c r="I43" s="209"/>
      <c r="J43" s="209"/>
      <c r="K43" s="209"/>
      <c r="L43" s="209"/>
    </row>
    <row r="44" spans="1:12" x14ac:dyDescent="0.2">
      <c r="A44" s="209"/>
      <c r="B44" s="209"/>
      <c r="C44" s="209"/>
      <c r="D44" s="209"/>
      <c r="E44" s="209"/>
      <c r="F44" s="209"/>
      <c r="G44" s="209"/>
      <c r="H44" s="209"/>
      <c r="I44" s="209"/>
      <c r="J44" s="209"/>
      <c r="K44" s="209"/>
      <c r="L44" s="209"/>
    </row>
    <row r="45" spans="1:12" x14ac:dyDescent="0.2">
      <c r="A45" s="209"/>
      <c r="B45" s="209"/>
      <c r="C45" s="209"/>
      <c r="D45" s="209"/>
      <c r="E45" s="209"/>
      <c r="F45" s="209"/>
      <c r="G45" s="209"/>
      <c r="H45" s="209"/>
      <c r="I45" s="209"/>
      <c r="J45" s="209"/>
      <c r="K45" s="209"/>
      <c r="L45" s="209"/>
    </row>
    <row r="46" spans="1:12" x14ac:dyDescent="0.2">
      <c r="A46" s="209"/>
      <c r="B46" s="209"/>
      <c r="C46" s="209"/>
      <c r="D46" s="209"/>
      <c r="E46" s="209"/>
      <c r="F46" s="209"/>
      <c r="G46" s="209"/>
      <c r="H46" s="209"/>
      <c r="I46" s="209"/>
      <c r="J46" s="209"/>
      <c r="K46" s="209"/>
      <c r="L46" s="209"/>
    </row>
    <row r="47" spans="1:12" x14ac:dyDescent="0.2">
      <c r="A47" s="209"/>
      <c r="B47" s="209"/>
      <c r="C47" s="209"/>
      <c r="D47" s="209"/>
      <c r="E47" s="209"/>
      <c r="F47" s="209"/>
      <c r="G47" s="209"/>
      <c r="H47" s="209"/>
      <c r="I47" s="209"/>
      <c r="J47" s="209"/>
      <c r="K47" s="209"/>
      <c r="L47" s="209"/>
    </row>
  </sheetData>
  <mergeCells count="44">
    <mergeCell ref="A28:L28"/>
    <mergeCell ref="A29:L29"/>
    <mergeCell ref="A30:L34"/>
    <mergeCell ref="A20:D20"/>
    <mergeCell ref="E20:J20"/>
    <mergeCell ref="A21:D21"/>
    <mergeCell ref="E21:J21"/>
    <mergeCell ref="A22:D22"/>
    <mergeCell ref="E22:J22"/>
    <mergeCell ref="A24:J25"/>
    <mergeCell ref="K24:K25"/>
    <mergeCell ref="A26:J26"/>
    <mergeCell ref="A17:D17"/>
    <mergeCell ref="E17:J17"/>
    <mergeCell ref="A18:D18"/>
    <mergeCell ref="E18:J18"/>
    <mergeCell ref="A19:D19"/>
    <mergeCell ref="E19:J19"/>
    <mergeCell ref="A14:D14"/>
    <mergeCell ref="E14:J14"/>
    <mergeCell ref="A15:D15"/>
    <mergeCell ref="E15:J15"/>
    <mergeCell ref="A16:D16"/>
    <mergeCell ref="E16:J16"/>
    <mergeCell ref="A11:D11"/>
    <mergeCell ref="E11:J11"/>
    <mergeCell ref="A12:D12"/>
    <mergeCell ref="E12:J12"/>
    <mergeCell ref="A13:D13"/>
    <mergeCell ref="E13:J13"/>
    <mergeCell ref="A6:J6"/>
    <mergeCell ref="K6:L6"/>
    <mergeCell ref="A7:J7"/>
    <mergeCell ref="K7:L7"/>
    <mergeCell ref="A8:D10"/>
    <mergeCell ref="E8:J10"/>
    <mergeCell ref="K8:K10"/>
    <mergeCell ref="L8:L10"/>
    <mergeCell ref="A1:L1"/>
    <mergeCell ref="A2:L2"/>
    <mergeCell ref="A3:L3"/>
    <mergeCell ref="A4:L4"/>
    <mergeCell ref="A5:J5"/>
    <mergeCell ref="K5:L5"/>
  </mergeCells>
  <phoneticPr fontId="45"/>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0"/>
  <sheetViews>
    <sheetView view="pageBreakPreview" zoomScaleNormal="100" zoomScaleSheetLayoutView="100" workbookViewId="0">
      <selection activeCell="I3" sqref="I3"/>
    </sheetView>
  </sheetViews>
  <sheetFormatPr defaultColWidth="16.90625" defaultRowHeight="27.75" customHeight="1" x14ac:dyDescent="0.2"/>
  <cols>
    <col min="1" max="1" width="11.6328125" style="200" customWidth="1"/>
    <col min="2" max="2" width="3.6328125" customWidth="1"/>
    <col min="3" max="3" width="13.36328125" customWidth="1"/>
    <col min="4" max="5" width="9.6328125" customWidth="1"/>
    <col min="6" max="6" width="16.08984375" customWidth="1"/>
    <col min="7" max="7" width="14" customWidth="1"/>
  </cols>
  <sheetData>
    <row r="1" spans="1:7" ht="27.75" customHeight="1" x14ac:dyDescent="0.2">
      <c r="A1" s="265"/>
      <c r="B1" s="225"/>
      <c r="C1" s="225"/>
      <c r="D1" s="225"/>
      <c r="E1" s="225"/>
      <c r="F1" s="225"/>
      <c r="G1" s="225"/>
    </row>
    <row r="2" spans="1:7" ht="27.75" customHeight="1" x14ac:dyDescent="0.2">
      <c r="A2" s="265"/>
      <c r="B2" s="225"/>
      <c r="C2" s="225"/>
      <c r="D2" s="225"/>
      <c r="E2" s="225"/>
      <c r="F2" s="2265" t="s">
        <v>271</v>
      </c>
      <c r="G2" s="2265"/>
    </row>
    <row r="3" spans="1:7" ht="27.75" customHeight="1" x14ac:dyDescent="0.2">
      <c r="A3" s="2266" t="s">
        <v>873</v>
      </c>
      <c r="B3" s="2266"/>
      <c r="C3" s="2266"/>
      <c r="D3" s="2266"/>
      <c r="E3" s="2266"/>
      <c r="F3" s="2266"/>
      <c r="G3" s="2266"/>
    </row>
    <row r="4" spans="1:7" ht="27.75" customHeight="1" x14ac:dyDescent="0.2">
      <c r="A4" s="254"/>
      <c r="B4" s="199"/>
      <c r="C4" s="199"/>
      <c r="D4" s="199"/>
      <c r="E4" s="199"/>
      <c r="F4" s="199"/>
      <c r="G4" s="199"/>
    </row>
    <row r="5" spans="1:7" ht="41.25" customHeight="1" x14ac:dyDescent="0.2">
      <c r="A5" s="253" t="s">
        <v>193</v>
      </c>
      <c r="B5" s="2268"/>
      <c r="C5" s="2269"/>
      <c r="D5" s="2269"/>
      <c r="E5" s="2269"/>
      <c r="F5" s="2269"/>
      <c r="G5" s="2270"/>
    </row>
    <row r="6" spans="1:7" ht="27.75" customHeight="1" x14ac:dyDescent="0.2">
      <c r="A6" s="252" t="s">
        <v>194</v>
      </c>
      <c r="B6" s="2271" t="s">
        <v>206</v>
      </c>
      <c r="C6" s="2271"/>
      <c r="D6" s="2271"/>
      <c r="E6" s="2271"/>
      <c r="F6" s="2271"/>
      <c r="G6" s="2272"/>
    </row>
    <row r="7" spans="1:7" ht="27.75" customHeight="1" x14ac:dyDescent="0.2">
      <c r="A7" s="2329" t="s">
        <v>224</v>
      </c>
      <c r="B7" s="227"/>
      <c r="C7" s="228"/>
      <c r="D7" s="228"/>
      <c r="E7" s="228"/>
      <c r="F7" s="228"/>
      <c r="G7" s="229"/>
    </row>
    <row r="8" spans="1:7" ht="27.75" customHeight="1" x14ac:dyDescent="0.2">
      <c r="A8" s="2330"/>
      <c r="B8" s="230"/>
      <c r="C8" s="231"/>
      <c r="D8" s="231" t="s">
        <v>225</v>
      </c>
      <c r="E8" s="231" t="s">
        <v>226</v>
      </c>
      <c r="F8" s="231" t="s">
        <v>227</v>
      </c>
      <c r="G8" s="232"/>
    </row>
    <row r="9" spans="1:7" ht="27.75" customHeight="1" thickBot="1" x14ac:dyDescent="0.25">
      <c r="A9" s="2330"/>
      <c r="B9" s="230"/>
      <c r="C9" s="231" t="s">
        <v>228</v>
      </c>
      <c r="D9" s="233" t="s">
        <v>229</v>
      </c>
      <c r="E9" s="233" t="s">
        <v>229</v>
      </c>
      <c r="F9" s="234" t="s">
        <v>229</v>
      </c>
      <c r="G9" s="232"/>
    </row>
    <row r="10" spans="1:7" ht="36.75" customHeight="1" thickTop="1" thickBot="1" x14ac:dyDescent="0.25">
      <c r="A10" s="2330"/>
      <c r="B10" s="235"/>
      <c r="C10" s="236" t="s">
        <v>230</v>
      </c>
      <c r="D10" s="233" t="s">
        <v>229</v>
      </c>
      <c r="E10" s="237" t="s">
        <v>229</v>
      </c>
      <c r="F10" s="238" t="s">
        <v>231</v>
      </c>
      <c r="G10" s="239"/>
    </row>
    <row r="11" spans="1:7" ht="27.75" customHeight="1" thickTop="1" x14ac:dyDescent="0.2">
      <c r="A11" s="2331"/>
      <c r="B11" s="240"/>
      <c r="C11" s="228"/>
      <c r="D11" s="228"/>
      <c r="E11" s="228"/>
      <c r="F11" s="241"/>
      <c r="G11" s="242"/>
    </row>
    <row r="12" spans="1:7" ht="27.75" customHeight="1" x14ac:dyDescent="0.2">
      <c r="A12" s="2329" t="s">
        <v>232</v>
      </c>
      <c r="B12" s="227"/>
      <c r="C12" s="243"/>
      <c r="D12" s="243"/>
      <c r="E12" s="243"/>
      <c r="F12" s="243"/>
      <c r="G12" s="244"/>
    </row>
    <row r="13" spans="1:7" ht="27.75" customHeight="1" x14ac:dyDescent="0.2">
      <c r="A13" s="2330"/>
      <c r="B13" s="245" t="s">
        <v>233</v>
      </c>
      <c r="C13" s="226" t="s">
        <v>234</v>
      </c>
      <c r="D13" s="226"/>
      <c r="E13" s="246"/>
      <c r="F13" s="226" t="s">
        <v>235</v>
      </c>
      <c r="G13" s="247"/>
    </row>
    <row r="14" spans="1:7" ht="27.75" customHeight="1" x14ac:dyDescent="0.2">
      <c r="A14" s="2331"/>
      <c r="B14" s="248"/>
      <c r="C14" s="249"/>
      <c r="D14" s="249"/>
      <c r="E14" s="249"/>
      <c r="F14" s="249"/>
      <c r="G14" s="250"/>
    </row>
    <row r="15" spans="1:7" ht="27.75" customHeight="1" thickBot="1" x14ac:dyDescent="0.25">
      <c r="A15" s="2329" t="s">
        <v>236</v>
      </c>
      <c r="B15" s="227"/>
      <c r="C15" s="243"/>
      <c r="D15" s="243"/>
      <c r="E15" s="243"/>
      <c r="F15" s="243"/>
      <c r="G15" s="244"/>
    </row>
    <row r="16" spans="1:7" ht="27.75" customHeight="1" thickTop="1" thickBot="1" x14ac:dyDescent="0.25">
      <c r="A16" s="2330"/>
      <c r="B16" s="245"/>
      <c r="C16" s="2332" t="s">
        <v>237</v>
      </c>
      <c r="D16" s="2333"/>
      <c r="E16" s="251" t="s">
        <v>238</v>
      </c>
      <c r="F16" s="226" t="s">
        <v>235</v>
      </c>
      <c r="G16" s="247"/>
    </row>
    <row r="17" spans="1:9" ht="27.75" customHeight="1" thickTop="1" x14ac:dyDescent="0.2">
      <c r="A17" s="2331"/>
      <c r="B17" s="248"/>
      <c r="C17" s="249"/>
      <c r="D17" s="249"/>
      <c r="E17" s="249"/>
      <c r="F17" s="249"/>
      <c r="G17" s="250"/>
      <c r="H17" s="225"/>
      <c r="I17" s="225"/>
    </row>
    <row r="18" spans="1:9" ht="27.75" customHeight="1" x14ac:dyDescent="0.2">
      <c r="A18" s="2335" t="s">
        <v>239</v>
      </c>
      <c r="B18" s="2335"/>
      <c r="C18" s="2335"/>
      <c r="D18" s="2335"/>
      <c r="E18" s="2335"/>
      <c r="F18" s="2335"/>
      <c r="G18" s="2335"/>
      <c r="H18" s="208"/>
      <c r="I18" s="208"/>
    </row>
    <row r="19" spans="1:9" ht="63" customHeight="1" x14ac:dyDescent="0.2">
      <c r="A19" s="2262" t="s">
        <v>250</v>
      </c>
      <c r="B19" s="2334"/>
      <c r="C19" s="2334"/>
      <c r="D19" s="2334"/>
      <c r="E19" s="2334"/>
      <c r="F19" s="2334"/>
      <c r="G19" s="2334"/>
      <c r="H19" s="208"/>
      <c r="I19" s="208"/>
    </row>
    <row r="20" spans="1:9" ht="27.75" customHeight="1" x14ac:dyDescent="0.2">
      <c r="A20" s="198"/>
      <c r="B20" s="225"/>
      <c r="C20" s="225"/>
      <c r="D20" s="225"/>
      <c r="E20" s="225"/>
      <c r="F20" s="225"/>
      <c r="G20" s="225"/>
      <c r="H20" s="225"/>
      <c r="I20" s="225"/>
    </row>
  </sheetData>
  <mergeCells count="10">
    <mergeCell ref="A15:A17"/>
    <mergeCell ref="C16:D16"/>
    <mergeCell ref="A19:G19"/>
    <mergeCell ref="F2:G2"/>
    <mergeCell ref="A3:G3"/>
    <mergeCell ref="B5:G5"/>
    <mergeCell ref="B6:G6"/>
    <mergeCell ref="A7:A11"/>
    <mergeCell ref="A12:A14"/>
    <mergeCell ref="A18:G18"/>
  </mergeCells>
  <phoneticPr fontId="45"/>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18"/>
  <sheetViews>
    <sheetView view="pageBreakPreview" zoomScaleNormal="100" zoomScaleSheetLayoutView="100" workbookViewId="0">
      <selection activeCell="C5" sqref="C5:G5"/>
    </sheetView>
  </sheetViews>
  <sheetFormatPr defaultColWidth="18.36328125" defaultRowHeight="29.25" customHeight="1" x14ac:dyDescent="0.2"/>
  <cols>
    <col min="1" max="1" width="5.453125" customWidth="1"/>
    <col min="2" max="2" width="16.90625" customWidth="1"/>
    <col min="3" max="3" width="6" customWidth="1"/>
    <col min="4" max="4" width="21.08984375" customWidth="1"/>
    <col min="5" max="5" width="12.90625" customWidth="1"/>
    <col min="6" max="6" width="14.90625" customWidth="1"/>
    <col min="7" max="7" width="12" customWidth="1"/>
  </cols>
  <sheetData>
    <row r="1" spans="1:9" ht="12" customHeight="1" x14ac:dyDescent="0.2">
      <c r="A1" s="202"/>
      <c r="B1" s="255"/>
      <c r="C1" s="255"/>
      <c r="D1" s="255"/>
      <c r="E1" s="255"/>
      <c r="F1" s="255"/>
      <c r="G1" s="255"/>
    </row>
    <row r="2" spans="1:9" ht="29.25" customHeight="1" x14ac:dyDescent="0.2">
      <c r="A2" s="202"/>
      <c r="B2" s="255"/>
      <c r="C2" s="255"/>
      <c r="D2" s="255"/>
      <c r="E2" s="255"/>
      <c r="F2" s="2265" t="s">
        <v>271</v>
      </c>
      <c r="G2" s="2265"/>
    </row>
    <row r="3" spans="1:9" ht="29.25" customHeight="1" x14ac:dyDescent="0.2">
      <c r="A3" s="2266" t="s">
        <v>240</v>
      </c>
      <c r="B3" s="2266"/>
      <c r="C3" s="2266"/>
      <c r="D3" s="2266"/>
      <c r="E3" s="2266"/>
      <c r="F3" s="2266"/>
      <c r="G3" s="2266"/>
    </row>
    <row r="4" spans="1:9" ht="40.5" customHeight="1" x14ac:dyDescent="0.2">
      <c r="A4" s="199"/>
      <c r="B4" s="199"/>
      <c r="C4" s="199"/>
      <c r="D4" s="199"/>
      <c r="E4" s="199"/>
      <c r="F4" s="199"/>
      <c r="G4" s="199"/>
    </row>
    <row r="5" spans="1:9" ht="40.5" customHeight="1" x14ac:dyDescent="0.2">
      <c r="A5" s="199"/>
      <c r="B5" s="205" t="s">
        <v>193</v>
      </c>
      <c r="C5" s="2268"/>
      <c r="D5" s="2269"/>
      <c r="E5" s="2269"/>
      <c r="F5" s="2269"/>
      <c r="G5" s="2270"/>
    </row>
    <row r="6" spans="1:9" ht="40.5" customHeight="1" x14ac:dyDescent="0.2">
      <c r="A6" s="255"/>
      <c r="B6" s="256" t="s">
        <v>194</v>
      </c>
      <c r="C6" s="2336" t="s">
        <v>206</v>
      </c>
      <c r="D6" s="2274"/>
      <c r="E6" s="2274"/>
      <c r="F6" s="2274"/>
      <c r="G6" s="2275"/>
    </row>
    <row r="7" spans="1:9" ht="40.5" customHeight="1" x14ac:dyDescent="0.2">
      <c r="A7" s="255"/>
      <c r="B7" s="2337" t="s">
        <v>241</v>
      </c>
      <c r="C7" s="257"/>
      <c r="D7" s="258"/>
      <c r="E7" s="258"/>
      <c r="F7" s="258"/>
      <c r="G7" s="259"/>
    </row>
    <row r="8" spans="1:9" ht="40.5" customHeight="1" x14ac:dyDescent="0.2">
      <c r="A8" s="255"/>
      <c r="B8" s="2338"/>
      <c r="C8" s="260"/>
      <c r="D8" s="261" t="s">
        <v>242</v>
      </c>
      <c r="E8" s="261" t="s">
        <v>243</v>
      </c>
      <c r="F8" s="261" t="s">
        <v>244</v>
      </c>
      <c r="G8" s="262"/>
    </row>
    <row r="9" spans="1:9" ht="40.5" customHeight="1" x14ac:dyDescent="0.2">
      <c r="A9" s="255"/>
      <c r="B9" s="2338"/>
      <c r="C9" s="260"/>
      <c r="D9" s="267"/>
      <c r="E9" s="267"/>
      <c r="F9" s="261" t="s">
        <v>245</v>
      </c>
      <c r="G9" s="262"/>
    </row>
    <row r="10" spans="1:9" ht="40.5" customHeight="1" x14ac:dyDescent="0.2">
      <c r="A10" s="255"/>
      <c r="B10" s="2338"/>
      <c r="C10" s="260"/>
      <c r="D10" s="267"/>
      <c r="E10" s="267"/>
      <c r="F10" s="261" t="s">
        <v>245</v>
      </c>
      <c r="G10" s="262"/>
    </row>
    <row r="11" spans="1:9" ht="40.5" customHeight="1" x14ac:dyDescent="0.2">
      <c r="A11" s="255"/>
      <c r="B11" s="2338"/>
      <c r="C11" s="260"/>
      <c r="D11" s="267"/>
      <c r="E11" s="267"/>
      <c r="F11" s="261" t="s">
        <v>245</v>
      </c>
      <c r="G11" s="262"/>
    </row>
    <row r="12" spans="1:9" ht="40.5" customHeight="1" x14ac:dyDescent="0.2">
      <c r="A12" s="255"/>
      <c r="B12" s="2338"/>
      <c r="C12" s="260"/>
      <c r="D12" s="267"/>
      <c r="E12" s="267"/>
      <c r="F12" s="261" t="s">
        <v>245</v>
      </c>
      <c r="G12" s="262"/>
    </row>
    <row r="13" spans="1:9" ht="40.5" customHeight="1" x14ac:dyDescent="0.2">
      <c r="A13" s="255"/>
      <c r="B13" s="2338"/>
      <c r="C13" s="260"/>
      <c r="D13" s="267"/>
      <c r="E13" s="267"/>
      <c r="F13" s="261" t="s">
        <v>245</v>
      </c>
      <c r="G13" s="262"/>
    </row>
    <row r="14" spans="1:9" ht="40.5" customHeight="1" x14ac:dyDescent="0.2">
      <c r="A14" s="255"/>
      <c r="B14" s="2339"/>
      <c r="C14" s="263"/>
      <c r="D14" s="258"/>
      <c r="E14" s="258"/>
      <c r="F14" s="258"/>
      <c r="G14" s="264"/>
    </row>
    <row r="15" spans="1:9" ht="29.25" customHeight="1" x14ac:dyDescent="0.2">
      <c r="B15" s="266" t="s">
        <v>239</v>
      </c>
      <c r="C15" s="208"/>
      <c r="D15" s="208"/>
      <c r="E15" s="208"/>
      <c r="F15" s="208"/>
      <c r="G15" s="208"/>
      <c r="H15" s="208"/>
      <c r="I15" s="208"/>
    </row>
    <row r="16" spans="1:9" ht="48.75" customHeight="1" x14ac:dyDescent="0.2">
      <c r="B16" s="2260" t="s">
        <v>249</v>
      </c>
      <c r="C16" s="2260"/>
      <c r="D16" s="2260"/>
      <c r="E16" s="2260"/>
      <c r="F16" s="2260"/>
      <c r="G16" s="2260"/>
      <c r="H16" s="208"/>
      <c r="I16" s="208"/>
    </row>
    <row r="17" spans="2:9" ht="29.25" customHeight="1" x14ac:dyDescent="0.2">
      <c r="B17" s="2260"/>
      <c r="C17" s="2260"/>
      <c r="D17" s="2260"/>
      <c r="E17" s="2260"/>
      <c r="F17" s="2260"/>
      <c r="G17" s="2260"/>
      <c r="H17" s="255"/>
      <c r="I17" s="255"/>
    </row>
    <row r="18" spans="2:9" ht="29.25" customHeight="1" x14ac:dyDescent="0.2">
      <c r="B18" s="197"/>
      <c r="C18" s="255"/>
      <c r="D18" s="255"/>
      <c r="E18" s="255"/>
      <c r="F18" s="255"/>
      <c r="G18" s="255"/>
      <c r="H18" s="255"/>
      <c r="I18" s="255"/>
    </row>
  </sheetData>
  <mergeCells count="7">
    <mergeCell ref="B17:G17"/>
    <mergeCell ref="F2:G2"/>
    <mergeCell ref="A3:G3"/>
    <mergeCell ref="C5:G5"/>
    <mergeCell ref="C6:G6"/>
    <mergeCell ref="B7:B14"/>
    <mergeCell ref="B16:G16"/>
  </mergeCells>
  <phoneticPr fontId="45"/>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25"/>
  <sheetViews>
    <sheetView view="pageBreakPreview" zoomScaleNormal="100" zoomScaleSheetLayoutView="100" workbookViewId="0">
      <selection activeCell="B4" sqref="B4:G4"/>
    </sheetView>
  </sheetViews>
  <sheetFormatPr defaultColWidth="21" defaultRowHeight="13" x14ac:dyDescent="0.2"/>
  <cols>
    <col min="1" max="1" width="16.36328125" style="200" customWidth="1"/>
    <col min="2" max="3" width="9" customWidth="1"/>
    <col min="4" max="4" width="16.7265625" customWidth="1"/>
    <col min="5" max="5" width="11.6328125" customWidth="1"/>
    <col min="6" max="6" width="12.36328125" customWidth="1"/>
    <col min="7" max="7" width="12.08984375" customWidth="1"/>
  </cols>
  <sheetData>
    <row r="1" spans="1:7" ht="16.5" x14ac:dyDescent="0.2">
      <c r="A1" s="287"/>
      <c r="B1" s="268"/>
      <c r="C1" s="268"/>
      <c r="D1" s="268"/>
      <c r="E1" s="268"/>
      <c r="F1" s="268"/>
      <c r="G1" s="268"/>
    </row>
    <row r="2" spans="1:7" ht="16.5" x14ac:dyDescent="0.2">
      <c r="A2" s="287"/>
      <c r="B2" s="268"/>
      <c r="C2" s="268"/>
      <c r="D2" s="268"/>
      <c r="E2" s="268"/>
      <c r="F2" s="2354" t="s">
        <v>271</v>
      </c>
      <c r="G2" s="2354"/>
    </row>
    <row r="3" spans="1:7" ht="48.75" customHeight="1" x14ac:dyDescent="0.2">
      <c r="A3" s="2355" t="s">
        <v>272</v>
      </c>
      <c r="B3" s="2356"/>
      <c r="C3" s="2356"/>
      <c r="D3" s="2356"/>
      <c r="E3" s="2356"/>
      <c r="F3" s="2356"/>
      <c r="G3" s="2356"/>
    </row>
    <row r="4" spans="1:7" ht="42.75" customHeight="1" x14ac:dyDescent="0.2">
      <c r="A4" s="286" t="s">
        <v>262</v>
      </c>
      <c r="B4" s="2357"/>
      <c r="C4" s="2358"/>
      <c r="D4" s="2358"/>
      <c r="E4" s="2358"/>
      <c r="F4" s="2358"/>
      <c r="G4" s="2359"/>
    </row>
    <row r="5" spans="1:7" ht="42.75" customHeight="1" x14ac:dyDescent="0.2">
      <c r="A5" s="285" t="s">
        <v>252</v>
      </c>
      <c r="B5" s="2360" t="s">
        <v>253</v>
      </c>
      <c r="C5" s="2361"/>
      <c r="D5" s="2361"/>
      <c r="E5" s="2361"/>
      <c r="F5" s="2361"/>
      <c r="G5" s="2362"/>
    </row>
    <row r="6" spans="1:7" ht="58.5" customHeight="1" x14ac:dyDescent="0.2">
      <c r="A6" s="288" t="s">
        <v>254</v>
      </c>
      <c r="B6" s="2363" t="s">
        <v>255</v>
      </c>
      <c r="C6" s="2364"/>
      <c r="D6" s="2364"/>
      <c r="E6" s="2364"/>
      <c r="F6" s="2364"/>
      <c r="G6" s="2365"/>
    </row>
    <row r="7" spans="1:7" x14ac:dyDescent="0.2">
      <c r="A7" s="2340" t="s">
        <v>256</v>
      </c>
      <c r="B7" s="271"/>
      <c r="C7" s="272"/>
      <c r="D7" s="272"/>
      <c r="E7" s="272"/>
      <c r="F7" s="272"/>
      <c r="G7" s="2343" t="s">
        <v>257</v>
      </c>
    </row>
    <row r="8" spans="1:7" ht="21" customHeight="1" x14ac:dyDescent="0.2">
      <c r="A8" s="2341"/>
      <c r="B8" s="273"/>
      <c r="C8" s="274" t="s">
        <v>30</v>
      </c>
      <c r="D8" s="275" t="s">
        <v>258</v>
      </c>
      <c r="E8" s="276" t="s">
        <v>235</v>
      </c>
      <c r="F8" s="270"/>
      <c r="G8" s="2344"/>
    </row>
    <row r="9" spans="1:7" ht="52" x14ac:dyDescent="0.2">
      <c r="A9" s="2341"/>
      <c r="B9" s="273"/>
      <c r="C9" s="274" t="s">
        <v>32</v>
      </c>
      <c r="D9" s="275" t="s">
        <v>265</v>
      </c>
      <c r="E9" s="276" t="s">
        <v>235</v>
      </c>
      <c r="F9" s="278" t="s">
        <v>259</v>
      </c>
      <c r="G9" s="2344"/>
    </row>
    <row r="10" spans="1:7" x14ac:dyDescent="0.2">
      <c r="A10" s="2341"/>
      <c r="B10" s="273"/>
      <c r="C10" s="270"/>
      <c r="D10" s="270"/>
      <c r="E10" s="270"/>
      <c r="F10" s="270"/>
      <c r="G10" s="2344"/>
    </row>
    <row r="11" spans="1:7" x14ac:dyDescent="0.2">
      <c r="A11" s="2342"/>
      <c r="B11" s="279"/>
      <c r="C11" s="269"/>
      <c r="D11" s="269"/>
      <c r="E11" s="269"/>
      <c r="F11" s="269"/>
      <c r="G11" s="2345"/>
    </row>
    <row r="12" spans="1:7" x14ac:dyDescent="0.2">
      <c r="A12" s="2347" t="s">
        <v>260</v>
      </c>
      <c r="B12" s="271"/>
      <c r="C12" s="272"/>
      <c r="D12" s="272"/>
      <c r="E12" s="272"/>
      <c r="F12" s="280"/>
      <c r="G12" s="2350" t="s">
        <v>257</v>
      </c>
    </row>
    <row r="13" spans="1:7" x14ac:dyDescent="0.2">
      <c r="A13" s="2348"/>
      <c r="B13" s="273"/>
      <c r="C13" s="270"/>
      <c r="D13" s="270"/>
      <c r="E13" s="270"/>
      <c r="F13" s="281"/>
      <c r="G13" s="2351"/>
    </row>
    <row r="14" spans="1:7" x14ac:dyDescent="0.2">
      <c r="A14" s="2348"/>
      <c r="B14" s="273"/>
      <c r="C14" s="283"/>
      <c r="D14" s="278"/>
      <c r="E14" s="277"/>
      <c r="F14" s="281"/>
      <c r="G14" s="2351"/>
    </row>
    <row r="15" spans="1:7" x14ac:dyDescent="0.2">
      <c r="A15" s="2348"/>
      <c r="B15" s="273"/>
      <c r="C15" s="283"/>
      <c r="D15" s="278"/>
      <c r="E15" s="277"/>
      <c r="F15" s="282"/>
      <c r="G15" s="2351"/>
    </row>
    <row r="16" spans="1:7" x14ac:dyDescent="0.2">
      <c r="A16" s="2348"/>
      <c r="B16" s="273"/>
      <c r="C16" s="270"/>
      <c r="D16" s="270"/>
      <c r="E16" s="270"/>
      <c r="F16" s="281"/>
      <c r="G16" s="2351"/>
    </row>
    <row r="17" spans="1:7" x14ac:dyDescent="0.2">
      <c r="A17" s="2349"/>
      <c r="B17" s="279"/>
      <c r="C17" s="269"/>
      <c r="D17" s="269"/>
      <c r="E17" s="269"/>
      <c r="F17" s="284"/>
      <c r="G17" s="2352"/>
    </row>
    <row r="19" spans="1:7" ht="29.25" customHeight="1" x14ac:dyDescent="0.2">
      <c r="A19" s="2353" t="s">
        <v>261</v>
      </c>
      <c r="B19" s="2353"/>
      <c r="C19" s="2353"/>
      <c r="D19" s="2353"/>
      <c r="E19" s="2353"/>
      <c r="F19" s="2353"/>
      <c r="G19" s="2353"/>
    </row>
    <row r="20" spans="1:7" ht="49.5" customHeight="1" x14ac:dyDescent="0.2">
      <c r="A20" s="2346" t="s">
        <v>263</v>
      </c>
      <c r="B20" s="2346"/>
      <c r="C20" s="2346"/>
      <c r="D20" s="2346"/>
      <c r="E20" s="2346"/>
      <c r="F20" s="2346"/>
      <c r="G20" s="2346"/>
    </row>
    <row r="21" spans="1:7" ht="76.5" customHeight="1" x14ac:dyDescent="0.2">
      <c r="A21" s="2346" t="s">
        <v>264</v>
      </c>
      <c r="B21" s="2346"/>
      <c r="C21" s="2346"/>
      <c r="D21" s="2346"/>
      <c r="E21" s="2346"/>
      <c r="F21" s="2346"/>
      <c r="G21" s="2346"/>
    </row>
    <row r="22" spans="1:7" ht="31.5" customHeight="1" x14ac:dyDescent="0.2">
      <c r="A22" s="289"/>
      <c r="B22" s="289"/>
      <c r="C22" s="289"/>
      <c r="D22" s="289"/>
      <c r="E22" s="289"/>
      <c r="F22" s="289"/>
      <c r="G22" s="289"/>
    </row>
    <row r="23" spans="1:7" ht="31.5" customHeight="1" x14ac:dyDescent="0.2">
      <c r="A23" s="289"/>
      <c r="B23" s="289"/>
      <c r="C23" s="289"/>
      <c r="D23" s="289"/>
      <c r="E23" s="289"/>
      <c r="F23" s="289"/>
      <c r="G23" s="289"/>
    </row>
    <row r="24" spans="1:7" ht="31.5" customHeight="1" x14ac:dyDescent="0.2">
      <c r="A24" s="289"/>
      <c r="B24" s="289"/>
      <c r="C24" s="289"/>
      <c r="D24" s="289"/>
      <c r="E24" s="289"/>
      <c r="F24" s="289"/>
      <c r="G24" s="289"/>
    </row>
    <row r="25" spans="1:7" ht="31.5" customHeight="1" x14ac:dyDescent="0.2">
      <c r="A25" s="289"/>
      <c r="B25" s="289"/>
      <c r="C25" s="289"/>
      <c r="D25" s="289"/>
      <c r="E25" s="289"/>
      <c r="F25" s="289"/>
      <c r="G25" s="289"/>
    </row>
  </sheetData>
  <mergeCells count="12">
    <mergeCell ref="F2:G2"/>
    <mergeCell ref="A3:G3"/>
    <mergeCell ref="B4:G4"/>
    <mergeCell ref="B5:G5"/>
    <mergeCell ref="B6:G6"/>
    <mergeCell ref="A7:A11"/>
    <mergeCell ref="G7:G11"/>
    <mergeCell ref="A21:G21"/>
    <mergeCell ref="A12:A17"/>
    <mergeCell ref="G12:G17"/>
    <mergeCell ref="A19:G19"/>
    <mergeCell ref="A20:G20"/>
  </mergeCells>
  <phoneticPr fontId="45"/>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9"/>
  <sheetViews>
    <sheetView view="pageBreakPreview" zoomScale="60" zoomScaleNormal="100" workbookViewId="0">
      <selection activeCell="R9" sqref="R9"/>
    </sheetView>
  </sheetViews>
  <sheetFormatPr defaultColWidth="9" defaultRowHeight="13" x14ac:dyDescent="0.2"/>
  <cols>
    <col min="1" max="1" width="1.08984375" style="340" customWidth="1"/>
    <col min="2" max="2" width="24.26953125" style="340" customWidth="1"/>
    <col min="3" max="3" width="4" style="340" customWidth="1"/>
    <col min="4" max="5" width="15.26953125" style="340" customWidth="1"/>
    <col min="6" max="6" width="15.08984375" style="340" customWidth="1"/>
    <col min="7" max="7" width="15.26953125" style="340" customWidth="1"/>
    <col min="8" max="8" width="3.08984375" style="340" customWidth="1"/>
    <col min="9" max="9" width="3.7265625" style="340" customWidth="1"/>
    <col min="10" max="10" width="2.453125" style="340" customWidth="1"/>
    <col min="11" max="16384" width="9" style="340"/>
  </cols>
  <sheetData>
    <row r="1" spans="1:10" ht="16.5" x14ac:dyDescent="0.2">
      <c r="A1" s="339"/>
    </row>
    <row r="2" spans="1:10" ht="16.5" x14ac:dyDescent="0.2">
      <c r="A2" s="339"/>
      <c r="G2" s="2369" t="s">
        <v>383</v>
      </c>
      <c r="H2" s="2369"/>
    </row>
    <row r="3" spans="1:10" ht="16.5" x14ac:dyDescent="0.2">
      <c r="A3" s="2370" t="s">
        <v>384</v>
      </c>
      <c r="B3" s="2370"/>
      <c r="C3" s="2370"/>
      <c r="D3" s="2370"/>
      <c r="E3" s="2370"/>
      <c r="F3" s="2370"/>
      <c r="G3" s="2370"/>
      <c r="H3" s="2370"/>
    </row>
    <row r="4" spans="1:10" ht="16.5" x14ac:dyDescent="0.2">
      <c r="A4" s="341"/>
      <c r="B4" s="341"/>
      <c r="C4" s="341"/>
      <c r="D4" s="341"/>
      <c r="E4" s="341"/>
      <c r="F4" s="341"/>
      <c r="G4" s="341"/>
      <c r="H4" s="341"/>
    </row>
    <row r="5" spans="1:10" ht="45" customHeight="1" x14ac:dyDescent="0.2">
      <c r="A5" s="341"/>
      <c r="B5" s="342" t="s">
        <v>193</v>
      </c>
      <c r="C5" s="2371"/>
      <c r="D5" s="2372"/>
      <c r="E5" s="2372"/>
      <c r="F5" s="2372"/>
      <c r="G5" s="2372"/>
      <c r="H5" s="2373"/>
    </row>
    <row r="6" spans="1:10" ht="45" customHeight="1" x14ac:dyDescent="0.2">
      <c r="B6" s="343" t="s">
        <v>194</v>
      </c>
      <c r="C6" s="2374" t="s">
        <v>206</v>
      </c>
      <c r="D6" s="2374"/>
      <c r="E6" s="2374"/>
      <c r="F6" s="2374"/>
      <c r="G6" s="2374"/>
      <c r="H6" s="2375"/>
    </row>
    <row r="7" spans="1:10" ht="33.75" customHeight="1" x14ac:dyDescent="0.2">
      <c r="B7" s="2376" t="s">
        <v>224</v>
      </c>
      <c r="C7" s="344"/>
      <c r="D7" s="345"/>
      <c r="E7" s="345"/>
      <c r="F7" s="345"/>
      <c r="G7" s="345"/>
      <c r="H7" s="346"/>
    </row>
    <row r="8" spans="1:10" ht="33.75" customHeight="1" x14ac:dyDescent="0.2">
      <c r="B8" s="2377"/>
      <c r="C8" s="347"/>
      <c r="D8" s="348"/>
      <c r="E8" s="348" t="s">
        <v>225</v>
      </c>
      <c r="F8" s="348" t="s">
        <v>226</v>
      </c>
      <c r="G8" s="348" t="s">
        <v>227</v>
      </c>
      <c r="H8" s="349"/>
    </row>
    <row r="9" spans="1:10" ht="33.75" customHeight="1" thickBot="1" x14ac:dyDescent="0.25">
      <c r="B9" s="2377"/>
      <c r="C9" s="347"/>
      <c r="D9" s="348" t="s">
        <v>228</v>
      </c>
      <c r="E9" s="350" t="s">
        <v>229</v>
      </c>
      <c r="F9" s="350" t="s">
        <v>229</v>
      </c>
      <c r="G9" s="351" t="s">
        <v>229</v>
      </c>
      <c r="H9" s="349"/>
    </row>
    <row r="10" spans="1:10" ht="33.75" customHeight="1" thickTop="1" thickBot="1" x14ac:dyDescent="0.25">
      <c r="B10" s="2377"/>
      <c r="C10" s="352"/>
      <c r="D10" s="353" t="s">
        <v>230</v>
      </c>
      <c r="E10" s="350" t="s">
        <v>229</v>
      </c>
      <c r="F10" s="354" t="s">
        <v>229</v>
      </c>
      <c r="G10" s="355" t="s">
        <v>231</v>
      </c>
      <c r="H10" s="356"/>
    </row>
    <row r="11" spans="1:10" ht="13.5" thickTop="1" x14ac:dyDescent="0.2">
      <c r="B11" s="2378"/>
      <c r="C11" s="357"/>
      <c r="D11" s="345"/>
      <c r="E11" s="345"/>
      <c r="F11" s="345"/>
      <c r="G11" s="358"/>
      <c r="H11" s="359"/>
    </row>
    <row r="12" spans="1:10" x14ac:dyDescent="0.2">
      <c r="B12" s="2376" t="s">
        <v>232</v>
      </c>
      <c r="C12" s="344"/>
      <c r="D12" s="360"/>
      <c r="E12" s="360"/>
      <c r="F12" s="360"/>
      <c r="G12" s="360"/>
      <c r="H12" s="361"/>
    </row>
    <row r="13" spans="1:10" ht="41.25" customHeight="1" x14ac:dyDescent="0.2">
      <c r="B13" s="2377"/>
      <c r="C13" s="362" t="s">
        <v>233</v>
      </c>
      <c r="D13" s="340" t="s">
        <v>234</v>
      </c>
      <c r="F13" s="363"/>
      <c r="G13" s="340" t="s">
        <v>235</v>
      </c>
      <c r="H13" s="364"/>
    </row>
    <row r="14" spans="1:10" x14ac:dyDescent="0.2">
      <c r="B14" s="2378"/>
      <c r="C14" s="365"/>
      <c r="D14" s="366"/>
      <c r="E14" s="366"/>
      <c r="F14" s="366"/>
      <c r="G14" s="366"/>
      <c r="H14" s="367"/>
    </row>
    <row r="16" spans="1:10" x14ac:dyDescent="0.2">
      <c r="B16" s="368" t="s">
        <v>239</v>
      </c>
      <c r="C16" s="369"/>
      <c r="D16" s="369"/>
      <c r="E16" s="369"/>
      <c r="F16" s="369"/>
      <c r="G16" s="369"/>
      <c r="H16" s="369"/>
      <c r="I16" s="369"/>
      <c r="J16" s="369"/>
    </row>
    <row r="17" spans="2:10" ht="31.5" customHeight="1" x14ac:dyDescent="0.2">
      <c r="B17" s="2366" t="s">
        <v>385</v>
      </c>
      <c r="C17" s="2367"/>
      <c r="D17" s="2367"/>
      <c r="E17" s="2367"/>
      <c r="F17" s="2367"/>
      <c r="G17" s="2367"/>
      <c r="H17" s="2367"/>
      <c r="I17" s="369"/>
      <c r="J17" s="369"/>
    </row>
    <row r="18" spans="2:10" x14ac:dyDescent="0.2">
      <c r="B18" s="2366"/>
      <c r="C18" s="2368"/>
      <c r="D18" s="2368"/>
      <c r="E18" s="2368"/>
      <c r="F18" s="2368"/>
      <c r="G18" s="2368"/>
      <c r="H18" s="2368"/>
    </row>
    <row r="19" spans="2:10" x14ac:dyDescent="0.2">
      <c r="B19" s="368"/>
    </row>
  </sheetData>
  <mergeCells count="8">
    <mergeCell ref="B17:H17"/>
    <mergeCell ref="B18:H18"/>
    <mergeCell ref="G2:H2"/>
    <mergeCell ref="A3:H3"/>
    <mergeCell ref="C5:H5"/>
    <mergeCell ref="C6:H6"/>
    <mergeCell ref="B7:B11"/>
    <mergeCell ref="B12:B14"/>
  </mergeCells>
  <phoneticPr fontId="45"/>
  <pageMargins left="0.7" right="0.7" top="0.75" bottom="0.75" header="0.3" footer="0.3"/>
  <pageSetup paperSize="9" scale="9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V41"/>
  <sheetViews>
    <sheetView view="pageBreakPreview" topLeftCell="A25" zoomScaleNormal="100" zoomScaleSheetLayoutView="100" workbookViewId="0">
      <selection activeCell="O6" sqref="O6:P6"/>
    </sheetView>
  </sheetViews>
  <sheetFormatPr defaultColWidth="9" defaultRowHeight="13" x14ac:dyDescent="0.2"/>
  <cols>
    <col min="1" max="1" width="1.08984375" style="130" customWidth="1"/>
    <col min="2" max="14" width="2.6328125" style="130" customWidth="1"/>
    <col min="15" max="16" width="26.6328125" style="130" customWidth="1"/>
    <col min="17" max="45" width="2.6328125" style="130" customWidth="1"/>
    <col min="46" max="16384" width="9" style="130"/>
  </cols>
  <sheetData>
    <row r="1" spans="1:256" ht="27" customHeight="1" x14ac:dyDescent="0.2">
      <c r="A1" s="339"/>
      <c r="B1" s="2392" t="s">
        <v>383</v>
      </c>
      <c r="C1" s="2393"/>
      <c r="D1" s="2393"/>
      <c r="E1" s="2393"/>
      <c r="F1" s="2393"/>
      <c r="G1" s="2393"/>
      <c r="H1" s="2393"/>
      <c r="I1" s="2393"/>
      <c r="J1" s="2393"/>
      <c r="K1" s="2393"/>
      <c r="L1" s="2393"/>
      <c r="M1" s="2393"/>
      <c r="N1" s="2393"/>
      <c r="O1" s="2393"/>
      <c r="P1" s="2393"/>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row>
    <row r="2" spans="1:256" ht="16.5" x14ac:dyDescent="0.2">
      <c r="A2" s="339"/>
      <c r="B2" s="2392"/>
      <c r="C2" s="2368"/>
      <c r="D2" s="2368"/>
      <c r="E2" s="2368"/>
      <c r="F2" s="2368"/>
      <c r="G2" s="2368"/>
      <c r="H2" s="2368"/>
      <c r="I2" s="2368"/>
      <c r="J2" s="2368"/>
      <c r="K2" s="2368"/>
      <c r="L2" s="2368"/>
      <c r="M2" s="2368"/>
      <c r="N2" s="2368"/>
      <c r="O2" s="2368"/>
      <c r="P2" s="2368"/>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C2" s="340"/>
      <c r="BD2" s="340"/>
      <c r="BE2" s="340"/>
      <c r="BF2" s="340"/>
      <c r="BG2" s="340"/>
      <c r="BH2" s="340"/>
      <c r="BI2" s="340"/>
      <c r="BJ2" s="340"/>
      <c r="BK2" s="340"/>
      <c r="BL2" s="340"/>
      <c r="BM2" s="340"/>
      <c r="BN2" s="340"/>
      <c r="BO2" s="340"/>
      <c r="BP2" s="340"/>
      <c r="BQ2" s="340"/>
      <c r="BR2" s="340"/>
      <c r="BS2" s="340"/>
      <c r="BT2" s="340"/>
      <c r="BU2" s="340"/>
      <c r="BV2" s="340"/>
      <c r="BW2" s="340"/>
      <c r="BX2" s="340"/>
      <c r="BY2" s="340"/>
      <c r="BZ2" s="340"/>
      <c r="CA2" s="340"/>
      <c r="CB2" s="340"/>
      <c r="CC2" s="340"/>
      <c r="CD2" s="340"/>
      <c r="CE2" s="340"/>
      <c r="CF2" s="340"/>
      <c r="CG2" s="340"/>
      <c r="CH2" s="340"/>
      <c r="CI2" s="340"/>
      <c r="CJ2" s="340"/>
      <c r="CK2" s="340"/>
      <c r="CL2" s="340"/>
      <c r="CM2" s="340"/>
      <c r="CN2" s="340"/>
      <c r="CO2" s="340"/>
      <c r="CP2" s="340"/>
      <c r="CQ2" s="340"/>
      <c r="CR2" s="340"/>
      <c r="CS2" s="340"/>
      <c r="CT2" s="340"/>
      <c r="CU2" s="340"/>
      <c r="CV2" s="340"/>
      <c r="CW2" s="340"/>
      <c r="CX2" s="340"/>
      <c r="CY2" s="340"/>
      <c r="CZ2" s="340"/>
      <c r="DA2" s="340"/>
      <c r="DB2" s="340"/>
      <c r="DC2" s="340"/>
      <c r="DD2" s="340"/>
      <c r="DE2" s="340"/>
      <c r="DF2" s="340"/>
      <c r="DG2" s="340"/>
      <c r="DH2" s="340"/>
      <c r="DI2" s="340"/>
      <c r="DJ2" s="340"/>
      <c r="DK2" s="340"/>
      <c r="DL2" s="340"/>
      <c r="DM2" s="340"/>
      <c r="DN2" s="340"/>
      <c r="DO2" s="340"/>
      <c r="DP2" s="340"/>
      <c r="DQ2" s="340"/>
      <c r="DR2" s="340"/>
      <c r="DS2" s="340"/>
      <c r="DT2" s="340"/>
      <c r="DU2" s="340"/>
      <c r="DV2" s="340"/>
      <c r="DW2" s="340"/>
      <c r="DX2" s="340"/>
      <c r="DY2" s="340"/>
      <c r="DZ2" s="340"/>
      <c r="EA2" s="340"/>
      <c r="EB2" s="340"/>
      <c r="EC2" s="340"/>
      <c r="ED2" s="340"/>
      <c r="EE2" s="340"/>
      <c r="EF2" s="340"/>
      <c r="EG2" s="340"/>
      <c r="EH2" s="340"/>
      <c r="EI2" s="340"/>
      <c r="EJ2" s="340"/>
      <c r="EK2" s="340"/>
      <c r="EL2" s="340"/>
      <c r="EM2" s="340"/>
      <c r="EN2" s="340"/>
      <c r="EO2" s="340"/>
      <c r="EP2" s="340"/>
      <c r="EQ2" s="340"/>
      <c r="ER2" s="340"/>
      <c r="ES2" s="340"/>
      <c r="ET2" s="340"/>
      <c r="EU2" s="340"/>
      <c r="EV2" s="340"/>
      <c r="EW2" s="340"/>
      <c r="EX2" s="340"/>
      <c r="EY2" s="340"/>
      <c r="EZ2" s="340"/>
      <c r="FA2" s="340"/>
      <c r="FB2" s="340"/>
      <c r="FC2" s="340"/>
      <c r="FD2" s="340"/>
      <c r="FE2" s="340"/>
      <c r="FF2" s="340"/>
      <c r="FG2" s="340"/>
      <c r="FH2" s="340"/>
      <c r="FI2" s="340"/>
      <c r="FJ2" s="340"/>
      <c r="FK2" s="340"/>
      <c r="FL2" s="340"/>
      <c r="FM2" s="340"/>
      <c r="FN2" s="340"/>
      <c r="FO2" s="340"/>
      <c r="FP2" s="340"/>
      <c r="FQ2" s="340"/>
      <c r="FR2" s="340"/>
      <c r="FS2" s="340"/>
      <c r="FT2" s="340"/>
      <c r="FU2" s="340"/>
      <c r="FV2" s="340"/>
      <c r="FW2" s="340"/>
      <c r="FX2" s="340"/>
      <c r="FY2" s="340"/>
      <c r="FZ2" s="340"/>
      <c r="GA2" s="340"/>
      <c r="GB2" s="340"/>
      <c r="GC2" s="340"/>
      <c r="GD2" s="340"/>
      <c r="GE2" s="340"/>
      <c r="GF2" s="340"/>
      <c r="GG2" s="340"/>
      <c r="GH2" s="340"/>
      <c r="GI2" s="340"/>
      <c r="GJ2" s="340"/>
      <c r="GK2" s="340"/>
      <c r="GL2" s="340"/>
      <c r="GM2" s="340"/>
      <c r="GN2" s="340"/>
      <c r="GO2" s="340"/>
      <c r="GP2" s="340"/>
      <c r="GQ2" s="340"/>
      <c r="GR2" s="340"/>
      <c r="GS2" s="340"/>
      <c r="GT2" s="340"/>
      <c r="GU2" s="340"/>
      <c r="GV2" s="340"/>
      <c r="GW2" s="340"/>
      <c r="GX2" s="340"/>
      <c r="GY2" s="340"/>
      <c r="GZ2" s="340"/>
      <c r="HA2" s="340"/>
      <c r="HB2" s="340"/>
      <c r="HC2" s="340"/>
      <c r="HD2" s="340"/>
      <c r="HE2" s="340"/>
      <c r="HF2" s="340"/>
      <c r="HG2" s="340"/>
      <c r="HH2" s="340"/>
      <c r="HI2" s="340"/>
      <c r="HJ2" s="340"/>
      <c r="HK2" s="340"/>
      <c r="HL2" s="340"/>
      <c r="HM2" s="340"/>
      <c r="HN2" s="340"/>
      <c r="HO2" s="340"/>
      <c r="HP2" s="340"/>
      <c r="HQ2" s="340"/>
      <c r="HR2" s="340"/>
      <c r="HS2" s="340"/>
      <c r="HT2" s="340"/>
      <c r="HU2" s="340"/>
      <c r="HV2" s="340"/>
      <c r="HW2" s="340"/>
      <c r="HX2" s="340"/>
      <c r="HY2" s="340"/>
      <c r="HZ2" s="340"/>
      <c r="IA2" s="340"/>
      <c r="IB2" s="340"/>
      <c r="IC2" s="340"/>
      <c r="ID2" s="340"/>
      <c r="IE2" s="340"/>
      <c r="IF2" s="340"/>
      <c r="IG2" s="340"/>
      <c r="IH2" s="340"/>
      <c r="II2" s="340"/>
      <c r="IJ2" s="340"/>
      <c r="IK2" s="340"/>
      <c r="IL2" s="340"/>
      <c r="IM2" s="340"/>
      <c r="IN2" s="340"/>
      <c r="IO2" s="340"/>
      <c r="IP2" s="340"/>
      <c r="IQ2" s="340"/>
      <c r="IR2" s="340"/>
      <c r="IS2" s="340"/>
      <c r="IT2" s="340"/>
      <c r="IU2" s="340"/>
      <c r="IV2" s="340"/>
    </row>
    <row r="3" spans="1:256" ht="16.5" x14ac:dyDescent="0.2">
      <c r="A3" s="1"/>
      <c r="B3" s="2282" t="s">
        <v>386</v>
      </c>
      <c r="C3" s="2282"/>
      <c r="D3" s="2282"/>
      <c r="E3" s="2282"/>
      <c r="F3" s="2282"/>
      <c r="G3" s="2282"/>
      <c r="H3" s="2282"/>
      <c r="I3" s="2282"/>
      <c r="J3" s="2282"/>
      <c r="K3" s="2282"/>
      <c r="L3" s="2282"/>
      <c r="M3" s="2282"/>
      <c r="N3" s="2282"/>
      <c r="O3" s="2282"/>
      <c r="P3" s="2282"/>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ht="17" thickBot="1" x14ac:dyDescent="0.25">
      <c r="A4" s="341"/>
      <c r="B4" s="2394"/>
      <c r="C4" s="2395"/>
      <c r="D4" s="2395"/>
      <c r="E4" s="2395"/>
      <c r="F4" s="2395"/>
      <c r="G4" s="2395"/>
      <c r="H4" s="2395"/>
      <c r="I4" s="2395"/>
      <c r="J4" s="2395"/>
      <c r="K4" s="2395"/>
      <c r="L4" s="2395"/>
      <c r="M4" s="2395"/>
      <c r="N4" s="2395"/>
      <c r="O4" s="2395"/>
      <c r="P4" s="2395"/>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340"/>
      <c r="BZ4" s="340"/>
      <c r="CA4" s="340"/>
      <c r="CB4" s="340"/>
      <c r="CC4" s="340"/>
      <c r="CD4" s="340"/>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40"/>
      <c r="ED4" s="340"/>
      <c r="EE4" s="340"/>
      <c r="EF4" s="340"/>
      <c r="EG4" s="340"/>
      <c r="EH4" s="340"/>
      <c r="EI4" s="340"/>
      <c r="EJ4" s="340"/>
      <c r="EK4" s="340"/>
      <c r="EL4" s="340"/>
      <c r="EM4" s="340"/>
      <c r="EN4" s="340"/>
      <c r="EO4" s="340"/>
      <c r="EP4" s="340"/>
      <c r="EQ4" s="340"/>
      <c r="ER4" s="340"/>
      <c r="ES4" s="340"/>
      <c r="ET4" s="340"/>
      <c r="EU4" s="340"/>
      <c r="EV4" s="340"/>
      <c r="EW4" s="340"/>
      <c r="EX4" s="340"/>
      <c r="EY4" s="340"/>
      <c r="EZ4" s="340"/>
      <c r="FA4" s="340"/>
      <c r="FB4" s="340"/>
      <c r="FC4" s="340"/>
      <c r="FD4" s="340"/>
      <c r="FE4" s="340"/>
      <c r="FF4" s="340"/>
      <c r="FG4" s="340"/>
      <c r="FH4" s="340"/>
      <c r="FI4" s="340"/>
      <c r="FJ4" s="340"/>
      <c r="FK4" s="340"/>
      <c r="FL4" s="340"/>
      <c r="FM4" s="340"/>
      <c r="FN4" s="340"/>
      <c r="FO4" s="340"/>
      <c r="FP4" s="340"/>
      <c r="FQ4" s="340"/>
      <c r="FR4" s="340"/>
      <c r="FS4" s="340"/>
      <c r="FT4" s="340"/>
      <c r="FU4" s="340"/>
      <c r="FV4" s="340"/>
      <c r="FW4" s="340"/>
      <c r="FX4" s="340"/>
      <c r="FY4" s="340"/>
      <c r="FZ4" s="340"/>
      <c r="GA4" s="340"/>
      <c r="GB4" s="340"/>
      <c r="GC4" s="340"/>
      <c r="GD4" s="340"/>
      <c r="GE4" s="340"/>
      <c r="GF4" s="340"/>
      <c r="GG4" s="340"/>
      <c r="GH4" s="340"/>
      <c r="GI4" s="340"/>
      <c r="GJ4" s="340"/>
      <c r="GK4" s="340"/>
      <c r="GL4" s="340"/>
      <c r="GM4" s="340"/>
      <c r="GN4" s="340"/>
      <c r="GO4" s="340"/>
      <c r="GP4" s="340"/>
      <c r="GQ4" s="340"/>
      <c r="GR4" s="340"/>
      <c r="GS4" s="340"/>
      <c r="GT4" s="340"/>
      <c r="GU4" s="340"/>
      <c r="GV4" s="340"/>
      <c r="GW4" s="340"/>
      <c r="GX4" s="340"/>
      <c r="GY4" s="340"/>
      <c r="GZ4" s="340"/>
      <c r="HA4" s="340"/>
      <c r="HB4" s="340"/>
      <c r="HC4" s="340"/>
      <c r="HD4" s="340"/>
      <c r="HE4" s="340"/>
      <c r="HF4" s="340"/>
      <c r="HG4" s="340"/>
      <c r="HH4" s="340"/>
      <c r="HI4" s="340"/>
      <c r="HJ4" s="340"/>
      <c r="HK4" s="340"/>
      <c r="HL4" s="340"/>
      <c r="HM4" s="340"/>
      <c r="HN4" s="340"/>
      <c r="HO4" s="340"/>
      <c r="HP4" s="340"/>
      <c r="HQ4" s="340"/>
      <c r="HR4" s="340"/>
      <c r="HS4" s="340"/>
      <c r="HT4" s="340"/>
      <c r="HU4" s="340"/>
      <c r="HV4" s="340"/>
      <c r="HW4" s="340"/>
      <c r="HX4" s="340"/>
      <c r="HY4" s="340"/>
      <c r="HZ4" s="340"/>
      <c r="IA4" s="340"/>
      <c r="IB4" s="340"/>
      <c r="IC4" s="340"/>
      <c r="ID4" s="340"/>
      <c r="IE4" s="340"/>
      <c r="IF4" s="340"/>
      <c r="IG4" s="340"/>
      <c r="IH4" s="340"/>
      <c r="II4" s="340"/>
      <c r="IJ4" s="340"/>
      <c r="IK4" s="340"/>
      <c r="IL4" s="340"/>
      <c r="IM4" s="340"/>
      <c r="IN4" s="340"/>
      <c r="IO4" s="340"/>
      <c r="IP4" s="340"/>
      <c r="IQ4" s="340"/>
      <c r="IR4" s="340"/>
      <c r="IS4" s="340"/>
      <c r="IT4" s="340"/>
      <c r="IU4" s="340"/>
      <c r="IV4" s="340"/>
    </row>
    <row r="5" spans="1:256" ht="33" customHeight="1" x14ac:dyDescent="0.2">
      <c r="A5" s="341"/>
      <c r="B5" s="2396" t="s">
        <v>193</v>
      </c>
      <c r="C5" s="2397"/>
      <c r="D5" s="2397"/>
      <c r="E5" s="2397"/>
      <c r="F5" s="2397"/>
      <c r="G5" s="2397"/>
      <c r="H5" s="2397"/>
      <c r="I5" s="2397"/>
      <c r="J5" s="2397"/>
      <c r="K5" s="2397"/>
      <c r="L5" s="2397"/>
      <c r="M5" s="2397"/>
      <c r="N5" s="2398"/>
      <c r="O5" s="2399"/>
      <c r="P5" s="240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340"/>
      <c r="CD5" s="340"/>
      <c r="CE5" s="340"/>
      <c r="CF5" s="340"/>
      <c r="CG5" s="340"/>
      <c r="CH5" s="340"/>
      <c r="CI5" s="340"/>
      <c r="CJ5" s="340"/>
      <c r="CK5" s="340"/>
      <c r="CL5" s="340"/>
      <c r="CM5" s="340"/>
      <c r="CN5" s="340"/>
      <c r="CO5" s="340"/>
      <c r="CP5" s="340"/>
      <c r="CQ5" s="340"/>
      <c r="CR5" s="340"/>
      <c r="CS5" s="340"/>
      <c r="CT5" s="340"/>
      <c r="CU5" s="340"/>
      <c r="CV5" s="340"/>
      <c r="CW5" s="340"/>
      <c r="CX5" s="340"/>
      <c r="CY5" s="340"/>
      <c r="CZ5" s="340"/>
      <c r="DA5" s="340"/>
      <c r="DB5" s="340"/>
      <c r="DC5" s="340"/>
      <c r="DD5" s="340"/>
      <c r="DE5" s="340"/>
      <c r="DF5" s="340"/>
      <c r="DG5" s="340"/>
      <c r="DH5" s="340"/>
      <c r="DI5" s="340"/>
      <c r="DJ5" s="340"/>
      <c r="DK5" s="340"/>
      <c r="DL5" s="340"/>
      <c r="DM5" s="340"/>
      <c r="DN5" s="340"/>
      <c r="DO5" s="340"/>
      <c r="DP5" s="340"/>
      <c r="DQ5" s="340"/>
      <c r="DR5" s="340"/>
      <c r="DS5" s="340"/>
      <c r="DT5" s="340"/>
      <c r="DU5" s="340"/>
      <c r="DV5" s="340"/>
      <c r="DW5" s="340"/>
      <c r="DX5" s="340"/>
      <c r="DY5" s="340"/>
      <c r="DZ5" s="340"/>
      <c r="EA5" s="340"/>
      <c r="EB5" s="340"/>
      <c r="EC5" s="340"/>
      <c r="ED5" s="340"/>
      <c r="EE5" s="340"/>
      <c r="EF5" s="340"/>
      <c r="EG5" s="340"/>
      <c r="EH5" s="340"/>
      <c r="EI5" s="340"/>
      <c r="EJ5" s="340"/>
      <c r="EK5" s="340"/>
      <c r="EL5" s="340"/>
      <c r="EM5" s="340"/>
      <c r="EN5" s="340"/>
      <c r="EO5" s="340"/>
      <c r="EP5" s="340"/>
      <c r="EQ5" s="340"/>
      <c r="ER5" s="340"/>
      <c r="ES5" s="340"/>
      <c r="ET5" s="340"/>
      <c r="EU5" s="340"/>
      <c r="EV5" s="340"/>
      <c r="EW5" s="340"/>
      <c r="EX5" s="340"/>
      <c r="EY5" s="340"/>
      <c r="EZ5" s="340"/>
      <c r="FA5" s="340"/>
      <c r="FB5" s="340"/>
      <c r="FC5" s="340"/>
      <c r="FD5" s="340"/>
      <c r="FE5" s="340"/>
      <c r="FF5" s="340"/>
      <c r="FG5" s="340"/>
      <c r="FH5" s="340"/>
      <c r="FI5" s="340"/>
      <c r="FJ5" s="340"/>
      <c r="FK5" s="340"/>
      <c r="FL5" s="340"/>
      <c r="FM5" s="340"/>
      <c r="FN5" s="340"/>
      <c r="FO5" s="340"/>
      <c r="FP5" s="340"/>
      <c r="FQ5" s="340"/>
      <c r="FR5" s="340"/>
      <c r="FS5" s="340"/>
      <c r="FT5" s="340"/>
      <c r="FU5" s="340"/>
      <c r="FV5" s="340"/>
      <c r="FW5" s="340"/>
      <c r="FX5" s="340"/>
      <c r="FY5" s="340"/>
      <c r="FZ5" s="340"/>
      <c r="GA5" s="340"/>
      <c r="GB5" s="340"/>
      <c r="GC5" s="340"/>
      <c r="GD5" s="340"/>
      <c r="GE5" s="340"/>
      <c r="GF5" s="340"/>
      <c r="GG5" s="340"/>
      <c r="GH5" s="340"/>
      <c r="GI5" s="340"/>
      <c r="GJ5" s="340"/>
      <c r="GK5" s="340"/>
      <c r="GL5" s="340"/>
      <c r="GM5" s="340"/>
      <c r="GN5" s="340"/>
      <c r="GO5" s="340"/>
      <c r="GP5" s="340"/>
      <c r="GQ5" s="340"/>
      <c r="GR5" s="340"/>
      <c r="GS5" s="340"/>
      <c r="GT5" s="340"/>
      <c r="GU5" s="340"/>
      <c r="GV5" s="340"/>
      <c r="GW5" s="340"/>
      <c r="GX5" s="340"/>
      <c r="GY5" s="340"/>
      <c r="GZ5" s="340"/>
      <c r="HA5" s="340"/>
      <c r="HB5" s="340"/>
      <c r="HC5" s="340"/>
      <c r="HD5" s="340"/>
      <c r="HE5" s="340"/>
      <c r="HF5" s="340"/>
      <c r="HG5" s="340"/>
      <c r="HH5" s="340"/>
      <c r="HI5" s="340"/>
      <c r="HJ5" s="340"/>
      <c r="HK5" s="340"/>
      <c r="HL5" s="340"/>
      <c r="HM5" s="340"/>
      <c r="HN5" s="340"/>
      <c r="HO5" s="340"/>
      <c r="HP5" s="340"/>
      <c r="HQ5" s="340"/>
      <c r="HR5" s="340"/>
      <c r="HS5" s="340"/>
      <c r="HT5" s="340"/>
      <c r="HU5" s="340"/>
      <c r="HV5" s="340"/>
      <c r="HW5" s="340"/>
      <c r="HX5" s="340"/>
      <c r="HY5" s="340"/>
      <c r="HZ5" s="340"/>
      <c r="IA5" s="340"/>
      <c r="IB5" s="340"/>
      <c r="IC5" s="340"/>
      <c r="ID5" s="340"/>
      <c r="IE5" s="340"/>
      <c r="IF5" s="340"/>
      <c r="IG5" s="340"/>
      <c r="IH5" s="340"/>
      <c r="II5" s="340"/>
      <c r="IJ5" s="340"/>
      <c r="IK5" s="340"/>
      <c r="IL5" s="340"/>
      <c r="IM5" s="340"/>
      <c r="IN5" s="340"/>
      <c r="IO5" s="340"/>
      <c r="IP5" s="340"/>
      <c r="IQ5" s="340"/>
      <c r="IR5" s="340"/>
      <c r="IS5" s="340"/>
      <c r="IT5" s="340"/>
      <c r="IU5" s="340"/>
      <c r="IV5" s="340"/>
    </row>
    <row r="6" spans="1:256" ht="33" customHeight="1" x14ac:dyDescent="0.2">
      <c r="A6" s="340"/>
      <c r="B6" s="2387" t="s">
        <v>213</v>
      </c>
      <c r="C6" s="2388"/>
      <c r="D6" s="2388"/>
      <c r="E6" s="2388"/>
      <c r="F6" s="2388"/>
      <c r="G6" s="2388"/>
      <c r="H6" s="2388"/>
      <c r="I6" s="2388"/>
      <c r="J6" s="2388"/>
      <c r="K6" s="2388"/>
      <c r="L6" s="2388"/>
      <c r="M6" s="2388"/>
      <c r="N6" s="2389"/>
      <c r="O6" s="2390" t="s">
        <v>206</v>
      </c>
      <c r="P6" s="2391"/>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340"/>
      <c r="BZ6" s="340"/>
      <c r="CA6" s="340"/>
      <c r="CB6" s="340"/>
      <c r="CC6" s="340"/>
      <c r="CD6" s="340"/>
      <c r="CE6" s="340"/>
      <c r="CF6" s="340"/>
      <c r="CG6" s="340"/>
      <c r="CH6" s="340"/>
      <c r="CI6" s="340"/>
      <c r="CJ6" s="340"/>
      <c r="CK6" s="340"/>
      <c r="CL6" s="340"/>
      <c r="CM6" s="340"/>
      <c r="CN6" s="340"/>
      <c r="CO6" s="340"/>
      <c r="CP6" s="340"/>
      <c r="CQ6" s="340"/>
      <c r="CR6" s="340"/>
      <c r="CS6" s="340"/>
      <c r="CT6" s="340"/>
      <c r="CU6" s="340"/>
      <c r="CV6" s="340"/>
      <c r="CW6" s="340"/>
      <c r="CX6" s="340"/>
      <c r="CY6" s="340"/>
      <c r="CZ6" s="340"/>
      <c r="DA6" s="340"/>
      <c r="DB6" s="340"/>
      <c r="DC6" s="340"/>
      <c r="DD6" s="340"/>
      <c r="DE6" s="340"/>
      <c r="DF6" s="340"/>
      <c r="DG6" s="340"/>
      <c r="DH6" s="340"/>
      <c r="DI6" s="340"/>
      <c r="DJ6" s="340"/>
      <c r="DK6" s="340"/>
      <c r="DL6" s="340"/>
      <c r="DM6" s="340"/>
      <c r="DN6" s="340"/>
      <c r="DO6" s="340"/>
      <c r="DP6" s="340"/>
      <c r="DQ6" s="340"/>
      <c r="DR6" s="340"/>
      <c r="DS6" s="340"/>
      <c r="DT6" s="340"/>
      <c r="DU6" s="340"/>
      <c r="DV6" s="340"/>
      <c r="DW6" s="340"/>
      <c r="DX6" s="340"/>
      <c r="DY6" s="340"/>
      <c r="DZ6" s="340"/>
      <c r="EA6" s="340"/>
      <c r="EB6" s="340"/>
      <c r="EC6" s="340"/>
      <c r="ED6" s="340"/>
      <c r="EE6" s="340"/>
      <c r="EF6" s="340"/>
      <c r="EG6" s="340"/>
      <c r="EH6" s="340"/>
      <c r="EI6" s="340"/>
      <c r="EJ6" s="340"/>
      <c r="EK6" s="340"/>
      <c r="EL6" s="340"/>
      <c r="EM6" s="340"/>
      <c r="EN6" s="340"/>
      <c r="EO6" s="340"/>
      <c r="EP6" s="340"/>
      <c r="EQ6" s="340"/>
      <c r="ER6" s="340"/>
      <c r="ES6" s="340"/>
      <c r="ET6" s="340"/>
      <c r="EU6" s="340"/>
      <c r="EV6" s="340"/>
      <c r="EW6" s="340"/>
      <c r="EX6" s="340"/>
      <c r="EY6" s="340"/>
      <c r="EZ6" s="340"/>
      <c r="FA6" s="340"/>
      <c r="FB6" s="340"/>
      <c r="FC6" s="340"/>
      <c r="FD6" s="340"/>
      <c r="FE6" s="340"/>
      <c r="FF6" s="340"/>
      <c r="FG6" s="340"/>
      <c r="FH6" s="340"/>
      <c r="FI6" s="340"/>
      <c r="FJ6" s="340"/>
      <c r="FK6" s="340"/>
      <c r="FL6" s="340"/>
      <c r="FM6" s="340"/>
      <c r="FN6" s="340"/>
      <c r="FO6" s="340"/>
      <c r="FP6" s="340"/>
      <c r="FQ6" s="340"/>
      <c r="FR6" s="340"/>
      <c r="FS6" s="340"/>
      <c r="FT6" s="340"/>
      <c r="FU6" s="340"/>
      <c r="FV6" s="340"/>
      <c r="FW6" s="340"/>
      <c r="FX6" s="340"/>
      <c r="FY6" s="340"/>
      <c r="FZ6" s="340"/>
      <c r="GA6" s="340"/>
      <c r="GB6" s="340"/>
      <c r="GC6" s="340"/>
      <c r="GD6" s="340"/>
      <c r="GE6" s="340"/>
      <c r="GF6" s="340"/>
      <c r="GG6" s="340"/>
      <c r="GH6" s="340"/>
      <c r="GI6" s="340"/>
      <c r="GJ6" s="340"/>
      <c r="GK6" s="340"/>
      <c r="GL6" s="340"/>
      <c r="GM6" s="340"/>
      <c r="GN6" s="340"/>
      <c r="GO6" s="340"/>
      <c r="GP6" s="340"/>
      <c r="GQ6" s="340"/>
      <c r="GR6" s="340"/>
      <c r="GS6" s="340"/>
      <c r="GT6" s="340"/>
      <c r="GU6" s="340"/>
      <c r="GV6" s="340"/>
      <c r="GW6" s="340"/>
      <c r="GX6" s="340"/>
      <c r="GY6" s="340"/>
      <c r="GZ6" s="340"/>
      <c r="HA6" s="340"/>
      <c r="HB6" s="340"/>
      <c r="HC6" s="340"/>
      <c r="HD6" s="340"/>
      <c r="HE6" s="340"/>
      <c r="HF6" s="340"/>
      <c r="HG6" s="340"/>
      <c r="HH6" s="340"/>
      <c r="HI6" s="340"/>
      <c r="HJ6" s="340"/>
      <c r="HK6" s="340"/>
      <c r="HL6" s="340"/>
      <c r="HM6" s="340"/>
      <c r="HN6" s="340"/>
      <c r="HO6" s="340"/>
      <c r="HP6" s="340"/>
      <c r="HQ6" s="340"/>
      <c r="HR6" s="340"/>
      <c r="HS6" s="340"/>
      <c r="HT6" s="340"/>
      <c r="HU6" s="340"/>
      <c r="HV6" s="340"/>
      <c r="HW6" s="340"/>
      <c r="HX6" s="340"/>
      <c r="HY6" s="340"/>
      <c r="HZ6" s="340"/>
      <c r="IA6" s="340"/>
      <c r="IB6" s="340"/>
      <c r="IC6" s="340"/>
      <c r="ID6" s="340"/>
      <c r="IE6" s="340"/>
      <c r="IF6" s="340"/>
      <c r="IG6" s="340"/>
      <c r="IH6" s="340"/>
      <c r="II6" s="340"/>
      <c r="IJ6" s="340"/>
      <c r="IK6" s="340"/>
      <c r="IL6" s="340"/>
      <c r="IM6" s="340"/>
      <c r="IN6" s="340"/>
      <c r="IO6" s="340"/>
      <c r="IP6" s="340"/>
      <c r="IQ6" s="340"/>
      <c r="IR6" s="340"/>
      <c r="IS6" s="340"/>
      <c r="IT6" s="340"/>
      <c r="IU6" s="340"/>
      <c r="IV6" s="340"/>
    </row>
    <row r="7" spans="1:256" ht="33" customHeight="1" x14ac:dyDescent="0.2">
      <c r="B7" s="2295" t="s">
        <v>214</v>
      </c>
      <c r="C7" s="2296"/>
      <c r="D7" s="2296"/>
      <c r="E7" s="2296"/>
      <c r="F7" s="2296"/>
      <c r="G7" s="2296"/>
      <c r="H7" s="2296"/>
      <c r="I7" s="2296"/>
      <c r="J7" s="2296"/>
      <c r="K7" s="2296"/>
      <c r="L7" s="2296"/>
      <c r="M7" s="2296"/>
      <c r="N7" s="2297"/>
      <c r="O7" s="2298" t="s">
        <v>215</v>
      </c>
      <c r="P7" s="2299"/>
    </row>
    <row r="8" spans="1:256" x14ac:dyDescent="0.2">
      <c r="B8" s="2300" t="s">
        <v>216</v>
      </c>
      <c r="C8" s="2301"/>
      <c r="D8" s="2301"/>
      <c r="E8" s="2301"/>
      <c r="F8" s="2301"/>
      <c r="G8" s="2301" t="s">
        <v>217</v>
      </c>
      <c r="H8" s="2301"/>
      <c r="I8" s="2301"/>
      <c r="J8" s="2301"/>
      <c r="K8" s="2301"/>
      <c r="L8" s="2301"/>
      <c r="M8" s="2301"/>
      <c r="N8" s="2301"/>
      <c r="O8" s="2302" t="s">
        <v>218</v>
      </c>
      <c r="P8" s="2305" t="s">
        <v>387</v>
      </c>
    </row>
    <row r="9" spans="1:256" x14ac:dyDescent="0.2">
      <c r="B9" s="2300"/>
      <c r="C9" s="2301"/>
      <c r="D9" s="2301"/>
      <c r="E9" s="2301"/>
      <c r="F9" s="2301"/>
      <c r="G9" s="2301"/>
      <c r="H9" s="2301"/>
      <c r="I9" s="2301"/>
      <c r="J9" s="2301"/>
      <c r="K9" s="2301"/>
      <c r="L9" s="2301"/>
      <c r="M9" s="2301"/>
      <c r="N9" s="2301"/>
      <c r="O9" s="2303"/>
      <c r="P9" s="2305"/>
    </row>
    <row r="10" spans="1:256" x14ac:dyDescent="0.2">
      <c r="B10" s="2300"/>
      <c r="C10" s="2301"/>
      <c r="D10" s="2301"/>
      <c r="E10" s="2301"/>
      <c r="F10" s="2301"/>
      <c r="G10" s="2301"/>
      <c r="H10" s="2301"/>
      <c r="I10" s="2301"/>
      <c r="J10" s="2301"/>
      <c r="K10" s="2301"/>
      <c r="L10" s="2301"/>
      <c r="M10" s="2301"/>
      <c r="N10" s="2301"/>
      <c r="O10" s="2304"/>
      <c r="P10" s="2305"/>
    </row>
    <row r="11" spans="1:256" ht="30.75" customHeight="1" x14ac:dyDescent="0.2">
      <c r="B11" s="2306"/>
      <c r="C11" s="2307"/>
      <c r="D11" s="2307"/>
      <c r="E11" s="2307"/>
      <c r="F11" s="2307"/>
      <c r="G11" s="2307"/>
      <c r="H11" s="2307"/>
      <c r="I11" s="2307"/>
      <c r="J11" s="2307"/>
      <c r="K11" s="2307"/>
      <c r="L11" s="2307"/>
      <c r="M11" s="2307"/>
      <c r="N11" s="2307"/>
      <c r="O11" s="290"/>
      <c r="P11" s="211"/>
    </row>
    <row r="12" spans="1:256" ht="30.75" customHeight="1" x14ac:dyDescent="0.2">
      <c r="B12" s="2306"/>
      <c r="C12" s="2307"/>
      <c r="D12" s="2307"/>
      <c r="E12" s="2307"/>
      <c r="F12" s="2307"/>
      <c r="G12" s="2307"/>
      <c r="H12" s="2307"/>
      <c r="I12" s="2307"/>
      <c r="J12" s="2307"/>
      <c r="K12" s="2307"/>
      <c r="L12" s="2307"/>
      <c r="M12" s="2307"/>
      <c r="N12" s="2307"/>
      <c r="O12" s="290"/>
      <c r="P12" s="211"/>
    </row>
    <row r="13" spans="1:256" ht="30.75" customHeight="1" x14ac:dyDescent="0.2">
      <c r="B13" s="2306"/>
      <c r="C13" s="2307"/>
      <c r="D13" s="2307"/>
      <c r="E13" s="2307"/>
      <c r="F13" s="2307"/>
      <c r="G13" s="2307"/>
      <c r="H13" s="2307"/>
      <c r="I13" s="2307"/>
      <c r="J13" s="2307"/>
      <c r="K13" s="2307"/>
      <c r="L13" s="2307"/>
      <c r="M13" s="2307"/>
      <c r="N13" s="2307"/>
      <c r="O13" s="290"/>
      <c r="P13" s="211"/>
    </row>
    <row r="14" spans="1:256" ht="30.75" customHeight="1" x14ac:dyDescent="0.2">
      <c r="B14" s="2306"/>
      <c r="C14" s="2307"/>
      <c r="D14" s="2307"/>
      <c r="E14" s="2307"/>
      <c r="F14" s="2307"/>
      <c r="G14" s="2307"/>
      <c r="H14" s="2307"/>
      <c r="I14" s="2307"/>
      <c r="J14" s="2307"/>
      <c r="K14" s="2307"/>
      <c r="L14" s="2307"/>
      <c r="M14" s="2307"/>
      <c r="N14" s="2307"/>
      <c r="O14" s="290"/>
      <c r="P14" s="212"/>
    </row>
    <row r="15" spans="1:256" ht="30.75" customHeight="1" x14ac:dyDescent="0.2">
      <c r="B15" s="2306"/>
      <c r="C15" s="2307"/>
      <c r="D15" s="2307"/>
      <c r="E15" s="2307"/>
      <c r="F15" s="2307"/>
      <c r="G15" s="2307"/>
      <c r="H15" s="2307"/>
      <c r="I15" s="2307"/>
      <c r="J15" s="2307"/>
      <c r="K15" s="2307"/>
      <c r="L15" s="2307"/>
      <c r="M15" s="2307"/>
      <c r="N15" s="2307"/>
      <c r="O15" s="290"/>
      <c r="P15" s="212"/>
    </row>
    <row r="16" spans="1:256" ht="30.75" customHeight="1" x14ac:dyDescent="0.2">
      <c r="B16" s="2306"/>
      <c r="C16" s="2307"/>
      <c r="D16" s="2307"/>
      <c r="E16" s="2307"/>
      <c r="F16" s="2307"/>
      <c r="G16" s="2307"/>
      <c r="H16" s="2307"/>
      <c r="I16" s="2307"/>
      <c r="J16" s="2307"/>
      <c r="K16" s="2307"/>
      <c r="L16" s="2307"/>
      <c r="M16" s="2307"/>
      <c r="N16" s="2307"/>
      <c r="O16" s="290"/>
      <c r="P16" s="212"/>
    </row>
    <row r="17" spans="2:16" ht="30.75" customHeight="1" x14ac:dyDescent="0.2">
      <c r="B17" s="2306"/>
      <c r="C17" s="2307"/>
      <c r="D17" s="2307"/>
      <c r="E17" s="2307"/>
      <c r="F17" s="2307"/>
      <c r="G17" s="2307"/>
      <c r="H17" s="2307"/>
      <c r="I17" s="2307"/>
      <c r="J17" s="2307"/>
      <c r="K17" s="2307"/>
      <c r="L17" s="2307"/>
      <c r="M17" s="2307"/>
      <c r="N17" s="2307"/>
      <c r="O17" s="290"/>
      <c r="P17" s="212"/>
    </row>
    <row r="18" spans="2:16" ht="30.75" customHeight="1" x14ac:dyDescent="0.2">
      <c r="B18" s="2306"/>
      <c r="C18" s="2307"/>
      <c r="D18" s="2307"/>
      <c r="E18" s="2307"/>
      <c r="F18" s="2307"/>
      <c r="G18" s="2307"/>
      <c r="H18" s="2307"/>
      <c r="I18" s="2307"/>
      <c r="J18" s="2307"/>
      <c r="K18" s="2307"/>
      <c r="L18" s="2307"/>
      <c r="M18" s="2307"/>
      <c r="N18" s="2307"/>
      <c r="O18" s="290"/>
      <c r="P18" s="212"/>
    </row>
    <row r="19" spans="2:16" ht="30.75" customHeight="1" x14ac:dyDescent="0.2">
      <c r="B19" s="2306"/>
      <c r="C19" s="2307"/>
      <c r="D19" s="2307"/>
      <c r="E19" s="2307"/>
      <c r="F19" s="2307"/>
      <c r="G19" s="2307"/>
      <c r="H19" s="2307"/>
      <c r="I19" s="2307"/>
      <c r="J19" s="2307"/>
      <c r="K19" s="2307"/>
      <c r="L19" s="2307"/>
      <c r="M19" s="2307"/>
      <c r="N19" s="2307"/>
      <c r="O19" s="290"/>
      <c r="P19" s="212"/>
    </row>
    <row r="20" spans="2:16" ht="30.75" customHeight="1" x14ac:dyDescent="0.2">
      <c r="B20" s="2311"/>
      <c r="C20" s="2312"/>
      <c r="D20" s="2312"/>
      <c r="E20" s="2312"/>
      <c r="F20" s="2312"/>
      <c r="G20" s="2312"/>
      <c r="H20" s="2312"/>
      <c r="I20" s="2312"/>
      <c r="J20" s="2312"/>
      <c r="K20" s="2312"/>
      <c r="L20" s="2312"/>
      <c r="M20" s="2312"/>
      <c r="N20" s="2312"/>
      <c r="O20" s="291"/>
      <c r="P20" s="214"/>
    </row>
    <row r="21" spans="2:16" ht="30.75" customHeight="1" x14ac:dyDescent="0.2">
      <c r="B21" s="2311"/>
      <c r="C21" s="2312"/>
      <c r="D21" s="2312"/>
      <c r="E21" s="2312"/>
      <c r="F21" s="2312"/>
      <c r="G21" s="2312"/>
      <c r="H21" s="2312"/>
      <c r="I21" s="2312"/>
      <c r="J21" s="2312"/>
      <c r="K21" s="2312"/>
      <c r="L21" s="2312"/>
      <c r="M21" s="2312"/>
      <c r="N21" s="2312"/>
      <c r="O21" s="291"/>
      <c r="P21" s="214"/>
    </row>
    <row r="22" spans="2:16" ht="30.75" customHeight="1" thickBot="1" x14ac:dyDescent="0.25">
      <c r="B22" s="2313"/>
      <c r="C22" s="2314"/>
      <c r="D22" s="2314"/>
      <c r="E22" s="2314"/>
      <c r="F22" s="2314"/>
      <c r="G22" s="2314"/>
      <c r="H22" s="2314"/>
      <c r="I22" s="2314"/>
      <c r="J22" s="2314"/>
      <c r="K22" s="2314"/>
      <c r="L22" s="2314"/>
      <c r="M22" s="2314"/>
      <c r="N22" s="2314"/>
      <c r="O22" s="292"/>
      <c r="P22" s="216"/>
    </row>
    <row r="23" spans="2:16" ht="13.5" thickBot="1" x14ac:dyDescent="0.25">
      <c r="B23" s="217"/>
      <c r="C23" s="217"/>
      <c r="D23" s="217"/>
      <c r="E23" s="217"/>
      <c r="F23" s="217"/>
      <c r="G23" s="217"/>
      <c r="H23" s="217"/>
      <c r="I23" s="217"/>
      <c r="J23" s="217"/>
      <c r="K23" s="217"/>
      <c r="L23" s="217"/>
      <c r="M23" s="217"/>
      <c r="N23" s="217"/>
      <c r="O23" s="217"/>
      <c r="P23" s="217"/>
    </row>
    <row r="24" spans="2:16" x14ac:dyDescent="0.2">
      <c r="B24" s="2315" t="s">
        <v>220</v>
      </c>
      <c r="C24" s="2316"/>
      <c r="D24" s="2316"/>
      <c r="E24" s="2316"/>
      <c r="F24" s="2316"/>
      <c r="G24" s="2316"/>
      <c r="H24" s="2316"/>
      <c r="I24" s="2316"/>
      <c r="J24" s="2380"/>
      <c r="K24" s="2380"/>
      <c r="L24" s="2380"/>
      <c r="M24" s="2380"/>
      <c r="N24" s="2381"/>
      <c r="O24" s="2323" t="s">
        <v>388</v>
      </c>
      <c r="P24" s="218"/>
    </row>
    <row r="25" spans="2:16" ht="26" x14ac:dyDescent="0.2">
      <c r="B25" s="2319"/>
      <c r="C25" s="2320"/>
      <c r="D25" s="2320"/>
      <c r="E25" s="2320"/>
      <c r="F25" s="2320"/>
      <c r="G25" s="2320"/>
      <c r="H25" s="2320"/>
      <c r="I25" s="2320"/>
      <c r="J25" s="2382"/>
      <c r="K25" s="2382"/>
      <c r="L25" s="2382"/>
      <c r="M25" s="2382"/>
      <c r="N25" s="2383"/>
      <c r="O25" s="2384"/>
      <c r="P25" s="219" t="s">
        <v>221</v>
      </c>
    </row>
    <row r="26" spans="2:16" ht="13.5" thickBot="1" x14ac:dyDescent="0.25">
      <c r="B26" s="2325"/>
      <c r="C26" s="2326"/>
      <c r="D26" s="2326"/>
      <c r="E26" s="2326"/>
      <c r="F26" s="2326"/>
      <c r="G26" s="2326"/>
      <c r="H26" s="2326"/>
      <c r="I26" s="2326"/>
      <c r="J26" s="2385"/>
      <c r="K26" s="2385"/>
      <c r="L26" s="2385"/>
      <c r="M26" s="2385"/>
      <c r="N26" s="2386"/>
      <c r="O26" s="220"/>
      <c r="P26" s="221"/>
    </row>
    <row r="27" spans="2:16" x14ac:dyDescent="0.2">
      <c r="B27" s="217"/>
      <c r="C27" s="217"/>
      <c r="D27" s="217"/>
      <c r="E27" s="217"/>
      <c r="F27" s="217"/>
      <c r="G27" s="217"/>
      <c r="H27" s="217"/>
      <c r="I27" s="217"/>
      <c r="J27" s="370"/>
      <c r="K27" s="370"/>
      <c r="L27" s="370"/>
      <c r="M27" s="370"/>
      <c r="N27" s="370"/>
      <c r="O27" s="223"/>
      <c r="P27" s="223"/>
    </row>
    <row r="28" spans="2:16" ht="27" customHeight="1" x14ac:dyDescent="0.2">
      <c r="B28" s="2308" t="s">
        <v>222</v>
      </c>
      <c r="C28" s="2379"/>
      <c r="D28" s="2379"/>
      <c r="E28" s="2379"/>
      <c r="F28" s="2379"/>
      <c r="G28" s="2379"/>
      <c r="H28" s="2379"/>
      <c r="I28" s="2379"/>
      <c r="J28" s="2379"/>
      <c r="K28" s="2379"/>
      <c r="L28" s="2379"/>
      <c r="M28" s="2379"/>
      <c r="N28" s="2379"/>
      <c r="O28" s="2379"/>
      <c r="P28" s="2379"/>
    </row>
    <row r="29" spans="2:16" x14ac:dyDescent="0.2">
      <c r="B29" s="2308" t="s">
        <v>223</v>
      </c>
      <c r="C29" s="2379"/>
      <c r="D29" s="2379"/>
      <c r="E29" s="2379"/>
      <c r="F29" s="2379"/>
      <c r="G29" s="2379"/>
      <c r="H29" s="2379"/>
      <c r="I29" s="2379"/>
      <c r="J29" s="2379"/>
      <c r="K29" s="2379"/>
      <c r="L29" s="2379"/>
      <c r="M29" s="2379"/>
      <c r="N29" s="2379"/>
      <c r="O29" s="2379"/>
      <c r="P29" s="2379"/>
    </row>
    <row r="30" spans="2:16" x14ac:dyDescent="0.2">
      <c r="B30" s="293"/>
      <c r="C30" s="371"/>
      <c r="D30" s="371"/>
      <c r="E30" s="371"/>
      <c r="F30" s="371"/>
      <c r="G30" s="371"/>
      <c r="H30" s="371"/>
      <c r="I30" s="371"/>
      <c r="J30" s="371"/>
      <c r="K30" s="371"/>
      <c r="L30" s="371"/>
      <c r="M30" s="371"/>
      <c r="N30" s="371"/>
      <c r="O30" s="371"/>
      <c r="P30" s="371"/>
    </row>
    <row r="31" spans="2:16" ht="68.25" customHeight="1" x14ac:dyDescent="0.2">
      <c r="B31" s="2310" t="s">
        <v>389</v>
      </c>
      <c r="C31" s="2379"/>
      <c r="D31" s="2379"/>
      <c r="E31" s="2379"/>
      <c r="F31" s="2379"/>
      <c r="G31" s="2379"/>
      <c r="H31" s="2379"/>
      <c r="I31" s="2379"/>
      <c r="J31" s="2379"/>
      <c r="K31" s="2379"/>
      <c r="L31" s="2379"/>
      <c r="M31" s="2379"/>
      <c r="N31" s="2379"/>
      <c r="O31" s="2379"/>
      <c r="P31" s="2379"/>
    </row>
    <row r="32" spans="2:16" x14ac:dyDescent="0.2">
      <c r="B32" s="2379"/>
      <c r="C32" s="2379"/>
      <c r="D32" s="2379"/>
      <c r="E32" s="2379"/>
      <c r="F32" s="2379"/>
      <c r="G32" s="2379"/>
      <c r="H32" s="2379"/>
      <c r="I32" s="2379"/>
      <c r="J32" s="2379"/>
      <c r="K32" s="2379"/>
      <c r="L32" s="2379"/>
      <c r="M32" s="2379"/>
      <c r="N32" s="2379"/>
      <c r="O32" s="2379"/>
      <c r="P32" s="2379"/>
    </row>
    <row r="33" spans="2:16" x14ac:dyDescent="0.2">
      <c r="B33" s="2379"/>
      <c r="C33" s="2379"/>
      <c r="D33" s="2379"/>
      <c r="E33" s="2379"/>
      <c r="F33" s="2379"/>
      <c r="G33" s="2379"/>
      <c r="H33" s="2379"/>
      <c r="I33" s="2379"/>
      <c r="J33" s="2379"/>
      <c r="K33" s="2379"/>
      <c r="L33" s="2379"/>
      <c r="M33" s="2379"/>
      <c r="N33" s="2379"/>
      <c r="O33" s="2379"/>
      <c r="P33" s="2379"/>
    </row>
    <row r="34" spans="2:16" x14ac:dyDescent="0.2">
      <c r="B34" s="2379"/>
      <c r="C34" s="2379"/>
      <c r="D34" s="2379"/>
      <c r="E34" s="2379"/>
      <c r="F34" s="2379"/>
      <c r="G34" s="2379"/>
      <c r="H34" s="2379"/>
      <c r="I34" s="2379"/>
      <c r="J34" s="2379"/>
      <c r="K34" s="2379"/>
      <c r="L34" s="2379"/>
      <c r="M34" s="2379"/>
      <c r="N34" s="2379"/>
      <c r="O34" s="2379"/>
      <c r="P34" s="2379"/>
    </row>
    <row r="35" spans="2:16" x14ac:dyDescent="0.2">
      <c r="B35" s="2379"/>
      <c r="C35" s="2379"/>
      <c r="D35" s="2379"/>
      <c r="E35" s="2379"/>
      <c r="F35" s="2379"/>
      <c r="G35" s="2379"/>
      <c r="H35" s="2379"/>
      <c r="I35" s="2379"/>
      <c r="J35" s="2379"/>
      <c r="K35" s="2379"/>
      <c r="L35" s="2379"/>
      <c r="M35" s="2379"/>
      <c r="N35" s="2379"/>
      <c r="O35" s="2379"/>
      <c r="P35" s="2379"/>
    </row>
    <row r="36" spans="2:16" x14ac:dyDescent="0.2">
      <c r="B36" s="224"/>
      <c r="C36" s="224"/>
      <c r="D36" s="224"/>
      <c r="E36" s="224"/>
      <c r="F36" s="224"/>
      <c r="G36" s="224"/>
      <c r="H36" s="224"/>
      <c r="I36" s="224"/>
      <c r="J36" s="224"/>
      <c r="K36" s="224"/>
      <c r="L36" s="224"/>
      <c r="M36" s="224"/>
      <c r="N36" s="224"/>
      <c r="O36" s="224"/>
      <c r="P36" s="224"/>
    </row>
    <row r="37" spans="2:16" x14ac:dyDescent="0.2">
      <c r="B37" s="224"/>
      <c r="C37" s="224"/>
      <c r="D37" s="224"/>
      <c r="E37" s="224"/>
      <c r="F37" s="224"/>
      <c r="G37" s="224"/>
      <c r="H37" s="224"/>
      <c r="I37" s="224"/>
      <c r="J37" s="224"/>
      <c r="K37" s="224"/>
      <c r="L37" s="224"/>
      <c r="M37" s="224"/>
      <c r="N37" s="224"/>
      <c r="O37" s="224"/>
      <c r="P37" s="224"/>
    </row>
    <row r="38" spans="2:16" x14ac:dyDescent="0.2">
      <c r="B38" s="224"/>
      <c r="C38" s="224"/>
      <c r="D38" s="224"/>
      <c r="E38" s="224"/>
      <c r="F38" s="224"/>
      <c r="G38" s="224"/>
      <c r="H38" s="224"/>
      <c r="I38" s="224"/>
      <c r="J38" s="224"/>
      <c r="K38" s="224"/>
      <c r="L38" s="224"/>
      <c r="M38" s="224"/>
      <c r="N38" s="224"/>
      <c r="O38" s="224"/>
      <c r="P38" s="224"/>
    </row>
    <row r="39" spans="2:16" x14ac:dyDescent="0.2">
      <c r="B39" s="224"/>
      <c r="C39" s="224"/>
      <c r="D39" s="224"/>
      <c r="E39" s="224"/>
      <c r="F39" s="224"/>
      <c r="G39" s="224"/>
      <c r="H39" s="224"/>
      <c r="I39" s="224"/>
      <c r="J39" s="224"/>
      <c r="K39" s="224"/>
      <c r="L39" s="224"/>
      <c r="M39" s="224"/>
      <c r="N39" s="224"/>
      <c r="O39" s="224"/>
      <c r="P39" s="224"/>
    </row>
    <row r="40" spans="2:16" x14ac:dyDescent="0.2">
      <c r="B40" s="224"/>
      <c r="C40" s="224"/>
      <c r="D40" s="224"/>
      <c r="E40" s="224"/>
      <c r="F40" s="224"/>
      <c r="G40" s="224"/>
      <c r="H40" s="224"/>
      <c r="I40" s="224"/>
      <c r="J40" s="224"/>
      <c r="K40" s="224"/>
      <c r="L40" s="224"/>
      <c r="M40" s="224"/>
      <c r="N40" s="224"/>
      <c r="O40" s="224"/>
      <c r="P40" s="224"/>
    </row>
    <row r="41" spans="2:16" x14ac:dyDescent="0.2">
      <c r="B41" s="224"/>
      <c r="C41" s="224"/>
      <c r="D41" s="224"/>
      <c r="E41" s="224"/>
      <c r="F41" s="224"/>
      <c r="G41" s="224"/>
      <c r="H41" s="224"/>
      <c r="I41" s="224"/>
      <c r="J41" s="224"/>
      <c r="K41" s="224"/>
      <c r="L41" s="224"/>
      <c r="M41" s="224"/>
      <c r="N41" s="224"/>
      <c r="O41" s="224"/>
      <c r="P41" s="224"/>
    </row>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31:P35"/>
    <mergeCell ref="B24:N25"/>
    <mergeCell ref="O24:O25"/>
    <mergeCell ref="B26:N26"/>
    <mergeCell ref="B28:P28"/>
    <mergeCell ref="B29:P29"/>
  </mergeCells>
  <phoneticPr fontId="45"/>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CE567-56A3-44E2-8B45-23B8C1F15E8D}">
  <dimension ref="A1:IV13"/>
  <sheetViews>
    <sheetView view="pageBreakPreview" zoomScale="115" zoomScaleNormal="100" zoomScaleSheetLayoutView="115" workbookViewId="0">
      <selection activeCell="B5" sqref="B5:G5"/>
    </sheetView>
  </sheetViews>
  <sheetFormatPr defaultRowHeight="13" x14ac:dyDescent="0.2"/>
  <cols>
    <col min="1" max="1" width="21.36328125" style="268" customWidth="1"/>
    <col min="2" max="2" width="13.36328125" style="268" customWidth="1"/>
    <col min="3" max="3" width="12.36328125" style="268" customWidth="1"/>
    <col min="4" max="4" width="13" style="268" customWidth="1"/>
    <col min="5" max="5" width="13.6328125" style="268" customWidth="1"/>
    <col min="6" max="6" width="8.7265625" style="268"/>
    <col min="7" max="7" width="5.08984375" style="268" customWidth="1"/>
    <col min="8" max="16384" width="8.7265625" style="268"/>
  </cols>
  <sheetData>
    <row r="1" spans="1:256" ht="24.75" customHeight="1" x14ac:dyDescent="0.2">
      <c r="A1" s="402"/>
      <c r="B1" s="402"/>
      <c r="C1" s="402"/>
      <c r="D1" s="402"/>
      <c r="E1" s="2403" t="s">
        <v>491</v>
      </c>
      <c r="F1" s="2404"/>
      <c r="G1" s="2404"/>
    </row>
    <row r="2" spans="1:256" ht="30" customHeight="1" x14ac:dyDescent="0.2">
      <c r="A2" s="402"/>
      <c r="B2" s="402"/>
      <c r="C2" s="402"/>
      <c r="D2" s="402"/>
      <c r="E2" s="403"/>
      <c r="F2" s="402"/>
      <c r="G2" s="402"/>
    </row>
    <row r="3" spans="1:256" ht="29.25" customHeight="1" x14ac:dyDescent="0.2">
      <c r="A3" s="2405" t="s">
        <v>490</v>
      </c>
      <c r="B3" s="2406"/>
      <c r="C3" s="2406"/>
      <c r="D3" s="2406"/>
      <c r="E3" s="2406"/>
      <c r="F3" s="2406"/>
      <c r="G3" s="2406"/>
    </row>
    <row r="4" spans="1:256" ht="16.5" x14ac:dyDescent="0.2">
      <c r="A4" s="401"/>
      <c r="B4" s="401"/>
      <c r="C4" s="401"/>
      <c r="D4" s="401"/>
      <c r="E4" s="401"/>
      <c r="F4" s="401"/>
      <c r="G4" s="400"/>
    </row>
    <row r="5" spans="1:256" ht="50.15" customHeight="1" x14ac:dyDescent="0.2">
      <c r="A5" s="414" t="s">
        <v>489</v>
      </c>
      <c r="B5" s="2407"/>
      <c r="C5" s="2408"/>
      <c r="D5" s="2408"/>
      <c r="E5" s="2408"/>
      <c r="F5" s="2408"/>
      <c r="G5" s="2409"/>
    </row>
    <row r="6" spans="1:256" ht="49.15" customHeight="1" x14ac:dyDescent="0.2">
      <c r="A6" s="413" t="s">
        <v>213</v>
      </c>
      <c r="B6" s="934" t="s">
        <v>4</v>
      </c>
      <c r="C6" s="935"/>
      <c r="D6" s="935"/>
      <c r="E6" s="935"/>
      <c r="F6" s="935"/>
      <c r="G6" s="936"/>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c r="EZ6" s="94"/>
      <c r="FA6" s="94"/>
      <c r="FB6" s="94"/>
      <c r="FC6" s="94"/>
      <c r="FD6" s="94"/>
      <c r="FE6" s="94"/>
      <c r="FF6" s="94"/>
      <c r="FG6" s="94"/>
      <c r="FH6" s="94"/>
      <c r="FI6" s="94"/>
      <c r="FJ6" s="94"/>
      <c r="FK6" s="94"/>
      <c r="FL6" s="94"/>
      <c r="FM6" s="94"/>
      <c r="FN6" s="94"/>
      <c r="FO6" s="94"/>
      <c r="FP6" s="94"/>
      <c r="FQ6" s="94"/>
      <c r="FR6" s="94"/>
      <c r="FS6" s="94"/>
      <c r="FT6" s="94"/>
      <c r="FU6" s="94"/>
      <c r="FV6" s="94"/>
      <c r="FW6" s="94"/>
      <c r="FX6" s="94"/>
      <c r="FY6" s="94"/>
      <c r="FZ6" s="94"/>
      <c r="GA6" s="94"/>
      <c r="GB6" s="94"/>
      <c r="GC6" s="94"/>
      <c r="GD6" s="94"/>
      <c r="GE6" s="94"/>
      <c r="GF6" s="94"/>
      <c r="GG6" s="94"/>
      <c r="GH6" s="94"/>
      <c r="GI6" s="94"/>
      <c r="GJ6" s="94"/>
      <c r="GK6" s="94"/>
      <c r="GL6" s="94"/>
      <c r="GM6" s="94"/>
      <c r="GN6" s="94"/>
      <c r="GO6" s="94"/>
      <c r="GP6" s="94"/>
      <c r="GQ6" s="94"/>
      <c r="GR6" s="94"/>
      <c r="GS6" s="94"/>
      <c r="GT6" s="94"/>
      <c r="GU6" s="94"/>
      <c r="GV6" s="94"/>
      <c r="GW6" s="94"/>
      <c r="GX6" s="94"/>
      <c r="GY6" s="94"/>
      <c r="GZ6" s="94"/>
      <c r="HA6" s="94"/>
      <c r="HB6" s="94"/>
      <c r="HC6" s="94"/>
      <c r="HD6" s="94"/>
      <c r="HE6" s="94"/>
      <c r="HF6" s="94"/>
      <c r="HG6" s="94"/>
      <c r="HH6" s="94"/>
      <c r="HI6" s="94"/>
      <c r="HJ6" s="94"/>
      <c r="HK6" s="94"/>
      <c r="HL6" s="94"/>
      <c r="HM6" s="94"/>
      <c r="HN6" s="94"/>
      <c r="HO6" s="94"/>
      <c r="HP6" s="94"/>
      <c r="HQ6" s="94"/>
      <c r="HR6" s="94"/>
      <c r="HS6" s="94"/>
      <c r="HT6" s="94"/>
      <c r="HU6" s="94"/>
      <c r="HV6" s="94"/>
      <c r="HW6" s="94"/>
      <c r="HX6" s="94"/>
      <c r="HY6" s="94"/>
      <c r="HZ6" s="94"/>
      <c r="IA6" s="94"/>
      <c r="IB6" s="94"/>
      <c r="IC6" s="94"/>
      <c r="ID6" s="94"/>
      <c r="IE6" s="94"/>
      <c r="IF6" s="94"/>
      <c r="IG6" s="94"/>
      <c r="IH6" s="94"/>
      <c r="II6" s="94"/>
      <c r="IJ6" s="94"/>
      <c r="IK6" s="94"/>
      <c r="IL6" s="94"/>
      <c r="IM6" s="94"/>
      <c r="IN6" s="94"/>
      <c r="IO6" s="94"/>
      <c r="IP6" s="94"/>
      <c r="IQ6" s="94"/>
      <c r="IR6" s="94"/>
      <c r="IS6" s="94"/>
      <c r="IT6" s="94"/>
      <c r="IU6" s="94"/>
      <c r="IV6" s="94"/>
    </row>
    <row r="7" spans="1:256" ht="30" customHeight="1" x14ac:dyDescent="0.2">
      <c r="A7" s="412"/>
      <c r="B7" s="411"/>
      <c r="C7" s="411"/>
      <c r="D7" s="411"/>
      <c r="E7" s="411"/>
      <c r="F7" s="411"/>
      <c r="G7" s="411"/>
    </row>
    <row r="8" spans="1:256" ht="80.150000000000006" customHeight="1" x14ac:dyDescent="0.2">
      <c r="A8" s="410" t="s">
        <v>488</v>
      </c>
      <c r="B8" s="2410" t="s">
        <v>487</v>
      </c>
      <c r="C8" s="2411"/>
      <c r="D8" s="2411"/>
      <c r="E8" s="2412"/>
      <c r="F8" s="2413" t="s">
        <v>245</v>
      </c>
      <c r="G8" s="2414"/>
    </row>
    <row r="9" spans="1:256" ht="30" customHeight="1" x14ac:dyDescent="0.2">
      <c r="A9" s="402"/>
      <c r="B9" s="402"/>
      <c r="C9" s="402"/>
      <c r="D9" s="402"/>
      <c r="E9" s="402"/>
      <c r="F9" s="402"/>
      <c r="G9" s="402"/>
    </row>
    <row r="10" spans="1:256" ht="33.75" customHeight="1" x14ac:dyDescent="0.2">
      <c r="A10" s="2401" t="s">
        <v>486</v>
      </c>
      <c r="B10" s="2402"/>
      <c r="C10" s="2402"/>
      <c r="D10" s="2402"/>
      <c r="E10" s="2402"/>
      <c r="F10" s="2402"/>
      <c r="G10" s="2402"/>
    </row>
    <row r="11" spans="1:256" x14ac:dyDescent="0.2">
      <c r="A11" s="375"/>
      <c r="B11" s="375"/>
      <c r="C11" s="375"/>
      <c r="D11" s="375"/>
      <c r="E11" s="375"/>
      <c r="F11" s="375"/>
      <c r="G11" s="375"/>
    </row>
    <row r="12" spans="1:256" x14ac:dyDescent="0.2">
      <c r="A12" s="375"/>
      <c r="B12" s="375"/>
      <c r="C12" s="375"/>
      <c r="D12" s="375"/>
      <c r="E12" s="375"/>
      <c r="F12" s="375"/>
      <c r="G12" s="375"/>
    </row>
    <row r="13" spans="1:256" x14ac:dyDescent="0.2">
      <c r="A13" s="375"/>
      <c r="B13" s="375"/>
      <c r="C13" s="375"/>
      <c r="D13" s="375"/>
      <c r="E13" s="375"/>
      <c r="F13" s="375"/>
      <c r="G13" s="375"/>
    </row>
  </sheetData>
  <mergeCells count="7">
    <mergeCell ref="A10:G10"/>
    <mergeCell ref="B6:G6"/>
    <mergeCell ref="E1:G1"/>
    <mergeCell ref="A3:G3"/>
    <mergeCell ref="B5:G5"/>
    <mergeCell ref="B8:E8"/>
    <mergeCell ref="F8:G8"/>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43</vt:i4>
      </vt:variant>
      <vt:variant>
        <vt:lpstr>名前付き一覧</vt:lpstr>
      </vt:variant>
      <vt:variant>
        <vt:i4>29</vt:i4>
      </vt:variant>
    </vt:vector>
  </HeadingPairs>
  <TitlesOfParts>
    <vt:vector size="72" baseType="lpstr">
      <vt:lpstr>高次脳機能障害者支援体制加算</vt:lpstr>
      <vt:lpstr>居住支援連携体制加算（新規・自立生活援助等）</vt:lpstr>
      <vt:lpstr>日中活動支援加算</vt:lpstr>
      <vt:lpstr>通院支援加算</vt:lpstr>
      <vt:lpstr>地域生活支援拠点等に関連する加算の届出 </vt:lpstr>
      <vt:lpstr>人員配置体制加算（共同生活援助）</vt:lpstr>
      <vt:lpstr>←別添参考様式（人員配置体制確認表）</vt:lpstr>
      <vt:lpstr>←←別添参考様式（人員配置体制確認表 （記載例））</vt:lpstr>
      <vt:lpstr>参考表</vt:lpstr>
      <vt:lpstr>障害者支援施設等感染対策向上加算</vt:lpstr>
      <vt:lpstr>自立生活支援加算Ⅲ</vt:lpstr>
      <vt:lpstr>←別紙　参考書類 </vt:lpstr>
      <vt:lpstr>←←別紙　参考書類 (記載例と解説)</vt:lpstr>
      <vt:lpstr>重度障害者支援加算（生活介護・施設入所支援）</vt:lpstr>
      <vt:lpstr>重度障害者支援加算（短期入所）</vt:lpstr>
      <vt:lpstr>重度障害者支援加算（共同生活援助）</vt:lpstr>
      <vt:lpstr>ピアサポート実施加算（共同生活援助）</vt:lpstr>
      <vt:lpstr>退居後ピアサポート実施加算</vt:lpstr>
      <vt:lpstr>人員配置体制加算（療養介護）</vt:lpstr>
      <vt:lpstr>福祉専門職員</vt:lpstr>
      <vt:lpstr>視覚・聴覚言語障害者支援体制加算(Ⅰ)</vt:lpstr>
      <vt:lpstr>視覚・聴覚言語障害者支援体制加算(Ⅱ)</vt:lpstr>
      <vt:lpstr>栄養士配置等</vt:lpstr>
      <vt:lpstr>夜間支援体制等加算（宿泊型自立）</vt:lpstr>
      <vt:lpstr>←の記載例</vt:lpstr>
      <vt:lpstr>夜間支援体制等加算（ＧＨ） </vt:lpstr>
      <vt:lpstr>←の記載例（GH）</vt:lpstr>
      <vt:lpstr>医療連携体制（Ⅶ）</vt:lpstr>
      <vt:lpstr>通勤者生活支援加算</vt:lpstr>
      <vt:lpstr>地域移行支援体制加算</vt:lpstr>
      <vt:lpstr>夜勤職員</vt:lpstr>
      <vt:lpstr>夜間看護</vt:lpstr>
      <vt:lpstr>地域生活移行個別</vt:lpstr>
      <vt:lpstr>食事提供</vt:lpstr>
      <vt:lpstr>送迎加算</vt:lpstr>
      <vt:lpstr>精神障害者地域移行特別加算</vt:lpstr>
      <vt:lpstr>強度行動障害者地域移行特別加算</vt:lpstr>
      <vt:lpstr>看護職員配置加算</vt:lpstr>
      <vt:lpstr>夜勤職員加配加算</vt:lpstr>
      <vt:lpstr>【共生型短期】福祉専門職員配置等加算</vt:lpstr>
      <vt:lpstr>医療的ケア対応支援加算（共同生活援助）</vt:lpstr>
      <vt:lpstr>強度行動障害者体験利用加算（新規・共同生活援助）</vt:lpstr>
      <vt:lpstr>口腔衛生管理体制</vt:lpstr>
      <vt:lpstr>高次脳機能障害者支援体制加算!Excel_BuiltIn_Print_Area</vt:lpstr>
      <vt:lpstr>'視覚・聴覚言語障害者支援体制加算(Ⅰ)'!Excel_BuiltIn_Print_Area</vt:lpstr>
      <vt:lpstr>'視覚・聴覚言語障害者支援体制加算(Ⅱ)'!Excel_BuiltIn_Print_Area</vt:lpstr>
      <vt:lpstr>'←←別紙　参考書類 (記載例と解説)'!Print_Area</vt:lpstr>
      <vt:lpstr>'←←別添参考様式（人員配置体制確認表 （記載例））'!Print_Area</vt:lpstr>
      <vt:lpstr>'←別紙　参考書類 '!Print_Area</vt:lpstr>
      <vt:lpstr>'←別添参考様式（人員配置体制確認表）'!Print_Area</vt:lpstr>
      <vt:lpstr>'ピアサポート実施加算（共同生活援助）'!Print_Area</vt:lpstr>
      <vt:lpstr>'居住支援連携体制加算（新規・自立生活援助等）'!Print_Area</vt:lpstr>
      <vt:lpstr>口腔衛生管理体制!Print_Area</vt:lpstr>
      <vt:lpstr>高次脳機能障害者支援体制加算!Print_Area</vt:lpstr>
      <vt:lpstr>参考表!Print_Area</vt:lpstr>
      <vt:lpstr>'視覚・聴覚言語障害者支援体制加算(Ⅰ)'!Print_Area</vt:lpstr>
      <vt:lpstr>'視覚・聴覚言語障害者支援体制加算(Ⅱ)'!Print_Area</vt:lpstr>
      <vt:lpstr>自立生活支援加算Ⅲ!Print_Area</vt:lpstr>
      <vt:lpstr>'重度障害者支援加算（共同生活援助）'!Print_Area</vt:lpstr>
      <vt:lpstr>'重度障害者支援加算（生活介護・施設入所支援）'!Print_Area</vt:lpstr>
      <vt:lpstr>'重度障害者支援加算（短期入所）'!Print_Area</vt:lpstr>
      <vt:lpstr>障害者支援施設等感染対策向上加算!Print_Area</vt:lpstr>
      <vt:lpstr>食事提供!Print_Area</vt:lpstr>
      <vt:lpstr>'人員配置体制加算（共同生活援助）'!Print_Area</vt:lpstr>
      <vt:lpstr>退居後ピアサポート実施加算!Print_Area</vt:lpstr>
      <vt:lpstr>地域移行支援体制加算!Print_Area</vt:lpstr>
      <vt:lpstr>地域生活移行個別!Print_Area</vt:lpstr>
      <vt:lpstr>'地域生活支援拠点等に関連する加算の届出 '!Print_Area</vt:lpstr>
      <vt:lpstr>通院支援加算!Print_Area</vt:lpstr>
      <vt:lpstr>日中活動支援加算!Print_Area</vt:lpstr>
      <vt:lpstr>福祉専門職員!Print_Area</vt:lpstr>
      <vt:lpstr>'夜間支援体制等加算（ＧＨ） '!Print_Area</vt:lpstr>
    </vt:vector>
  </TitlesOfParts>
  <Manager/>
  <Company>厚生労働省</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指導監査課２</cp:lastModifiedBy>
  <cp:revision/>
  <cp:lastPrinted>2018-05-02T02:46:29Z</cp:lastPrinted>
  <dcterms:created xsi:type="dcterms:W3CDTF">2006-06-14T03:20:38Z</dcterms:created>
  <dcterms:modified xsi:type="dcterms:W3CDTF">2025-01-23T09:50:47Z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