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75" windowHeight="8235" tabRatio="1000" activeTab="3"/>
  </bookViews>
  <sheets>
    <sheet name="別表１" sheetId="1" r:id="rId1"/>
    <sheet name="別表２(1)" sheetId="2" r:id="rId2"/>
    <sheet name="別表２(2)" sheetId="3" r:id="rId3"/>
    <sheet name="別表２(3)" sheetId="4" r:id="rId4"/>
    <sheet name="別表２(4)" sheetId="5" r:id="rId5"/>
    <sheet name="別表（月額利用料)" sheetId="6" r:id="rId6"/>
    <sheet name="別表２(5)" sheetId="7" r:id="rId7"/>
  </sheets>
  <definedNames/>
  <calcPr fullCalcOnLoad="1"/>
</workbook>
</file>

<file path=xl/sharedStrings.xml><?xml version="1.0" encoding="utf-8"?>
<sst xmlns="http://schemas.openxmlformats.org/spreadsheetml/2006/main" count="358" uniqueCount="255">
  <si>
    <t>別表１</t>
  </si>
  <si>
    <t>補　　助　　金　　精　　算　　書</t>
  </si>
  <si>
    <t>施設名</t>
  </si>
  <si>
    <t>総事業費</t>
  </si>
  <si>
    <t>サービス提供費</t>
  </si>
  <si>
    <t>市補助基本額</t>
  </si>
  <si>
    <t>市補助所要額</t>
  </si>
  <si>
    <t>市補助受入額</t>
  </si>
  <si>
    <t>差引過不足額</t>
  </si>
  <si>
    <t>実支出額</t>
  </si>
  <si>
    <t>基準額</t>
  </si>
  <si>
    <t>本人徴収額</t>
  </si>
  <si>
    <t>減免額</t>
  </si>
  <si>
    <t>Ａ</t>
  </si>
  <si>
    <t>Ｂ</t>
  </si>
  <si>
    <t>Ｃ</t>
  </si>
  <si>
    <t>Ｄ</t>
  </si>
  <si>
    <t>（Ｂ又はＣ－Ｄ）＝Ｅ</t>
  </si>
  <si>
    <t>Ｆ（＝Ｅ）</t>
  </si>
  <si>
    <t>Ｇ</t>
  </si>
  <si>
    <t>Ｈ</t>
  </si>
  <si>
    <t>Ｉ（Ｇ－Ｈ）</t>
  </si>
  <si>
    <t>円</t>
  </si>
  <si>
    <t>（注）</t>
  </si>
  <si>
    <t>（Ｅ）欄については、（Ｂ）欄の額又は（Ｃ）欄の額の何れか少ない方の額から（Ｄ）欄の額を控除した額を記入すること。</t>
  </si>
  <si>
    <t>別表２</t>
  </si>
  <si>
    <t>補　助　金　精　算　内　訳　書</t>
  </si>
  <si>
    <t>（１）軽費老人ホーム支出額内訳</t>
  </si>
  <si>
    <t>　　　　　　　　　　（施設名）　　　　</t>
  </si>
  <si>
    <t>区分</t>
  </si>
  <si>
    <t>左のうちサービス提供費</t>
  </si>
  <si>
    <t>備考</t>
  </si>
  <si>
    <t>対象経費</t>
  </si>
  <si>
    <t>人件費支出</t>
  </si>
  <si>
    <t>職員給料支出</t>
  </si>
  <si>
    <t>職員賞与支出</t>
  </si>
  <si>
    <t>非常勤職員給与支出</t>
  </si>
  <si>
    <t>派遣職員費支出</t>
  </si>
  <si>
    <t>法定福利費支出</t>
  </si>
  <si>
    <t>人件費支出計</t>
  </si>
  <si>
    <t>事務費支出</t>
  </si>
  <si>
    <t>福利厚生費支出</t>
  </si>
  <si>
    <t>職員被服費支出</t>
  </si>
  <si>
    <t>旅費交通費支出</t>
  </si>
  <si>
    <t>事務消耗品費支出</t>
  </si>
  <si>
    <t>印刷製本費支出</t>
  </si>
  <si>
    <t>水道光熱費支出</t>
  </si>
  <si>
    <t>燃料費支出</t>
  </si>
  <si>
    <t>会議費支出</t>
  </si>
  <si>
    <t>修繕費支出</t>
  </si>
  <si>
    <t>業務委託費支出</t>
  </si>
  <si>
    <t>通信運搬費支出</t>
  </si>
  <si>
    <t>広報費支出</t>
  </si>
  <si>
    <t>手数料支出</t>
  </si>
  <si>
    <t>保険料支出</t>
  </si>
  <si>
    <t>賃借料支出</t>
  </si>
  <si>
    <t>土地･建物賃借料支出</t>
  </si>
  <si>
    <t>各所修繕費支出</t>
  </si>
  <si>
    <t>雑支出</t>
  </si>
  <si>
    <t>器具及び備品取得支出</t>
  </si>
  <si>
    <t>事務費支出計</t>
  </si>
  <si>
    <t>小　　　　　計</t>
  </si>
  <si>
    <t>事業費支出</t>
  </si>
  <si>
    <t>給食費支出</t>
  </si>
  <si>
    <t>介護用品費支出</t>
  </si>
  <si>
    <t>医薬品費支出</t>
  </si>
  <si>
    <t>診療・療養等材料費支出</t>
  </si>
  <si>
    <t>保健衛生費支出</t>
  </si>
  <si>
    <t>被服費支出</t>
  </si>
  <si>
    <t>教養娯楽費支出</t>
  </si>
  <si>
    <t>日用品費支出</t>
  </si>
  <si>
    <t>本人支給金支出</t>
  </si>
  <si>
    <t>水道光熱水費支出</t>
  </si>
  <si>
    <t>消耗器具備品費支出</t>
  </si>
  <si>
    <t>葬祭費支出</t>
  </si>
  <si>
    <t>車輛費支出</t>
  </si>
  <si>
    <t>管理費返還支出</t>
  </si>
  <si>
    <t>事業費支出計</t>
  </si>
  <si>
    <t>固定資産取得支出</t>
  </si>
  <si>
    <t>建物付属設備取得支出</t>
  </si>
  <si>
    <t>車両運搬具取得支出</t>
  </si>
  <si>
    <t>器具備品取得支出</t>
  </si>
  <si>
    <t>固定資産取得支出計</t>
  </si>
  <si>
    <t>会計区分外繰入金支出</t>
  </si>
  <si>
    <t>その他の積立預金支出</t>
  </si>
  <si>
    <t>会計区分外繰入金支出（民改費）</t>
  </si>
  <si>
    <t>会計区分外繰入金支出（管理費）</t>
  </si>
  <si>
    <t>会計区分外繰入金支出（その他）</t>
  </si>
  <si>
    <t>その他の支出</t>
  </si>
  <si>
    <t>会計外繰入金支出計</t>
  </si>
  <si>
    <t>予備費</t>
  </si>
  <si>
    <t>予備費計</t>
  </si>
  <si>
    <t>合　　　　　計</t>
  </si>
  <si>
    <t>（注１）「左のうちサービス提供費対象経費」欄の合計額を、別表１「補助金所要額調書」の「サービス提供費実支出額」欄に記入すること。</t>
  </si>
  <si>
    <t>（注２）特定施設入所者生活介護の指定を受けた施設については、「左のうちサービス提供費対象経費」の欄には、指定を受けた場合の配置基準表における人員に係わる経費を計上すること。</t>
  </si>
  <si>
    <t>（２）階層別、月別利用人員内訳</t>
  </si>
  <si>
    <t>（施設名）</t>
  </si>
  <si>
    <t>階層の区分</t>
  </si>
  <si>
    <t>計</t>
  </si>
  <si>
    <t>１</t>
  </si>
  <si>
    <t>２</t>
  </si>
  <si>
    <t>３</t>
  </si>
  <si>
    <t>４</t>
  </si>
  <si>
    <t>５</t>
  </si>
  <si>
    <t>６</t>
  </si>
  <si>
    <t>７</t>
  </si>
  <si>
    <t>８</t>
  </si>
  <si>
    <t>９</t>
  </si>
  <si>
    <t>１０</t>
  </si>
  <si>
    <t>１１</t>
  </si>
  <si>
    <t>１２</t>
  </si>
  <si>
    <t>１３</t>
  </si>
  <si>
    <t>１４</t>
  </si>
  <si>
    <t>１５</t>
  </si>
  <si>
    <t>１６</t>
  </si>
  <si>
    <t>１７</t>
  </si>
  <si>
    <t>１８</t>
  </si>
  <si>
    <t>定員</t>
  </si>
  <si>
    <t>５０人</t>
  </si>
  <si>
    <t>サービス提供費級地区分</t>
  </si>
  <si>
    <t>民間加算率</t>
  </si>
  <si>
    <t>生活費</t>
  </si>
  <si>
    <t>単価区分別利用人数</t>
  </si>
  <si>
    <t>サービス提供費基準額</t>
  </si>
  <si>
    <t>単価区分</t>
  </si>
  <si>
    <t>金額</t>
  </si>
  <si>
    <t>摘　　要　　月</t>
  </si>
  <si>
    <t>（　　月～　　月）</t>
  </si>
  <si>
    <t>適用対象入所者</t>
  </si>
  <si>
    <t>一般入所者</t>
  </si>
  <si>
    <t>特定施設入所者生活介護対象者</t>
  </si>
  <si>
    <t>職員数（現員）</t>
  </si>
  <si>
    <t>専任</t>
  </si>
  <si>
    <t>兼任</t>
  </si>
  <si>
    <t>施設長</t>
  </si>
  <si>
    <t>一般事務費</t>
  </si>
  <si>
    <t>事務員</t>
  </si>
  <si>
    <t>加算分</t>
  </si>
  <si>
    <t>入所者処遇特別加算費</t>
  </si>
  <si>
    <t>生活相談員</t>
  </si>
  <si>
    <t>民間施設給与等改善費</t>
  </si>
  <si>
    <t>介護職員</t>
  </si>
  <si>
    <t>看護職員</t>
  </si>
  <si>
    <t>（注）単価の変動があった場合は、異なる単価を使用した各月の状況を記載すること。</t>
  </si>
  <si>
    <t>栄養士</t>
  </si>
  <si>
    <t>調理員等</t>
  </si>
  <si>
    <t>その他</t>
  </si>
  <si>
    <t>施設所在地</t>
  </si>
  <si>
    <t>施設の区分</t>
  </si>
  <si>
    <t>認定年月日</t>
  </si>
  <si>
    <t>年数等</t>
  </si>
  <si>
    <t>現に勤務する施設の状況</t>
  </si>
  <si>
    <t>その他の社会福祉施設における勤続年数</t>
  </si>
  <si>
    <t>１施設当たり職員総勤続年数</t>
  </si>
  <si>
    <t>１施設当たり職員平均勤続年数</t>
  </si>
  <si>
    <t>職員数</t>
  </si>
  <si>
    <t>職種</t>
  </si>
  <si>
    <t>勤続年数</t>
  </si>
  <si>
    <t>　　　氏　　　名</t>
  </si>
  <si>
    <t>ａ</t>
  </si>
  <si>
    <t>ｂ</t>
  </si>
  <si>
    <t>ｃ</t>
  </si>
  <si>
    <t>ｂ＋ｃ＝ｄ</t>
  </si>
  <si>
    <t>ｄ÷ａ＝ｅ</t>
  </si>
  <si>
    <t>対象収入</t>
  </si>
  <si>
    <t>本人からの事務徴収額</t>
  </si>
  <si>
    <t>管理費</t>
  </si>
  <si>
    <t>施設サービス費</t>
  </si>
  <si>
    <t>合計</t>
  </si>
  <si>
    <t>以下</t>
  </si>
  <si>
    <t>～</t>
  </si>
  <si>
    <t>以上</t>
  </si>
  <si>
    <t>１(単独）</t>
  </si>
  <si>
    <t>1（夫婦）</t>
  </si>
  <si>
    <t>甲</t>
  </si>
  <si>
    <t>１(夫婦）</t>
  </si>
  <si>
    <t>（注）１　職員の状況については、４月１日を基準に記載すること。</t>
  </si>
  <si>
    <t>　　　　　但し、当該年度に新規開設した施設にあっては開設日</t>
  </si>
  <si>
    <t>　　　　　を基準とすること。</t>
  </si>
  <si>
    <t>　　　２　この表については、国庫補助対象職員のみを計上すること。</t>
  </si>
  <si>
    <t>夫婦</t>
  </si>
  <si>
    <t>１０月</t>
  </si>
  <si>
    <t>１１月</t>
  </si>
  <si>
    <t>１２月</t>
  </si>
  <si>
    <t>１月</t>
  </si>
  <si>
    <t>２月</t>
  </si>
  <si>
    <t>３月</t>
  </si>
  <si>
    <t>冬期加算</t>
  </si>
  <si>
    <t>単価区分別利用人数
（冬期加算
１１月～３月）</t>
  </si>
  <si>
    <t>サービス
提供費
本人徴収額</t>
  </si>
  <si>
    <t>利用料
納付額
（冬期加算）</t>
  </si>
  <si>
    <t xml:space="preserve">     （一般入所者分・特定施設入居者生活介護対象者分）</t>
  </si>
  <si>
    <t>サービス
提供費　　　
（本人負担）</t>
  </si>
  <si>
    <t>利用料納付額（サービス提供費及び生活費）</t>
  </si>
  <si>
    <t>（注）</t>
  </si>
  <si>
    <t>　１　単価区分毎に別々に記入し、「備考」欄に加算・月別等その理由を簡明に記入すること。</t>
  </si>
  <si>
    <t>　２　特定施設入所者生活介護の指定を受けた施設については、一般入所者分、特定施設入所者生活介護分をそれぞれ本表を作成すること。</t>
  </si>
  <si>
    <t>※ １１月から３月までは生活費の冬期加算料として、2,150円 が加算されます。</t>
  </si>
  <si>
    <t>（３）利用料納付額及びサービス提供費基準額等内訳  【併設設置】</t>
  </si>
  <si>
    <t>単価積算内訳  【併設設置】</t>
  </si>
  <si>
    <t>（４）職員の状況（ケアハウス）</t>
  </si>
  <si>
    <t>（令和　　年４月１日現在）</t>
  </si>
  <si>
    <t>（施設名）</t>
  </si>
  <si>
    <t>４月</t>
  </si>
  <si>
    <t>５月</t>
  </si>
  <si>
    <t>６月</t>
  </si>
  <si>
    <t>７月</t>
  </si>
  <si>
    <t>８月</t>
  </si>
  <si>
    <t>９月</t>
  </si>
  <si>
    <t>（５）１施設当たり職員平均勤続年数算定表（法人立のみ）及び民間施設給与等改善費基本分算定調書</t>
  </si>
  <si>
    <t>　１　施設の区分欄は，(e)欄の結果により決定し，該当する施設の区分に〇をつけること。</t>
  </si>
  <si>
    <t>施設の
区　分</t>
  </si>
  <si>
    <t>職員一人当たりの
平均勤続年数</t>
  </si>
  <si>
    <t>民間施設給与等
改善費加算率（人件費）</t>
  </si>
  <si>
    <t>A階級</t>
  </si>
  <si>
    <t>１４年以上</t>
  </si>
  <si>
    <t xml:space="preserve">   １４％</t>
  </si>
  <si>
    <t>B階級</t>
  </si>
  <si>
    <t>１２年以上１４年未満</t>
  </si>
  <si>
    <t>１３</t>
  </si>
  <si>
    <t>C階級</t>
  </si>
  <si>
    <t>１０年以上１２年未満</t>
  </si>
  <si>
    <t>１１</t>
  </si>
  <si>
    <t>D階級</t>
  </si>
  <si>
    <t>８年以上１０年未満</t>
  </si>
  <si>
    <t>９</t>
  </si>
  <si>
    <t>E階級</t>
  </si>
  <si>
    <t>６年以上８年未満</t>
  </si>
  <si>
    <t>７</t>
  </si>
  <si>
    <t>F階級</t>
  </si>
  <si>
    <t>４年以上６年未満</t>
  </si>
  <si>
    <t>５</t>
  </si>
  <si>
    <t>G階級</t>
  </si>
  <si>
    <t>２年以上４年未満</t>
  </si>
  <si>
    <t>３</t>
  </si>
  <si>
    <t>H階級</t>
  </si>
  <si>
    <t>２年未満</t>
  </si>
  <si>
    <t>１</t>
  </si>
  <si>
    <t>　２　(b)欄，(ｃ)欄，(d)欄の勤続年数は，年月数まで算出することとし，また，(e)欄の算定は，６か月以上の端数は１年とし,６か月未満</t>
  </si>
  <si>
    <t>　　　の端数は切り捨て，整数年とすること。</t>
  </si>
  <si>
    <t>　３　個々の職員の勤続年数の算定は，各年度４月１日現在により算定すること。</t>
  </si>
  <si>
    <t>　　　なお，１か月未満の日数については，これを「１月」とする。（ただし，当該年度４月１日採用者については「０月」とする。）</t>
  </si>
  <si>
    <t>　４　(ｃ)欄の算定に当たって，２以上の施設に勤務した場合は，各々の日数までを合算した後，上記３のなお書により算定すること。</t>
  </si>
  <si>
    <t>　　　＜参考＞</t>
  </si>
  <si>
    <t>　　　職員Aについて，ｂが「４年４か月１日間」でｃが「５年５か月５日間」の場合，ｂ＋ｃは「９年９カ月６日間」となり，ｄは「９年１０月」と</t>
  </si>
  <si>
    <t>　　　なる。ｂ「４年５月」＋ｃ「５年６月」＝ｄ「９年１１月」とするのは誤りなので，注意すること。</t>
  </si>
  <si>
    <t>柏市</t>
  </si>
  <si>
    <t>Ａ　Ｂ　Ｃ　Ｄ　Ｅ　Ｆ　Ｇ　Ｈ</t>
  </si>
  <si>
    <t>令和　　　年　　　月　　　日</t>
  </si>
  <si>
    <t>（４月～３月）</t>
  </si>
  <si>
    <t>　１　各月の利用人員は、各月初日の実利用人数を記入すること。</t>
  </si>
  <si>
    <t>　　　ただし、事業開始後３ヶ月を経過した日の属する月の分までは、３０日又は当該月の実日数で除した人員によること。</t>
  </si>
  <si>
    <t>　２　特定施設入所者生活介護の指定を受けた施設においては、各欄にその利用対象者数のうち、一般入所者数を（　）書きにより再褐すること。</t>
  </si>
  <si>
    <t>別表　月額利用料 【併設設置】</t>
  </si>
  <si>
    <t>介護職員
処遇改善費</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</si>
</sst>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quot;年&quot;"/>
    <numFmt numFmtId="177" formatCode="General&quot;月&quot;"/>
    <numFmt numFmtId="178" formatCode="General&quot;人&quot;"/>
    <numFmt numFmtId="179" formatCode="\(General&quot;月&quot;\)"/>
    <numFmt numFmtId="180" formatCode="#;\-#;&quot;&quot;;@"/>
  </numFmts>
  <fonts count="45">
    <font>
      <sz val="11"/>
      <name val="ＭＳ Ｐゴシック"/>
      <family val="3"/>
    </font>
    <font>
      <u val="single"/>
      <sz val="8.25"/>
      <color indexed="36"/>
      <name val="ＭＳ Ｐゴシック"/>
      <family val="3"/>
    </font>
    <font>
      <u val="single"/>
      <sz val="8.25"/>
      <color indexed="12"/>
      <name val="ＭＳ Ｐゴシック"/>
      <family val="3"/>
    </font>
    <font>
      <sz val="15"/>
      <name val="ＭＳ Ｐゴシック"/>
      <family val="3"/>
    </font>
    <font>
      <sz val="13"/>
      <name val="ＭＳ Ｐゴシック"/>
      <family val="3"/>
    </font>
    <font>
      <sz val="20"/>
      <name val="ＭＳ Ｐゴシック"/>
      <family val="3"/>
    </font>
    <font>
      <b/>
      <sz val="25"/>
      <name val="ＭＳ Ｐゴシック"/>
      <family val="3"/>
    </font>
    <font>
      <sz val="6"/>
      <name val="ＭＳ Ｐゴシック"/>
      <family val="3"/>
    </font>
    <font>
      <sz val="12"/>
      <name val="ＭＳ Ｐゴシック"/>
      <family val="3"/>
    </font>
    <font>
      <sz val="10"/>
      <name val="ＭＳ Ｐゴシック"/>
      <family val="3"/>
    </font>
    <font>
      <sz val="14"/>
      <name val="ＭＳ Ｐゴシック"/>
      <family val="3"/>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9"/>
        <bgColor indexed="64"/>
      </patternFill>
    </fill>
    <fill>
      <patternFill patternType="solid">
        <fgColor theme="0"/>
        <bgColor indexed="64"/>
      </patternFill>
    </fill>
    <fill>
      <patternFill patternType="solid">
        <fgColor rgb="FFFFFF99"/>
        <bgColor indexed="64"/>
      </patternFill>
    </fill>
    <fill>
      <patternFill patternType="solid">
        <fgColor rgb="FFFFFF00"/>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diagonalDown="1">
      <left style="thin"/>
      <right style="thin"/>
      <top style="thin"/>
      <bottom style="thin"/>
      <diagonal style="thin"/>
    </border>
    <border>
      <left style="thin"/>
      <right style="thin"/>
      <top style="thin"/>
      <bottom style="thin"/>
    </border>
    <border>
      <left>
        <color indexed="63"/>
      </left>
      <right style="thin"/>
      <top style="thin"/>
      <bottom style="thin"/>
    </border>
    <border>
      <left style="thin"/>
      <right style="thin"/>
      <top>
        <color indexed="63"/>
      </top>
      <bottom>
        <color indexed="63"/>
      </bottom>
    </border>
    <border>
      <left style="thin"/>
      <right style="thin"/>
      <top style="double"/>
      <bottom style="thin"/>
    </border>
    <border>
      <left style="double"/>
      <right style="thin"/>
      <top style="thin"/>
      <bottom style="thin"/>
    </border>
    <border>
      <left style="double"/>
      <right style="thin"/>
      <top style="thin"/>
      <bottom>
        <color indexed="63"/>
      </bottom>
    </border>
    <border>
      <left style="thin"/>
      <right>
        <color indexed="63"/>
      </right>
      <top style="double"/>
      <bottom style="thin"/>
    </border>
    <border>
      <left style="double"/>
      <right style="thin"/>
      <top style="double"/>
      <bottom style="thin"/>
    </border>
    <border>
      <left>
        <color indexed="63"/>
      </left>
      <right>
        <color indexed="63"/>
      </right>
      <top style="thin"/>
      <bottom style="thin"/>
    </border>
    <border>
      <left style="thin"/>
      <right style="double"/>
      <top style="thin"/>
      <bottom style="thin"/>
    </border>
    <border diagonalDown="1">
      <left style="thin"/>
      <right style="thin"/>
      <top style="double"/>
      <bottom style="thin"/>
      <diagonal style="thin"/>
    </border>
    <border>
      <left>
        <color indexed="63"/>
      </left>
      <right>
        <color indexed="63"/>
      </right>
      <top style="double"/>
      <bottom style="thin"/>
    </border>
    <border>
      <left>
        <color indexed="63"/>
      </left>
      <right style="thin"/>
      <top style="double"/>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style="thin"/>
      <top style="thin"/>
      <bottom style="double"/>
    </border>
    <border diagonalDown="1">
      <left style="thin"/>
      <right style="thin"/>
      <top style="thin"/>
      <bottom>
        <color indexed="63"/>
      </bottom>
      <diagonal style="thin"/>
    </border>
    <border diagonalDown="1">
      <left style="thin"/>
      <right style="thin"/>
      <top>
        <color indexed="63"/>
      </top>
      <bottom>
        <color indexed="63"/>
      </bottom>
      <diagonal style="thin"/>
    </border>
    <border diagonalDown="1">
      <left style="thin"/>
      <right style="thin"/>
      <top>
        <color indexed="63"/>
      </top>
      <bottom style="thin"/>
      <diagonal style="thin"/>
    </border>
    <border diagonalDown="1">
      <left style="thin"/>
      <right>
        <color indexed="63"/>
      </right>
      <top style="thin"/>
      <bottom style="thin"/>
      <diagonal style="thin"/>
    </border>
    <border diagonalDown="1">
      <left>
        <color indexed="63"/>
      </left>
      <right style="thin"/>
      <top style="thin"/>
      <bottom style="thin"/>
      <diagonal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1" fillId="0" borderId="0" applyNumberFormat="0" applyFill="0" applyBorder="0" applyAlignment="0" applyProtection="0"/>
    <xf numFmtId="0" fontId="44" fillId="32" borderId="0" applyNumberFormat="0" applyBorder="0" applyAlignment="0" applyProtection="0"/>
  </cellStyleXfs>
  <cellXfs count="249">
    <xf numFmtId="0" fontId="0" fillId="0" borderId="0" xfId="0" applyAlignment="1">
      <alignment/>
    </xf>
    <xf numFmtId="0" fontId="4" fillId="0" borderId="0" xfId="0" applyFont="1" applyAlignment="1">
      <alignment vertical="center"/>
    </xf>
    <xf numFmtId="0" fontId="4" fillId="0" borderId="0" xfId="0" applyFont="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horizontal="right" vertical="center"/>
    </xf>
    <xf numFmtId="0" fontId="4" fillId="0" borderId="14" xfId="0" applyFont="1" applyBorder="1" applyAlignment="1">
      <alignment vertical="center"/>
    </xf>
    <xf numFmtId="0" fontId="4" fillId="0" borderId="0" xfId="0" applyFont="1" applyBorder="1" applyAlignment="1">
      <alignment vertical="center"/>
    </xf>
    <xf numFmtId="0" fontId="4" fillId="0" borderId="15" xfId="0" applyFont="1" applyBorder="1" applyAlignment="1">
      <alignment horizontal="right" vertical="center"/>
    </xf>
    <xf numFmtId="0" fontId="4" fillId="0" borderId="15" xfId="0" applyFont="1" applyBorder="1" applyAlignment="1">
      <alignment vertical="center"/>
    </xf>
    <xf numFmtId="0" fontId="4" fillId="0" borderId="16" xfId="0" applyFont="1" applyBorder="1" applyAlignment="1">
      <alignment horizontal="center" vertical="center"/>
    </xf>
    <xf numFmtId="0" fontId="4" fillId="0" borderId="17" xfId="0" applyFont="1" applyBorder="1" applyAlignment="1">
      <alignment horizontal="right" vertical="center"/>
    </xf>
    <xf numFmtId="0" fontId="4" fillId="0" borderId="17" xfId="0" applyFont="1" applyBorder="1" applyAlignment="1">
      <alignment vertical="center"/>
    </xf>
    <xf numFmtId="49" fontId="4" fillId="0" borderId="18" xfId="0" applyNumberFormat="1"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vertical="center"/>
    </xf>
    <xf numFmtId="176" fontId="4" fillId="0" borderId="18" xfId="0" applyNumberFormat="1" applyFont="1" applyBorder="1" applyAlignment="1">
      <alignment vertical="center"/>
    </xf>
    <xf numFmtId="177" fontId="4" fillId="0" borderId="21" xfId="0" applyNumberFormat="1" applyFont="1" applyBorder="1" applyAlignment="1">
      <alignment vertical="center"/>
    </xf>
    <xf numFmtId="178" fontId="4" fillId="0" borderId="18" xfId="0" applyNumberFormat="1" applyFont="1" applyBorder="1" applyAlignment="1">
      <alignment vertical="center"/>
    </xf>
    <xf numFmtId="0" fontId="5" fillId="0" borderId="0" xfId="0" applyFont="1" applyAlignment="1">
      <alignment vertical="center"/>
    </xf>
    <xf numFmtId="38" fontId="5" fillId="0" borderId="0" xfId="49" applyFont="1" applyAlignment="1">
      <alignment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1"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38" fontId="5" fillId="0" borderId="16" xfId="49" applyFont="1" applyBorder="1" applyAlignment="1">
      <alignment vertical="center"/>
    </xf>
    <xf numFmtId="0" fontId="5" fillId="0" borderId="16" xfId="0" applyFont="1" applyBorder="1" applyAlignment="1">
      <alignment vertical="center"/>
    </xf>
    <xf numFmtId="0" fontId="5" fillId="0" borderId="14" xfId="0" applyFont="1" applyBorder="1" applyAlignment="1">
      <alignment vertical="center"/>
    </xf>
    <xf numFmtId="0" fontId="5" fillId="0" borderId="0" xfId="0" applyFont="1" applyBorder="1" applyAlignment="1">
      <alignment vertical="center"/>
    </xf>
    <xf numFmtId="0" fontId="5" fillId="0" borderId="15" xfId="0" applyFont="1" applyBorder="1" applyAlignment="1">
      <alignment vertical="center"/>
    </xf>
    <xf numFmtId="38" fontId="5" fillId="0" borderId="22" xfId="49" applyFont="1" applyBorder="1" applyAlignment="1">
      <alignment vertical="center"/>
    </xf>
    <xf numFmtId="0" fontId="5" fillId="0" borderId="22" xfId="0" applyFont="1" applyBorder="1" applyAlignment="1">
      <alignment vertical="center"/>
    </xf>
    <xf numFmtId="0" fontId="5" fillId="33" borderId="14" xfId="0" applyFont="1" applyFill="1" applyBorder="1" applyAlignment="1">
      <alignment vertical="center"/>
    </xf>
    <xf numFmtId="0" fontId="5" fillId="33" borderId="0" xfId="0" applyFont="1" applyFill="1" applyBorder="1" applyAlignment="1">
      <alignment vertical="center"/>
    </xf>
    <xf numFmtId="0" fontId="5" fillId="33" borderId="15" xfId="0" applyFont="1" applyFill="1" applyBorder="1" applyAlignment="1">
      <alignment vertical="center"/>
    </xf>
    <xf numFmtId="38" fontId="5" fillId="33" borderId="22" xfId="49" applyFont="1" applyFill="1" applyBorder="1" applyAlignment="1">
      <alignment vertical="center"/>
    </xf>
    <xf numFmtId="0" fontId="5" fillId="0" borderId="14" xfId="0" applyFont="1" applyFill="1" applyBorder="1" applyAlignment="1">
      <alignment horizontal="left" vertical="center"/>
    </xf>
    <xf numFmtId="0" fontId="5" fillId="0" borderId="0" xfId="0" applyFont="1" applyFill="1" applyBorder="1" applyAlignment="1">
      <alignment vertical="center"/>
    </xf>
    <xf numFmtId="0" fontId="5" fillId="0" borderId="15" xfId="0" applyFont="1" applyFill="1" applyBorder="1" applyAlignment="1">
      <alignment vertical="center"/>
    </xf>
    <xf numFmtId="38" fontId="5" fillId="0" borderId="22" xfId="49" applyFont="1" applyFill="1" applyBorder="1" applyAlignment="1">
      <alignment vertical="center"/>
    </xf>
    <xf numFmtId="0" fontId="5" fillId="0" borderId="22" xfId="0" applyFont="1" applyFill="1" applyBorder="1" applyAlignment="1">
      <alignment vertical="center"/>
    </xf>
    <xf numFmtId="0" fontId="5" fillId="0" borderId="0"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0" xfId="0" applyFont="1" applyBorder="1" applyAlignment="1">
      <alignment horizontal="left" vertical="center"/>
    </xf>
    <xf numFmtId="0" fontId="5" fillId="0" borderId="15" xfId="0" applyFont="1" applyBorder="1" applyAlignment="1">
      <alignment horizontal="left" vertical="center"/>
    </xf>
    <xf numFmtId="0" fontId="5" fillId="33" borderId="14" xfId="0" applyFont="1" applyFill="1" applyBorder="1" applyAlignment="1">
      <alignment horizontal="left" vertical="center"/>
    </xf>
    <xf numFmtId="0" fontId="5" fillId="33" borderId="0" xfId="0" applyFont="1" applyFill="1" applyBorder="1" applyAlignment="1">
      <alignment horizontal="left" vertical="center"/>
    </xf>
    <xf numFmtId="0" fontId="5" fillId="33" borderId="22" xfId="0" applyFont="1" applyFill="1" applyBorder="1" applyAlignment="1">
      <alignment vertical="center"/>
    </xf>
    <xf numFmtId="38" fontId="5" fillId="0" borderId="23" xfId="49" applyFont="1" applyBorder="1" applyAlignment="1">
      <alignment vertical="center"/>
    </xf>
    <xf numFmtId="0" fontId="5" fillId="0" borderId="23" xfId="0" applyFont="1" applyBorder="1" applyAlignment="1">
      <alignment vertical="center"/>
    </xf>
    <xf numFmtId="0" fontId="4" fillId="0" borderId="0" xfId="0" applyFont="1" applyAlignment="1">
      <alignment horizontal="right" vertical="center"/>
    </xf>
    <xf numFmtId="0" fontId="4" fillId="0" borderId="22" xfId="0" applyFont="1" applyBorder="1" applyAlignment="1">
      <alignment horizontal="center" vertical="center"/>
    </xf>
    <xf numFmtId="0" fontId="4" fillId="0" borderId="16" xfId="0" applyFont="1" applyBorder="1" applyAlignment="1">
      <alignment horizontal="right" vertical="center"/>
    </xf>
    <xf numFmtId="38" fontId="3" fillId="0" borderId="22" xfId="49" applyFont="1" applyBorder="1" applyAlignment="1">
      <alignment vertical="center"/>
    </xf>
    <xf numFmtId="38" fontId="3" fillId="0" borderId="17" xfId="49" applyFont="1" applyBorder="1" applyAlignment="1">
      <alignment vertical="center"/>
    </xf>
    <xf numFmtId="0" fontId="4" fillId="0" borderId="0" xfId="0" applyFont="1" applyAlignment="1">
      <alignment horizontal="left" vertical="center"/>
    </xf>
    <xf numFmtId="0" fontId="5" fillId="0" borderId="0" xfId="0" applyFont="1" applyAlignment="1">
      <alignment horizontal="right" vertical="center"/>
    </xf>
    <xf numFmtId="0" fontId="4" fillId="0" borderId="0" xfId="0" applyFont="1" applyAlignment="1">
      <alignment vertical="center"/>
    </xf>
    <xf numFmtId="38" fontId="4" fillId="0" borderId="20" xfId="49" applyFont="1" applyBorder="1" applyAlignment="1">
      <alignment horizontal="right" vertical="center"/>
    </xf>
    <xf numFmtId="38" fontId="4" fillId="0" borderId="21" xfId="49" applyFont="1" applyBorder="1" applyAlignment="1">
      <alignment horizontal="right" vertical="center"/>
    </xf>
    <xf numFmtId="38" fontId="4" fillId="0" borderId="18" xfId="49" applyNumberFormat="1" applyFont="1" applyFill="1" applyBorder="1" applyAlignment="1">
      <alignment horizontal="right" vertical="center"/>
    </xf>
    <xf numFmtId="38" fontId="4" fillId="0" borderId="20" xfId="49" applyNumberFormat="1" applyFont="1" applyFill="1" applyBorder="1" applyAlignment="1">
      <alignment horizontal="right" vertical="center"/>
    </xf>
    <xf numFmtId="0" fontId="4" fillId="0" borderId="12" xfId="0" applyNumberFormat="1" applyFont="1" applyFill="1" applyBorder="1" applyAlignment="1">
      <alignment horizontal="left" vertical="center"/>
    </xf>
    <xf numFmtId="0" fontId="8" fillId="34" borderId="0" xfId="0" applyFont="1" applyFill="1" applyAlignment="1">
      <alignment vertical="center"/>
    </xf>
    <xf numFmtId="0" fontId="4" fillId="34" borderId="20" xfId="0" applyFont="1" applyFill="1" applyBorder="1" applyAlignment="1">
      <alignment horizontal="center" vertical="center"/>
    </xf>
    <xf numFmtId="0" fontId="4" fillId="34" borderId="18" xfId="0" applyFont="1" applyFill="1" applyBorder="1" applyAlignment="1">
      <alignment horizontal="center" vertical="center"/>
    </xf>
    <xf numFmtId="0" fontId="4" fillId="34" borderId="0" xfId="0" applyFont="1" applyFill="1" applyBorder="1" applyAlignment="1">
      <alignment vertical="center" wrapText="1"/>
    </xf>
    <xf numFmtId="0" fontId="4" fillId="34" borderId="24" xfId="0" applyFont="1" applyFill="1" applyBorder="1" applyAlignment="1">
      <alignment horizontal="center" vertical="center"/>
    </xf>
    <xf numFmtId="0" fontId="4" fillId="34" borderId="25" xfId="0" applyFont="1" applyFill="1" applyBorder="1" applyAlignment="1">
      <alignment horizontal="center" vertical="center"/>
    </xf>
    <xf numFmtId="0" fontId="4" fillId="34" borderId="23" xfId="0" applyFont="1" applyFill="1" applyBorder="1" applyAlignment="1">
      <alignment horizontal="center" vertical="center"/>
    </xf>
    <xf numFmtId="0" fontId="4" fillId="34" borderId="26" xfId="0" applyFont="1" applyFill="1" applyBorder="1" applyAlignment="1">
      <alignment horizontal="center" vertical="center"/>
    </xf>
    <xf numFmtId="0" fontId="4" fillId="34" borderId="27" xfId="0" applyFont="1" applyFill="1" applyBorder="1" applyAlignment="1">
      <alignment horizontal="center" vertical="center"/>
    </xf>
    <xf numFmtId="38" fontId="9" fillId="0" borderId="20" xfId="49" applyFont="1" applyBorder="1" applyAlignment="1">
      <alignment horizontal="center" vertical="center"/>
    </xf>
    <xf numFmtId="38" fontId="8" fillId="0" borderId="20" xfId="49" applyFont="1" applyBorder="1" applyAlignment="1">
      <alignment horizontal="center" vertical="center"/>
    </xf>
    <xf numFmtId="0" fontId="8" fillId="0" borderId="20" xfId="0" applyFont="1" applyBorder="1" applyAlignment="1">
      <alignment horizontal="center" vertical="center"/>
    </xf>
    <xf numFmtId="0" fontId="8" fillId="0" borderId="20" xfId="0" applyFont="1" applyBorder="1" applyAlignment="1">
      <alignment horizontal="center" vertical="center" shrinkToFit="1"/>
    </xf>
    <xf numFmtId="0" fontId="4" fillId="0" borderId="20" xfId="0" applyFont="1" applyBorder="1" applyAlignment="1">
      <alignment horizontal="center" vertical="center"/>
    </xf>
    <xf numFmtId="0" fontId="4" fillId="0" borderId="28" xfId="0" applyFont="1" applyBorder="1" applyAlignment="1">
      <alignment vertical="center"/>
    </xf>
    <xf numFmtId="0" fontId="4" fillId="0" borderId="21" xfId="0" applyFont="1" applyBorder="1" applyAlignment="1">
      <alignment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38" fontId="4" fillId="0" borderId="0" xfId="49" applyFont="1" applyAlignment="1">
      <alignment vertical="center"/>
    </xf>
    <xf numFmtId="0" fontId="4" fillId="0" borderId="0" xfId="0" applyFont="1" applyAlignment="1">
      <alignment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0"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9" fontId="4" fillId="0" borderId="0" xfId="0" applyNumberFormat="1" applyFont="1" applyBorder="1" applyAlignment="1">
      <alignment horizontal="center" vertical="center"/>
    </xf>
    <xf numFmtId="49" fontId="4" fillId="0" borderId="20" xfId="0" applyNumberFormat="1" applyFont="1" applyBorder="1" applyAlignment="1">
      <alignment horizontal="center" vertical="center"/>
    </xf>
    <xf numFmtId="38" fontId="4" fillId="0" borderId="20" xfId="49" applyFont="1" applyBorder="1" applyAlignment="1">
      <alignment horizontal="right" vertical="center"/>
    </xf>
    <xf numFmtId="38" fontId="4" fillId="0" borderId="20" xfId="49" applyFont="1" applyBorder="1" applyAlignment="1">
      <alignment vertical="center"/>
    </xf>
    <xf numFmtId="38" fontId="4" fillId="0" borderId="20" xfId="49" applyFont="1" applyBorder="1" applyAlignment="1">
      <alignment vertical="center" wrapText="1"/>
    </xf>
    <xf numFmtId="0" fontId="4" fillId="0" borderId="23" xfId="0" applyFont="1" applyBorder="1" applyAlignment="1">
      <alignment horizontal="center" vertical="center"/>
    </xf>
    <xf numFmtId="38" fontId="4" fillId="0" borderId="23" xfId="49" applyFont="1" applyBorder="1" applyAlignment="1">
      <alignment horizontal="center" vertical="center"/>
    </xf>
    <xf numFmtId="0" fontId="4" fillId="0" borderId="23" xfId="0" applyFont="1" applyBorder="1" applyAlignment="1">
      <alignment vertical="center"/>
    </xf>
    <xf numFmtId="38" fontId="4" fillId="0" borderId="23" xfId="49" applyFont="1" applyBorder="1" applyAlignment="1">
      <alignment vertical="center"/>
    </xf>
    <xf numFmtId="0" fontId="4" fillId="0" borderId="30" xfId="0" applyFont="1" applyBorder="1" applyAlignment="1">
      <alignment vertical="center"/>
    </xf>
    <xf numFmtId="38" fontId="4" fillId="0" borderId="23" xfId="49" applyFont="1" applyBorder="1" applyAlignment="1">
      <alignment vertical="center" wrapText="1"/>
    </xf>
    <xf numFmtId="0" fontId="4" fillId="0" borderId="0" xfId="0" applyFont="1" applyBorder="1" applyAlignment="1">
      <alignment horizontal="left" vertical="center" shrinkToFit="1"/>
    </xf>
    <xf numFmtId="38" fontId="3" fillId="0" borderId="0" xfId="49" applyFont="1" applyAlignment="1">
      <alignment vertical="center"/>
    </xf>
    <xf numFmtId="0" fontId="3" fillId="0" borderId="0" xfId="0" applyFont="1" applyAlignment="1">
      <alignment vertical="center"/>
    </xf>
    <xf numFmtId="0" fontId="3" fillId="0" borderId="0" xfId="0" applyFont="1" applyAlignment="1">
      <alignment horizontal="center" vertical="center"/>
    </xf>
    <xf numFmtId="38" fontId="3" fillId="0" borderId="0" xfId="49" applyFont="1" applyAlignment="1">
      <alignment horizontal="center" vertical="center"/>
    </xf>
    <xf numFmtId="49" fontId="3" fillId="0" borderId="20" xfId="0" applyNumberFormat="1" applyFont="1" applyBorder="1" applyAlignment="1">
      <alignment horizontal="center" vertical="center"/>
    </xf>
    <xf numFmtId="38" fontId="4" fillId="0" borderId="18" xfId="49" applyFont="1" applyBorder="1" applyAlignment="1">
      <alignment vertical="center"/>
    </xf>
    <xf numFmtId="38" fontId="4" fillId="0" borderId="28" xfId="49" applyFont="1" applyBorder="1" applyAlignment="1">
      <alignment vertical="center"/>
    </xf>
    <xf numFmtId="38" fontId="3" fillId="0" borderId="20" xfId="49" applyFont="1" applyBorder="1" applyAlignment="1">
      <alignment horizontal="right" vertical="center"/>
    </xf>
    <xf numFmtId="38" fontId="3" fillId="0" borderId="20" xfId="49" applyFont="1" applyFill="1" applyBorder="1" applyAlignment="1">
      <alignment horizontal="right" vertical="center"/>
    </xf>
    <xf numFmtId="0" fontId="4" fillId="0" borderId="20" xfId="0" applyFont="1" applyBorder="1" applyAlignment="1">
      <alignment horizontal="center" vertical="center" wrapText="1"/>
    </xf>
    <xf numFmtId="0" fontId="4" fillId="0" borderId="18" xfId="0" applyFont="1" applyBorder="1" applyAlignment="1">
      <alignment vertical="center"/>
    </xf>
    <xf numFmtId="38" fontId="4" fillId="35" borderId="16" xfId="49" applyFont="1" applyFill="1" applyBorder="1" applyAlignment="1">
      <alignment horizontal="right" vertical="center"/>
    </xf>
    <xf numFmtId="38" fontId="4" fillId="35" borderId="20" xfId="49" applyFont="1" applyFill="1" applyBorder="1" applyAlignment="1">
      <alignment horizontal="right" vertical="center"/>
    </xf>
    <xf numFmtId="38" fontId="4" fillId="35" borderId="17" xfId="49" applyNumberFormat="1" applyFont="1" applyFill="1" applyBorder="1" applyAlignment="1">
      <alignment horizontal="right" vertical="center"/>
    </xf>
    <xf numFmtId="0" fontId="4" fillId="36" borderId="20" xfId="0" applyFont="1" applyFill="1" applyBorder="1" applyAlignment="1">
      <alignment horizontal="center" vertical="center"/>
    </xf>
    <xf numFmtId="0" fontId="4" fillId="36" borderId="18" xfId="0" applyFont="1" applyFill="1" applyBorder="1" applyAlignment="1">
      <alignment horizontal="center" vertical="center"/>
    </xf>
    <xf numFmtId="0" fontId="4" fillId="36" borderId="16" xfId="0" applyFont="1" applyFill="1" applyBorder="1" applyAlignment="1">
      <alignment horizontal="center" vertical="center"/>
    </xf>
    <xf numFmtId="0" fontId="4" fillId="36" borderId="11" xfId="0" applyFont="1" applyFill="1" applyBorder="1" applyAlignment="1">
      <alignment horizontal="center" vertical="center"/>
    </xf>
    <xf numFmtId="0" fontId="4" fillId="34" borderId="0" xfId="0" applyFont="1" applyFill="1" applyAlignment="1">
      <alignment vertical="center"/>
    </xf>
    <xf numFmtId="0" fontId="4" fillId="0" borderId="24" xfId="0" applyFont="1" applyBorder="1" applyAlignment="1">
      <alignment horizontal="center" vertical="center"/>
    </xf>
    <xf numFmtId="0" fontId="4" fillId="36" borderId="20" xfId="0" applyFont="1" applyFill="1" applyBorder="1" applyAlignment="1">
      <alignment horizontal="center" vertical="center"/>
    </xf>
    <xf numFmtId="0" fontId="4" fillId="36" borderId="29" xfId="0" applyFont="1" applyFill="1" applyBorder="1" applyAlignment="1">
      <alignment horizontal="center" vertical="center"/>
    </xf>
    <xf numFmtId="0" fontId="4" fillId="36" borderId="18" xfId="0" applyFont="1" applyFill="1" applyBorder="1" applyAlignment="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38" fontId="3" fillId="36" borderId="20" xfId="49" applyFont="1" applyFill="1" applyBorder="1" applyAlignment="1">
      <alignment horizontal="right" vertical="center"/>
    </xf>
    <xf numFmtId="0" fontId="3" fillId="0" borderId="0" xfId="0" applyFont="1" applyAlignment="1">
      <alignment horizontal="left" vertical="center"/>
    </xf>
    <xf numFmtId="0" fontId="4" fillId="0" borderId="0" xfId="0" applyFont="1" applyBorder="1" applyAlignment="1">
      <alignment horizontal="left" vertical="center"/>
    </xf>
    <xf numFmtId="0" fontId="4" fillId="34" borderId="0" xfId="0" applyFont="1" applyFill="1" applyAlignment="1">
      <alignment horizontal="right" vertical="center"/>
    </xf>
    <xf numFmtId="38" fontId="10" fillId="0" borderId="0" xfId="49" applyFont="1" applyAlignment="1">
      <alignment horizontal="right" vertical="center"/>
    </xf>
    <xf numFmtId="0" fontId="10" fillId="0" borderId="0" xfId="0" applyFont="1" applyAlignment="1">
      <alignment horizontal="left" vertical="center"/>
    </xf>
    <xf numFmtId="3" fontId="3" fillId="0" borderId="22" xfId="49" applyNumberFormat="1" applyFont="1" applyBorder="1" applyAlignment="1">
      <alignment vertical="center"/>
    </xf>
    <xf numFmtId="38" fontId="3" fillId="36" borderId="22" xfId="49" applyFont="1" applyFill="1" applyBorder="1" applyAlignment="1">
      <alignment vertical="center"/>
    </xf>
    <xf numFmtId="0" fontId="5" fillId="0" borderId="0" xfId="0" applyFont="1" applyAlignment="1">
      <alignment horizontal="center" vertical="center"/>
    </xf>
    <xf numFmtId="0" fontId="4" fillId="36" borderId="10" xfId="0" applyFont="1" applyFill="1" applyBorder="1" applyAlignment="1">
      <alignment horizontal="center" vertical="center"/>
    </xf>
    <xf numFmtId="0" fontId="5" fillId="0" borderId="26" xfId="0" applyFont="1" applyBorder="1" applyAlignment="1">
      <alignment horizontal="center"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5" fillId="0" borderId="12" xfId="0" applyFont="1" applyBorder="1" applyAlignment="1">
      <alignment horizontal="left" vertical="center"/>
    </xf>
    <xf numFmtId="38" fontId="5" fillId="0" borderId="16" xfId="49" applyFont="1" applyBorder="1" applyAlignment="1">
      <alignment horizontal="center" vertical="center"/>
    </xf>
    <xf numFmtId="38" fontId="5" fillId="0" borderId="17" xfId="49"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33" xfId="0" applyFont="1" applyBorder="1" applyAlignment="1">
      <alignment horizontal="center" vertical="center"/>
    </xf>
    <xf numFmtId="0" fontId="5" fillId="0" borderId="10" xfId="0" applyFont="1" applyBorder="1" applyAlignment="1">
      <alignment horizontal="center" vertical="center"/>
    </xf>
    <xf numFmtId="0" fontId="5" fillId="0" borderId="34" xfId="0" applyFont="1" applyBorder="1" applyAlignment="1">
      <alignment horizontal="center" vertical="center"/>
    </xf>
    <xf numFmtId="0" fontId="5" fillId="0" borderId="0" xfId="0" applyFont="1" applyAlignment="1">
      <alignment horizontal="left" vertical="center" wrapText="1"/>
    </xf>
    <xf numFmtId="0" fontId="6" fillId="0" borderId="0" xfId="0" applyFont="1" applyAlignment="1">
      <alignment horizontal="center" vertical="center"/>
    </xf>
    <xf numFmtId="0" fontId="5" fillId="0" borderId="14" xfId="0" applyFont="1" applyBorder="1" applyAlignment="1">
      <alignment horizontal="center" vertical="center"/>
    </xf>
    <xf numFmtId="0" fontId="5" fillId="0" borderId="0" xfId="0" applyFont="1" applyBorder="1" applyAlignment="1">
      <alignment horizontal="center" vertical="center"/>
    </xf>
    <xf numFmtId="0" fontId="5" fillId="0" borderId="15" xfId="0" applyFont="1" applyBorder="1" applyAlignment="1">
      <alignment horizontal="center" vertical="center"/>
    </xf>
    <xf numFmtId="0" fontId="5" fillId="33" borderId="14" xfId="0" applyFont="1" applyFill="1" applyBorder="1" applyAlignment="1">
      <alignment horizontal="center" vertical="center"/>
    </xf>
    <xf numFmtId="0" fontId="5" fillId="33" borderId="0" xfId="0" applyFont="1" applyFill="1" applyBorder="1" applyAlignment="1">
      <alignment horizontal="center" vertical="center"/>
    </xf>
    <xf numFmtId="0" fontId="5" fillId="33" borderId="15" xfId="0" applyFont="1" applyFill="1" applyBorder="1" applyAlignment="1">
      <alignment horizontal="center" vertical="center"/>
    </xf>
    <xf numFmtId="0" fontId="5" fillId="0" borderId="14" xfId="0" applyFont="1" applyBorder="1" applyAlignment="1">
      <alignment horizontal="left" vertical="center"/>
    </xf>
    <xf numFmtId="0" fontId="5" fillId="0" borderId="0" xfId="0" applyFont="1" applyBorder="1" applyAlignment="1">
      <alignment horizontal="left" vertical="center"/>
    </xf>
    <xf numFmtId="0" fontId="5" fillId="0" borderId="15" xfId="0" applyFont="1" applyBorder="1" applyAlignment="1">
      <alignment horizontal="left" vertical="center"/>
    </xf>
    <xf numFmtId="0" fontId="5" fillId="33" borderId="35" xfId="0" applyFont="1" applyFill="1" applyBorder="1" applyAlignment="1">
      <alignment horizontal="center" vertical="center"/>
    </xf>
    <xf numFmtId="0" fontId="5" fillId="33" borderId="36" xfId="0" applyFont="1" applyFill="1" applyBorder="1" applyAlignment="1">
      <alignment horizontal="center" vertical="center"/>
    </xf>
    <xf numFmtId="0" fontId="5" fillId="33" borderId="37" xfId="0" applyFont="1" applyFill="1" applyBorder="1" applyAlignment="1">
      <alignment horizontal="center" vertical="center"/>
    </xf>
    <xf numFmtId="0" fontId="4" fillId="0" borderId="0" xfId="0" applyFont="1" applyBorder="1" applyAlignment="1">
      <alignment horizontal="left" vertical="center" wrapText="1"/>
    </xf>
    <xf numFmtId="180" fontId="4" fillId="0" borderId="0" xfId="0" applyNumberFormat="1" applyFont="1" applyAlignment="1">
      <alignment horizontal="center" vertical="center"/>
    </xf>
    <xf numFmtId="0" fontId="4" fillId="0" borderId="10" xfId="0" applyFont="1" applyBorder="1" applyAlignment="1">
      <alignment horizontal="center" vertical="center"/>
    </xf>
    <xf numFmtId="0" fontId="4" fillId="0" borderId="0" xfId="0" applyFont="1" applyAlignment="1">
      <alignment horizontal="left" vertical="center" wrapText="1"/>
    </xf>
    <xf numFmtId="0" fontId="4" fillId="0" borderId="20" xfId="0" applyFont="1" applyBorder="1" applyAlignment="1">
      <alignment horizontal="center" vertical="center" wrapText="1"/>
    </xf>
    <xf numFmtId="0" fontId="4" fillId="0" borderId="20" xfId="0" applyFont="1" applyBorder="1" applyAlignment="1">
      <alignment horizontal="center" vertical="center"/>
    </xf>
    <xf numFmtId="0" fontId="4" fillId="0" borderId="0" xfId="0" applyFont="1" applyBorder="1" applyAlignment="1">
      <alignment horizontal="left" vertical="center" shrinkToFit="1"/>
    </xf>
    <xf numFmtId="38" fontId="4" fillId="0" borderId="0" xfId="49" applyFont="1" applyAlignment="1">
      <alignment horizontal="left" vertical="center"/>
    </xf>
    <xf numFmtId="0" fontId="4" fillId="37" borderId="16" xfId="0" applyFont="1" applyFill="1" applyBorder="1" applyAlignment="1">
      <alignment horizontal="center" vertical="center" wrapText="1"/>
    </xf>
    <xf numFmtId="0" fontId="0" fillId="37" borderId="22" xfId="0" applyFill="1" applyBorder="1" applyAlignment="1">
      <alignment horizontal="center" vertical="center" wrapText="1"/>
    </xf>
    <xf numFmtId="0" fontId="0" fillId="37" borderId="17" xfId="0" applyFill="1" applyBorder="1" applyAlignment="1">
      <alignment horizontal="center" vertical="center" wrapText="1"/>
    </xf>
    <xf numFmtId="38" fontId="4" fillId="0" borderId="20" xfId="49" applyFont="1" applyBorder="1" applyAlignment="1">
      <alignment horizontal="center" vertical="center" wrapText="1"/>
    </xf>
    <xf numFmtId="38" fontId="4" fillId="0" borderId="20" xfId="49" applyFont="1" applyBorder="1" applyAlignment="1">
      <alignment horizontal="center" vertical="center"/>
    </xf>
    <xf numFmtId="0" fontId="0" fillId="0" borderId="20" xfId="0" applyFont="1" applyFill="1" applyBorder="1" applyAlignment="1">
      <alignment horizontal="center" vertical="center" wrapText="1"/>
    </xf>
    <xf numFmtId="0" fontId="4" fillId="0" borderId="20" xfId="0" applyFont="1" applyFill="1" applyBorder="1" applyAlignment="1">
      <alignment horizontal="center" vertical="center"/>
    </xf>
    <xf numFmtId="9" fontId="4" fillId="36" borderId="20" xfId="0" applyNumberFormat="1" applyFont="1" applyFill="1" applyBorder="1" applyAlignment="1">
      <alignment horizontal="center" vertical="center"/>
    </xf>
    <xf numFmtId="0" fontId="4" fillId="0" borderId="20" xfId="0" applyFont="1" applyBorder="1" applyAlignment="1">
      <alignment horizontal="center" vertical="center" wrapText="1"/>
    </xf>
    <xf numFmtId="0" fontId="4" fillId="34" borderId="0" xfId="0" applyFont="1" applyFill="1" applyAlignment="1">
      <alignment horizontal="left" vertical="center" wrapText="1"/>
    </xf>
    <xf numFmtId="0" fontId="4" fillId="34" borderId="20" xfId="0" applyFont="1" applyFill="1" applyBorder="1" applyAlignment="1">
      <alignment horizontal="center" vertical="center"/>
    </xf>
    <xf numFmtId="0" fontId="4" fillId="0" borderId="20" xfId="0" applyFont="1" applyBorder="1" applyAlignment="1">
      <alignment horizontal="center" vertical="center"/>
    </xf>
    <xf numFmtId="0" fontId="4" fillId="34" borderId="18" xfId="0" applyFont="1" applyFill="1" applyBorder="1" applyAlignment="1">
      <alignment horizontal="center" vertical="center"/>
    </xf>
    <xf numFmtId="0" fontId="4" fillId="34" borderId="28" xfId="0" applyFont="1" applyFill="1" applyBorder="1" applyAlignment="1">
      <alignment horizontal="center" vertical="center"/>
    </xf>
    <xf numFmtId="0" fontId="4" fillId="34" borderId="21" xfId="0" applyFont="1" applyFill="1" applyBorder="1" applyAlignment="1">
      <alignment horizontal="center" vertical="center"/>
    </xf>
    <xf numFmtId="0" fontId="4" fillId="0" borderId="20" xfId="0" applyNumberFormat="1" applyFont="1" applyFill="1" applyBorder="1" applyAlignment="1">
      <alignment horizontal="center" vertical="center" textRotation="255" shrinkToFit="1"/>
    </xf>
    <xf numFmtId="0" fontId="4" fillId="34" borderId="17" xfId="0" applyFont="1" applyFill="1" applyBorder="1" applyAlignment="1">
      <alignment horizontal="center" vertical="center"/>
    </xf>
    <xf numFmtId="0" fontId="4" fillId="34" borderId="38" xfId="0" applyFont="1" applyFill="1" applyBorder="1" applyAlignment="1">
      <alignment horizontal="center" vertical="center"/>
    </xf>
    <xf numFmtId="0" fontId="4" fillId="0" borderId="18" xfId="0" applyFont="1" applyBorder="1" applyAlignment="1">
      <alignment horizontal="center" vertical="center"/>
    </xf>
    <xf numFmtId="0" fontId="4" fillId="0" borderId="21" xfId="0" applyFont="1" applyBorder="1" applyAlignment="1">
      <alignment horizontal="center" vertical="center"/>
    </xf>
    <xf numFmtId="0" fontId="4" fillId="34" borderId="0" xfId="0" applyFont="1" applyFill="1" applyAlignment="1">
      <alignment horizontal="center" vertical="center"/>
    </xf>
    <xf numFmtId="0" fontId="4" fillId="34" borderId="0" xfId="0" applyFont="1" applyFill="1" applyAlignment="1">
      <alignment horizontal="center" vertical="center"/>
    </xf>
    <xf numFmtId="0" fontId="4" fillId="34" borderId="10" xfId="0" applyFont="1" applyFill="1" applyBorder="1" applyAlignment="1">
      <alignment horizontal="center" vertical="center"/>
    </xf>
    <xf numFmtId="0" fontId="4" fillId="0" borderId="20" xfId="0" applyNumberFormat="1" applyFont="1" applyFill="1" applyBorder="1" applyAlignment="1">
      <alignment horizontal="center" vertical="center"/>
    </xf>
    <xf numFmtId="180" fontId="8" fillId="34" borderId="0" xfId="0" applyNumberFormat="1" applyFont="1" applyFill="1" applyBorder="1" applyAlignment="1">
      <alignment horizontal="center" vertical="center"/>
    </xf>
    <xf numFmtId="180" fontId="8" fillId="34" borderId="10" xfId="0" applyNumberFormat="1" applyFont="1" applyFill="1" applyBorder="1" applyAlignment="1">
      <alignment horizontal="center" vertical="center"/>
    </xf>
    <xf numFmtId="0" fontId="4" fillId="0" borderId="28" xfId="0" applyFont="1" applyBorder="1" applyAlignment="1">
      <alignment horizontal="center" vertical="center"/>
    </xf>
    <xf numFmtId="179" fontId="4" fillId="0" borderId="20" xfId="0" applyNumberFormat="1" applyFont="1" applyBorder="1" applyAlignment="1">
      <alignment horizontal="center" vertical="center"/>
    </xf>
    <xf numFmtId="179" fontId="4" fillId="0" borderId="20" xfId="0" applyNumberFormat="1" applyFont="1" applyBorder="1" applyAlignment="1">
      <alignment horizontal="center" vertical="center"/>
    </xf>
    <xf numFmtId="38" fontId="3" fillId="0" borderId="20" xfId="49" applyFont="1" applyBorder="1" applyAlignment="1">
      <alignment horizontal="center" vertical="center"/>
    </xf>
    <xf numFmtId="38" fontId="10" fillId="0" borderId="12" xfId="49" applyFont="1" applyBorder="1" applyAlignment="1">
      <alignment horizontal="left" vertical="center"/>
    </xf>
    <xf numFmtId="180" fontId="3" fillId="0" borderId="0" xfId="0" applyNumberFormat="1" applyFont="1" applyAlignment="1">
      <alignment horizontal="center" vertical="center"/>
    </xf>
    <xf numFmtId="49" fontId="4" fillId="0" borderId="18" xfId="0" applyNumberFormat="1" applyFont="1" applyBorder="1" applyAlignment="1">
      <alignment horizontal="center" vertical="center"/>
    </xf>
    <xf numFmtId="49" fontId="4" fillId="0" borderId="28" xfId="0" applyNumberFormat="1" applyFont="1" applyBorder="1" applyAlignment="1">
      <alignment horizontal="center" vertical="center"/>
    </xf>
    <xf numFmtId="49" fontId="4" fillId="0" borderId="21" xfId="0" applyNumberFormat="1" applyFont="1" applyBorder="1" applyAlignment="1">
      <alignment horizontal="center" vertical="center"/>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4" fillId="0" borderId="18" xfId="0" applyFont="1" applyBorder="1" applyAlignment="1">
      <alignment horizontal="center" vertical="center"/>
    </xf>
    <xf numFmtId="0" fontId="4" fillId="0" borderId="28" xfId="0" applyFont="1" applyBorder="1" applyAlignment="1">
      <alignment horizontal="center" vertical="center"/>
    </xf>
    <xf numFmtId="0" fontId="4" fillId="0" borderId="21" xfId="0" applyFont="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center" vertical="center"/>
    </xf>
    <xf numFmtId="176" fontId="4" fillId="0" borderId="18" xfId="0" applyNumberFormat="1" applyFont="1" applyBorder="1" applyAlignment="1">
      <alignment horizontal="center" vertical="center"/>
    </xf>
    <xf numFmtId="176" fontId="4" fillId="0" borderId="21" xfId="0" applyNumberFormat="1" applyFont="1" applyBorder="1" applyAlignment="1">
      <alignment horizontal="center" vertical="center"/>
    </xf>
    <xf numFmtId="180" fontId="4" fillId="0" borderId="18" xfId="0" applyNumberFormat="1" applyFont="1" applyBorder="1" applyAlignment="1">
      <alignment horizontal="center" vertical="center"/>
    </xf>
    <xf numFmtId="180" fontId="4" fillId="0" borderId="28" xfId="0" applyNumberFormat="1" applyFont="1" applyBorder="1" applyAlignment="1">
      <alignment horizontal="center" vertical="center"/>
    </xf>
    <xf numFmtId="180" fontId="4" fillId="0" borderId="21" xfId="0" applyNumberFormat="1" applyFont="1" applyBorder="1" applyAlignment="1">
      <alignment horizontal="center" vertical="center"/>
    </xf>
    <xf numFmtId="0" fontId="4" fillId="0" borderId="18" xfId="0" applyFont="1" applyBorder="1" applyAlignment="1">
      <alignment vertical="center"/>
    </xf>
    <xf numFmtId="0" fontId="4" fillId="0" borderId="28" xfId="0" applyFont="1" applyBorder="1" applyAlignment="1">
      <alignment vertical="center"/>
    </xf>
    <xf numFmtId="0" fontId="4" fillId="0" borderId="21" xfId="0" applyFont="1" applyBorder="1" applyAlignment="1">
      <alignment vertical="center"/>
    </xf>
    <xf numFmtId="58" fontId="4" fillId="0" borderId="18" xfId="0" applyNumberFormat="1" applyFont="1" applyBorder="1" applyAlignment="1">
      <alignment horizontal="center" vertical="center"/>
    </xf>
    <xf numFmtId="58" fontId="4" fillId="0" borderId="28" xfId="0" applyNumberFormat="1" applyFont="1" applyBorder="1" applyAlignment="1">
      <alignment horizontal="center" vertical="center"/>
    </xf>
    <xf numFmtId="58" fontId="4" fillId="0" borderId="21" xfId="0" applyNumberFormat="1" applyFont="1" applyBorder="1" applyAlignment="1">
      <alignment horizontal="center" vertical="center"/>
    </xf>
    <xf numFmtId="0" fontId="4" fillId="0" borderId="33" xfId="0" applyFont="1" applyBorder="1" applyAlignment="1">
      <alignment horizontal="left" vertical="center"/>
    </xf>
    <xf numFmtId="0" fontId="4" fillId="0" borderId="10" xfId="0" applyFont="1" applyBorder="1" applyAlignment="1">
      <alignment horizontal="left" vertical="center"/>
    </xf>
    <xf numFmtId="0" fontId="4" fillId="0" borderId="34" xfId="0" applyFont="1" applyBorder="1" applyAlignment="1">
      <alignment horizontal="left" vertical="center"/>
    </xf>
    <xf numFmtId="0" fontId="4" fillId="0" borderId="33" xfId="0" applyFont="1" applyBorder="1" applyAlignment="1">
      <alignment horizontal="right" vertical="center"/>
    </xf>
    <xf numFmtId="0" fontId="4" fillId="0" borderId="34" xfId="0" applyFont="1" applyBorder="1" applyAlignment="1">
      <alignment horizontal="right" vertical="center"/>
    </xf>
    <xf numFmtId="0" fontId="4" fillId="0" borderId="16" xfId="0" applyFont="1" applyBorder="1" applyAlignment="1">
      <alignment horizontal="center" vertical="center"/>
    </xf>
    <xf numFmtId="0" fontId="4" fillId="0" borderId="22" xfId="0" applyFont="1" applyBorder="1" applyAlignment="1">
      <alignment horizontal="center" vertical="center"/>
    </xf>
    <xf numFmtId="0" fontId="4" fillId="0" borderId="28" xfId="0" applyFont="1" applyBorder="1" applyAlignment="1">
      <alignment horizontal="left" vertical="center"/>
    </xf>
    <xf numFmtId="0" fontId="4" fillId="0" borderId="21" xfId="0" applyFont="1" applyBorder="1" applyAlignment="1">
      <alignment horizontal="left" vertical="center"/>
    </xf>
    <xf numFmtId="0" fontId="4" fillId="0" borderId="18" xfId="0" applyFont="1" applyBorder="1" applyAlignment="1">
      <alignment horizontal="center" vertical="center" wrapText="1"/>
    </xf>
    <xf numFmtId="0" fontId="4" fillId="0" borderId="21"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21" xfId="0" applyFont="1" applyBorder="1" applyAlignment="1">
      <alignment horizontal="center" vertical="center" wrapText="1"/>
    </xf>
    <xf numFmtId="0" fontId="4" fillId="0" borderId="17" xfId="0" applyFont="1" applyBorder="1" applyAlignment="1">
      <alignment horizontal="center" vertical="center"/>
    </xf>
    <xf numFmtId="0" fontId="4" fillId="0" borderId="11"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1"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0]_別表２(1)"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57150</xdr:rowOff>
    </xdr:from>
    <xdr:to>
      <xdr:col>2</xdr:col>
      <xdr:colOff>781050</xdr:colOff>
      <xdr:row>7</xdr:row>
      <xdr:rowOff>485775</xdr:rowOff>
    </xdr:to>
    <xdr:sp>
      <xdr:nvSpPr>
        <xdr:cNvPr id="1" name="Line 4"/>
        <xdr:cNvSpPr>
          <a:spLocks/>
        </xdr:cNvSpPr>
      </xdr:nvSpPr>
      <xdr:spPr>
        <a:xfrm flipH="1" flipV="1">
          <a:off x="0" y="1752600"/>
          <a:ext cx="1943100" cy="1943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4</xdr:row>
      <xdr:rowOff>57150</xdr:rowOff>
    </xdr:from>
    <xdr:to>
      <xdr:col>2</xdr:col>
      <xdr:colOff>781050</xdr:colOff>
      <xdr:row>7</xdr:row>
      <xdr:rowOff>485775</xdr:rowOff>
    </xdr:to>
    <xdr:sp>
      <xdr:nvSpPr>
        <xdr:cNvPr id="2" name="Line 7"/>
        <xdr:cNvSpPr>
          <a:spLocks/>
        </xdr:cNvSpPr>
      </xdr:nvSpPr>
      <xdr:spPr>
        <a:xfrm flipH="1" flipV="1">
          <a:off x="0" y="1752600"/>
          <a:ext cx="1943100" cy="1943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4</xdr:row>
      <xdr:rowOff>57150</xdr:rowOff>
    </xdr:from>
    <xdr:to>
      <xdr:col>2</xdr:col>
      <xdr:colOff>781050</xdr:colOff>
      <xdr:row>7</xdr:row>
      <xdr:rowOff>485775</xdr:rowOff>
    </xdr:to>
    <xdr:sp>
      <xdr:nvSpPr>
        <xdr:cNvPr id="3" name="Line 8"/>
        <xdr:cNvSpPr>
          <a:spLocks/>
        </xdr:cNvSpPr>
      </xdr:nvSpPr>
      <xdr:spPr>
        <a:xfrm flipH="1" flipV="1">
          <a:off x="0" y="1752600"/>
          <a:ext cx="1943100" cy="1943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4</xdr:row>
      <xdr:rowOff>57150</xdr:rowOff>
    </xdr:from>
    <xdr:to>
      <xdr:col>2</xdr:col>
      <xdr:colOff>781050</xdr:colOff>
      <xdr:row>7</xdr:row>
      <xdr:rowOff>485775</xdr:rowOff>
    </xdr:to>
    <xdr:sp>
      <xdr:nvSpPr>
        <xdr:cNvPr id="4" name="Line 9"/>
        <xdr:cNvSpPr>
          <a:spLocks/>
        </xdr:cNvSpPr>
      </xdr:nvSpPr>
      <xdr:spPr>
        <a:xfrm flipH="1" flipV="1">
          <a:off x="0" y="1752600"/>
          <a:ext cx="1943100" cy="1943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4</xdr:row>
      <xdr:rowOff>57150</xdr:rowOff>
    </xdr:from>
    <xdr:to>
      <xdr:col>2</xdr:col>
      <xdr:colOff>781050</xdr:colOff>
      <xdr:row>7</xdr:row>
      <xdr:rowOff>485775</xdr:rowOff>
    </xdr:to>
    <xdr:sp>
      <xdr:nvSpPr>
        <xdr:cNvPr id="5" name="Line 11"/>
        <xdr:cNvSpPr>
          <a:spLocks/>
        </xdr:cNvSpPr>
      </xdr:nvSpPr>
      <xdr:spPr>
        <a:xfrm flipH="1" flipV="1">
          <a:off x="0" y="1752600"/>
          <a:ext cx="1943100" cy="1943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4</xdr:row>
      <xdr:rowOff>57150</xdr:rowOff>
    </xdr:from>
    <xdr:to>
      <xdr:col>2</xdr:col>
      <xdr:colOff>781050</xdr:colOff>
      <xdr:row>7</xdr:row>
      <xdr:rowOff>485775</xdr:rowOff>
    </xdr:to>
    <xdr:sp>
      <xdr:nvSpPr>
        <xdr:cNvPr id="6" name="Line 12"/>
        <xdr:cNvSpPr>
          <a:spLocks/>
        </xdr:cNvSpPr>
      </xdr:nvSpPr>
      <xdr:spPr>
        <a:xfrm flipH="1" flipV="1">
          <a:off x="0" y="1752600"/>
          <a:ext cx="1943100" cy="1943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4</xdr:row>
      <xdr:rowOff>57150</xdr:rowOff>
    </xdr:from>
    <xdr:to>
      <xdr:col>2</xdr:col>
      <xdr:colOff>781050</xdr:colOff>
      <xdr:row>7</xdr:row>
      <xdr:rowOff>485775</xdr:rowOff>
    </xdr:to>
    <xdr:sp>
      <xdr:nvSpPr>
        <xdr:cNvPr id="7" name="Line 13"/>
        <xdr:cNvSpPr>
          <a:spLocks/>
        </xdr:cNvSpPr>
      </xdr:nvSpPr>
      <xdr:spPr>
        <a:xfrm flipH="1" flipV="1">
          <a:off x="0" y="1752600"/>
          <a:ext cx="1943100" cy="1943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4</xdr:row>
      <xdr:rowOff>57150</xdr:rowOff>
    </xdr:from>
    <xdr:to>
      <xdr:col>2</xdr:col>
      <xdr:colOff>781050</xdr:colOff>
      <xdr:row>7</xdr:row>
      <xdr:rowOff>485775</xdr:rowOff>
    </xdr:to>
    <xdr:sp>
      <xdr:nvSpPr>
        <xdr:cNvPr id="8" name="Line 15"/>
        <xdr:cNvSpPr>
          <a:spLocks/>
        </xdr:cNvSpPr>
      </xdr:nvSpPr>
      <xdr:spPr>
        <a:xfrm flipH="1" flipV="1">
          <a:off x="0" y="1752600"/>
          <a:ext cx="1943100" cy="1943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4</xdr:row>
      <xdr:rowOff>57150</xdr:rowOff>
    </xdr:from>
    <xdr:to>
      <xdr:col>2</xdr:col>
      <xdr:colOff>781050</xdr:colOff>
      <xdr:row>7</xdr:row>
      <xdr:rowOff>485775</xdr:rowOff>
    </xdr:to>
    <xdr:sp>
      <xdr:nvSpPr>
        <xdr:cNvPr id="9" name="Line 4"/>
        <xdr:cNvSpPr>
          <a:spLocks/>
        </xdr:cNvSpPr>
      </xdr:nvSpPr>
      <xdr:spPr>
        <a:xfrm flipH="1" flipV="1">
          <a:off x="0" y="1752600"/>
          <a:ext cx="1943100" cy="1943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15"/>
    <pageSetUpPr fitToPage="1"/>
  </sheetPr>
  <dimension ref="A2:I13"/>
  <sheetViews>
    <sheetView showGridLines="0" showZeros="0" zoomScale="96" zoomScaleNormal="96" zoomScalePageLayoutView="0" workbookViewId="0" topLeftCell="A1">
      <selection activeCell="H4" sqref="H4:I4"/>
    </sheetView>
  </sheetViews>
  <sheetFormatPr defaultColWidth="9.00390625" defaultRowHeight="13.5"/>
  <cols>
    <col min="1" max="9" width="18.625" style="1" customWidth="1"/>
    <col min="10" max="10" width="9.00390625" style="1" bestFit="1" customWidth="1"/>
    <col min="11" max="16384" width="9.00390625" style="1" customWidth="1"/>
  </cols>
  <sheetData>
    <row r="1" ht="30" customHeight="1"/>
    <row r="2" ht="30" customHeight="1">
      <c r="A2" s="1" t="s">
        <v>0</v>
      </c>
    </row>
    <row r="3" spans="1:9" ht="30" customHeight="1">
      <c r="A3" s="134" t="s">
        <v>1</v>
      </c>
      <c r="B3" s="134"/>
      <c r="C3" s="134"/>
      <c r="D3" s="134"/>
      <c r="E3" s="134"/>
      <c r="F3" s="134"/>
      <c r="G3" s="134"/>
      <c r="H3" s="134"/>
      <c r="I3" s="134"/>
    </row>
    <row r="4" spans="7:9" ht="30" customHeight="1">
      <c r="G4" s="3" t="s">
        <v>2</v>
      </c>
      <c r="H4" s="135"/>
      <c r="I4" s="135"/>
    </row>
    <row r="5" ht="30" customHeight="1"/>
    <row r="6" spans="1:9" s="2" customFormat="1" ht="30" customHeight="1">
      <c r="A6" s="11" t="s">
        <v>3</v>
      </c>
      <c r="B6" s="11" t="s">
        <v>4</v>
      </c>
      <c r="C6" s="11" t="s">
        <v>4</v>
      </c>
      <c r="D6" s="11" t="s">
        <v>4</v>
      </c>
      <c r="E6" s="11" t="s">
        <v>4</v>
      </c>
      <c r="F6" s="11" t="s">
        <v>5</v>
      </c>
      <c r="G6" s="11" t="s">
        <v>6</v>
      </c>
      <c r="H6" s="11" t="s">
        <v>7</v>
      </c>
      <c r="I6" s="11" t="s">
        <v>8</v>
      </c>
    </row>
    <row r="7" spans="1:9" s="2" customFormat="1" ht="30" customHeight="1">
      <c r="A7" s="53"/>
      <c r="B7" s="53" t="s">
        <v>9</v>
      </c>
      <c r="C7" s="53" t="s">
        <v>10</v>
      </c>
      <c r="D7" s="53" t="s">
        <v>11</v>
      </c>
      <c r="E7" s="53" t="s">
        <v>12</v>
      </c>
      <c r="F7" s="53"/>
      <c r="G7" s="53"/>
      <c r="H7" s="53"/>
      <c r="I7" s="53"/>
    </row>
    <row r="8" spans="1:9" s="52" customFormat="1" ht="30" customHeight="1">
      <c r="A8" s="12" t="s">
        <v>13</v>
      </c>
      <c r="B8" s="12" t="s">
        <v>14</v>
      </c>
      <c r="C8" s="12" t="s">
        <v>15</v>
      </c>
      <c r="D8" s="12" t="s">
        <v>16</v>
      </c>
      <c r="E8" s="12" t="s">
        <v>17</v>
      </c>
      <c r="F8" s="12" t="s">
        <v>18</v>
      </c>
      <c r="G8" s="12" t="s">
        <v>19</v>
      </c>
      <c r="H8" s="12" t="s">
        <v>20</v>
      </c>
      <c r="I8" s="12" t="s">
        <v>21</v>
      </c>
    </row>
    <row r="9" spans="1:9" s="52" customFormat="1" ht="30" customHeight="1">
      <c r="A9" s="54" t="s">
        <v>22</v>
      </c>
      <c r="B9" s="54" t="s">
        <v>22</v>
      </c>
      <c r="C9" s="54" t="s">
        <v>22</v>
      </c>
      <c r="D9" s="54" t="s">
        <v>22</v>
      </c>
      <c r="E9" s="54" t="s">
        <v>22</v>
      </c>
      <c r="F9" s="54" t="s">
        <v>22</v>
      </c>
      <c r="G9" s="54" t="s">
        <v>22</v>
      </c>
      <c r="H9" s="54"/>
      <c r="I9" s="54"/>
    </row>
    <row r="10" spans="1:9" ht="30" customHeight="1">
      <c r="A10" s="55">
        <f>'別表２(1)'!D72</f>
        <v>0</v>
      </c>
      <c r="B10" s="55">
        <f>'別表２(1)'!E72</f>
        <v>0</v>
      </c>
      <c r="C10" s="55" t="e">
        <f>'別表２(3)'!J30</f>
        <v>#DIV/0!</v>
      </c>
      <c r="D10" s="132">
        <f>'別表２(3)'!K30</f>
        <v>0</v>
      </c>
      <c r="E10" s="55" t="e">
        <f>C10-D10</f>
        <v>#DIV/0!</v>
      </c>
      <c r="F10" s="55" t="e">
        <f>E10</f>
        <v>#DIV/0!</v>
      </c>
      <c r="G10" s="55" t="e">
        <f>ROUNDDOWN(F10,-3)</f>
        <v>#DIV/0!</v>
      </c>
      <c r="H10" s="133"/>
      <c r="I10" s="55" t="e">
        <f>G10-H10</f>
        <v>#DIV/0!</v>
      </c>
    </row>
    <row r="11" spans="1:9" ht="30" customHeight="1">
      <c r="A11" s="56"/>
      <c r="B11" s="56"/>
      <c r="C11" s="56"/>
      <c r="D11" s="56"/>
      <c r="E11" s="56"/>
      <c r="F11" s="56"/>
      <c r="G11" s="56"/>
      <c r="H11" s="56"/>
      <c r="I11" s="56"/>
    </row>
    <row r="12" ht="30" customHeight="1"/>
    <row r="13" spans="1:2" ht="30" customHeight="1">
      <c r="A13" s="52" t="s">
        <v>23</v>
      </c>
      <c r="B13" s="1" t="s">
        <v>24</v>
      </c>
    </row>
    <row r="14" ht="30" customHeight="1"/>
    <row r="15" ht="30" customHeight="1"/>
    <row r="16" ht="30" customHeight="1"/>
    <row r="17" ht="30" customHeight="1"/>
    <row r="18" ht="30" customHeight="1"/>
    <row r="19" ht="30" customHeight="1"/>
    <row r="20" ht="30" customHeight="1"/>
    <row r="21" ht="30" customHeight="1"/>
    <row r="22" ht="30" customHeight="1"/>
  </sheetData>
  <sheetProtection/>
  <mergeCells count="2">
    <mergeCell ref="A3:I3"/>
    <mergeCell ref="H4:I4"/>
  </mergeCells>
  <printOptions/>
  <pageMargins left="0.75" right="0.75" top="1" bottom="1" header="0.5111111111111111" footer="0.5111111111111111"/>
  <pageSetup fitToHeight="1" fitToWidth="1" horizontalDpi="600" verticalDpi="600" orientation="landscape" paperSize="9" scale="79" r:id="rId1"/>
  <headerFooter alignWithMargins="0">
    <oddFooter>&amp;C&amp;P/&amp;N</oddFooter>
  </headerFooter>
</worksheet>
</file>

<file path=xl/worksheets/sheet2.xml><?xml version="1.0" encoding="utf-8"?>
<worksheet xmlns="http://schemas.openxmlformats.org/spreadsheetml/2006/main" xmlns:r="http://schemas.openxmlformats.org/officeDocument/2006/relationships">
  <sheetPr>
    <tabColor indexed="15"/>
    <pageSetUpPr fitToPage="1"/>
  </sheetPr>
  <dimension ref="A1:F75"/>
  <sheetViews>
    <sheetView showGridLines="0" showZeros="0" zoomScale="50" zoomScaleNormal="50" zoomScalePageLayoutView="0" workbookViewId="0" topLeftCell="A19">
      <selection activeCell="F5" sqref="F5"/>
    </sheetView>
  </sheetViews>
  <sheetFormatPr defaultColWidth="9.00390625" defaultRowHeight="13.5"/>
  <cols>
    <col min="1" max="1" width="20.625" style="20" customWidth="1"/>
    <col min="2" max="2" width="21.625" style="20" bestFit="1" customWidth="1"/>
    <col min="3" max="3" width="45.625" style="20" customWidth="1"/>
    <col min="4" max="4" width="45.625" style="21" customWidth="1"/>
    <col min="5" max="5" width="60.625" style="20" customWidth="1"/>
    <col min="6" max="6" width="35.625" style="20" customWidth="1"/>
    <col min="7" max="7" width="9.00390625" style="20" bestFit="1" customWidth="1"/>
    <col min="8" max="16384" width="9.00390625" style="20" customWidth="1"/>
  </cols>
  <sheetData>
    <row r="1" ht="30" customHeight="1">
      <c r="A1" s="20" t="s">
        <v>25</v>
      </c>
    </row>
    <row r="2" spans="1:6" ht="30" customHeight="1">
      <c r="A2" s="151" t="s">
        <v>26</v>
      </c>
      <c r="B2" s="151"/>
      <c r="C2" s="151"/>
      <c r="D2" s="151"/>
      <c r="E2" s="151"/>
      <c r="F2" s="151"/>
    </row>
    <row r="3" ht="30" customHeight="1"/>
    <row r="4" ht="30" customHeight="1">
      <c r="A4" s="20" t="s">
        <v>27</v>
      </c>
    </row>
    <row r="5" spans="5:6" ht="30" customHeight="1">
      <c r="E5" s="58" t="s">
        <v>28</v>
      </c>
      <c r="F5" s="20">
        <f>'別表１'!H4</f>
        <v>0</v>
      </c>
    </row>
    <row r="6" spans="1:6" ht="30" customHeight="1">
      <c r="A6" s="144" t="s">
        <v>29</v>
      </c>
      <c r="B6" s="145"/>
      <c r="C6" s="146"/>
      <c r="D6" s="140" t="s">
        <v>3</v>
      </c>
      <c r="E6" s="22" t="s">
        <v>30</v>
      </c>
      <c r="F6" s="142" t="s">
        <v>31</v>
      </c>
    </row>
    <row r="7" spans="1:6" ht="30" customHeight="1">
      <c r="A7" s="147"/>
      <c r="B7" s="148"/>
      <c r="C7" s="149"/>
      <c r="D7" s="141"/>
      <c r="E7" s="23" t="s">
        <v>32</v>
      </c>
      <c r="F7" s="143"/>
    </row>
    <row r="8" spans="1:6" ht="25.5" customHeight="1">
      <c r="A8" s="24" t="s">
        <v>4</v>
      </c>
      <c r="B8" s="25"/>
      <c r="C8" s="26"/>
      <c r="D8" s="27"/>
      <c r="E8" s="27"/>
      <c r="F8" s="28"/>
    </row>
    <row r="9" spans="1:6" ht="25.5" customHeight="1">
      <c r="A9" s="29"/>
      <c r="B9" s="30" t="s">
        <v>33</v>
      </c>
      <c r="C9" s="31"/>
      <c r="D9" s="32"/>
      <c r="E9" s="32"/>
      <c r="F9" s="33"/>
    </row>
    <row r="10" spans="1:6" ht="25.5" customHeight="1">
      <c r="A10" s="29"/>
      <c r="B10" s="30"/>
      <c r="C10" s="31" t="s">
        <v>34</v>
      </c>
      <c r="D10" s="32"/>
      <c r="E10" s="32">
        <f>D10</f>
        <v>0</v>
      </c>
      <c r="F10" s="33"/>
    </row>
    <row r="11" spans="1:6" ht="25.5" customHeight="1">
      <c r="A11" s="29"/>
      <c r="B11" s="30"/>
      <c r="C11" s="31" t="s">
        <v>35</v>
      </c>
      <c r="D11" s="32"/>
      <c r="E11" s="32">
        <f>D11</f>
        <v>0</v>
      </c>
      <c r="F11" s="33"/>
    </row>
    <row r="12" spans="1:6" ht="25.5" customHeight="1">
      <c r="A12" s="29"/>
      <c r="B12" s="30"/>
      <c r="C12" s="31" t="s">
        <v>36</v>
      </c>
      <c r="D12" s="32"/>
      <c r="E12" s="32">
        <f>D12</f>
        <v>0</v>
      </c>
      <c r="F12" s="33"/>
    </row>
    <row r="13" spans="1:6" ht="25.5" customHeight="1">
      <c r="A13" s="29"/>
      <c r="B13" s="30"/>
      <c r="C13" s="31" t="s">
        <v>37</v>
      </c>
      <c r="D13" s="32"/>
      <c r="E13" s="32">
        <f>D13</f>
        <v>0</v>
      </c>
      <c r="F13" s="33"/>
    </row>
    <row r="14" spans="1:6" ht="25.5" customHeight="1">
      <c r="A14" s="29"/>
      <c r="B14" s="30"/>
      <c r="C14" s="31" t="s">
        <v>38</v>
      </c>
      <c r="D14" s="32"/>
      <c r="E14" s="32">
        <f>D14</f>
        <v>0</v>
      </c>
      <c r="F14" s="33"/>
    </row>
    <row r="15" spans="1:6" ht="25.5" customHeight="1">
      <c r="A15" s="34" t="s">
        <v>39</v>
      </c>
      <c r="B15" s="35"/>
      <c r="C15" s="36"/>
      <c r="D15" s="37">
        <f>SUM(D10:D14)</f>
        <v>0</v>
      </c>
      <c r="E15" s="37">
        <f>SUM(E10:E14)</f>
        <v>0</v>
      </c>
      <c r="F15" s="33"/>
    </row>
    <row r="16" spans="1:6" ht="25.5" customHeight="1">
      <c r="A16" s="29"/>
      <c r="B16" s="30" t="s">
        <v>40</v>
      </c>
      <c r="C16" s="31"/>
      <c r="D16" s="32"/>
      <c r="E16" s="32"/>
      <c r="F16" s="33"/>
    </row>
    <row r="17" spans="1:6" ht="25.5" customHeight="1">
      <c r="A17" s="29"/>
      <c r="B17" s="30"/>
      <c r="C17" s="31" t="s">
        <v>41</v>
      </c>
      <c r="D17" s="32"/>
      <c r="E17" s="32">
        <f aca="true" t="shared" si="0" ref="E17:E33">D17</f>
        <v>0</v>
      </c>
      <c r="F17" s="33"/>
    </row>
    <row r="18" spans="1:6" ht="25.5" customHeight="1">
      <c r="A18" s="29"/>
      <c r="B18" s="30"/>
      <c r="C18" s="31" t="s">
        <v>42</v>
      </c>
      <c r="D18" s="32"/>
      <c r="E18" s="32">
        <f t="shared" si="0"/>
        <v>0</v>
      </c>
      <c r="F18" s="33"/>
    </row>
    <row r="19" spans="1:6" ht="25.5" customHeight="1">
      <c r="A19" s="29"/>
      <c r="B19" s="30"/>
      <c r="C19" s="31" t="s">
        <v>43</v>
      </c>
      <c r="D19" s="32"/>
      <c r="E19" s="32">
        <f t="shared" si="0"/>
        <v>0</v>
      </c>
      <c r="F19" s="33"/>
    </row>
    <row r="20" spans="1:6" ht="25.5" customHeight="1">
      <c r="A20" s="29"/>
      <c r="B20" s="30"/>
      <c r="C20" s="31" t="s">
        <v>44</v>
      </c>
      <c r="D20" s="32"/>
      <c r="E20" s="32">
        <f t="shared" si="0"/>
        <v>0</v>
      </c>
      <c r="F20" s="33"/>
    </row>
    <row r="21" spans="1:6" ht="25.5" customHeight="1">
      <c r="A21" s="29"/>
      <c r="B21" s="30"/>
      <c r="C21" s="31" t="s">
        <v>45</v>
      </c>
      <c r="D21" s="32"/>
      <c r="E21" s="32">
        <f t="shared" si="0"/>
        <v>0</v>
      </c>
      <c r="F21" s="33"/>
    </row>
    <row r="22" spans="1:6" ht="25.5" customHeight="1">
      <c r="A22" s="29"/>
      <c r="B22" s="30"/>
      <c r="C22" s="31" t="s">
        <v>46</v>
      </c>
      <c r="D22" s="32"/>
      <c r="E22" s="32">
        <f t="shared" si="0"/>
        <v>0</v>
      </c>
      <c r="F22" s="33"/>
    </row>
    <row r="23" spans="1:6" ht="25.5" customHeight="1">
      <c r="A23" s="29"/>
      <c r="B23" s="30"/>
      <c r="C23" s="31" t="s">
        <v>47</v>
      </c>
      <c r="D23" s="32"/>
      <c r="E23" s="32">
        <f t="shared" si="0"/>
        <v>0</v>
      </c>
      <c r="F23" s="33"/>
    </row>
    <row r="24" spans="1:6" ht="25.5" customHeight="1">
      <c r="A24" s="29"/>
      <c r="B24" s="30"/>
      <c r="C24" s="31" t="s">
        <v>48</v>
      </c>
      <c r="D24" s="32"/>
      <c r="E24" s="32">
        <f t="shared" si="0"/>
        <v>0</v>
      </c>
      <c r="F24" s="33"/>
    </row>
    <row r="25" spans="1:6" ht="25.5" customHeight="1">
      <c r="A25" s="29"/>
      <c r="B25" s="30"/>
      <c r="C25" s="31" t="s">
        <v>49</v>
      </c>
      <c r="D25" s="32"/>
      <c r="E25" s="32">
        <f t="shared" si="0"/>
        <v>0</v>
      </c>
      <c r="F25" s="33"/>
    </row>
    <row r="26" spans="1:6" ht="25.5" customHeight="1">
      <c r="A26" s="29"/>
      <c r="B26" s="30"/>
      <c r="C26" s="31" t="s">
        <v>50</v>
      </c>
      <c r="D26" s="32"/>
      <c r="E26" s="32">
        <f t="shared" si="0"/>
        <v>0</v>
      </c>
      <c r="F26" s="33"/>
    </row>
    <row r="27" spans="1:6" ht="25.5" customHeight="1">
      <c r="A27" s="29"/>
      <c r="B27" s="30"/>
      <c r="C27" s="20" t="s">
        <v>51</v>
      </c>
      <c r="D27" s="32"/>
      <c r="E27" s="32">
        <f t="shared" si="0"/>
        <v>0</v>
      </c>
      <c r="F27" s="33"/>
    </row>
    <row r="28" spans="1:6" ht="25.5" customHeight="1">
      <c r="A28" s="29"/>
      <c r="B28" s="30"/>
      <c r="C28" s="31" t="s">
        <v>52</v>
      </c>
      <c r="D28" s="32"/>
      <c r="E28" s="32">
        <f t="shared" si="0"/>
        <v>0</v>
      </c>
      <c r="F28" s="33"/>
    </row>
    <row r="29" spans="1:6" ht="25.5" customHeight="1">
      <c r="A29" s="29"/>
      <c r="B29" s="30"/>
      <c r="C29" s="31" t="s">
        <v>53</v>
      </c>
      <c r="D29" s="32"/>
      <c r="E29" s="32">
        <f t="shared" si="0"/>
        <v>0</v>
      </c>
      <c r="F29" s="33"/>
    </row>
    <row r="30" spans="1:6" ht="25.5" customHeight="1">
      <c r="A30" s="29"/>
      <c r="B30" s="30"/>
      <c r="C30" s="31" t="s">
        <v>54</v>
      </c>
      <c r="D30" s="32"/>
      <c r="E30" s="32">
        <f t="shared" si="0"/>
        <v>0</v>
      </c>
      <c r="F30" s="33"/>
    </row>
    <row r="31" spans="1:6" ht="25.5" customHeight="1">
      <c r="A31" s="29"/>
      <c r="B31" s="30"/>
      <c r="C31" s="31" t="s">
        <v>55</v>
      </c>
      <c r="D31" s="32"/>
      <c r="E31" s="32">
        <f t="shared" si="0"/>
        <v>0</v>
      </c>
      <c r="F31" s="33"/>
    </row>
    <row r="32" spans="1:6" ht="25.5" customHeight="1">
      <c r="A32" s="29"/>
      <c r="B32" s="30"/>
      <c r="C32" s="31" t="s">
        <v>56</v>
      </c>
      <c r="D32" s="32"/>
      <c r="E32" s="32">
        <f t="shared" si="0"/>
        <v>0</v>
      </c>
      <c r="F32" s="33"/>
    </row>
    <row r="33" spans="1:6" ht="25.5" customHeight="1">
      <c r="A33" s="29"/>
      <c r="B33" s="30"/>
      <c r="C33" s="31" t="s">
        <v>57</v>
      </c>
      <c r="D33" s="32"/>
      <c r="E33" s="32">
        <f t="shared" si="0"/>
        <v>0</v>
      </c>
      <c r="F33" s="33"/>
    </row>
    <row r="34" spans="1:6" ht="25.5" customHeight="1">
      <c r="A34" s="29"/>
      <c r="B34" s="30"/>
      <c r="C34" s="31" t="s">
        <v>58</v>
      </c>
      <c r="D34" s="32"/>
      <c r="E34" s="32">
        <v>0</v>
      </c>
      <c r="F34" s="33"/>
    </row>
    <row r="35" spans="1:6" ht="25.5" customHeight="1">
      <c r="A35" s="29"/>
      <c r="B35" s="30"/>
      <c r="C35" s="31" t="s">
        <v>59</v>
      </c>
      <c r="D35" s="32"/>
      <c r="E35" s="32">
        <v>0</v>
      </c>
      <c r="F35" s="33"/>
    </row>
    <row r="36" spans="1:6" ht="25.5" customHeight="1">
      <c r="A36" s="34" t="s">
        <v>60</v>
      </c>
      <c r="B36" s="35"/>
      <c r="C36" s="36"/>
      <c r="D36" s="37">
        <f>SUM(D17:D35)</f>
        <v>0</v>
      </c>
      <c r="E36" s="37">
        <f>SUM(E17:E35)</f>
        <v>0</v>
      </c>
      <c r="F36" s="33"/>
    </row>
    <row r="37" spans="1:6" ht="25.5" customHeight="1">
      <c r="A37" s="152" t="s">
        <v>61</v>
      </c>
      <c r="B37" s="153"/>
      <c r="C37" s="154"/>
      <c r="D37" s="32">
        <f>D36+D15</f>
        <v>0</v>
      </c>
      <c r="E37" s="32"/>
      <c r="F37" s="33"/>
    </row>
    <row r="38" spans="1:6" ht="25.5" customHeight="1">
      <c r="A38" s="29"/>
      <c r="B38" s="30" t="s">
        <v>62</v>
      </c>
      <c r="C38" s="31"/>
      <c r="D38" s="32"/>
      <c r="E38" s="33"/>
      <c r="F38" s="33"/>
    </row>
    <row r="39" spans="1:6" ht="25.5" customHeight="1">
      <c r="A39" s="29"/>
      <c r="B39" s="30"/>
      <c r="C39" s="31" t="s">
        <v>63</v>
      </c>
      <c r="D39" s="32"/>
      <c r="E39" s="33"/>
      <c r="F39" s="33"/>
    </row>
    <row r="40" spans="1:6" ht="25.5" customHeight="1">
      <c r="A40" s="29"/>
      <c r="B40" s="30"/>
      <c r="C40" s="31" t="s">
        <v>64</v>
      </c>
      <c r="D40" s="32"/>
      <c r="E40" s="33"/>
      <c r="F40" s="33"/>
    </row>
    <row r="41" spans="1:6" ht="25.5" customHeight="1">
      <c r="A41" s="29"/>
      <c r="B41" s="30"/>
      <c r="C41" s="31" t="s">
        <v>65</v>
      </c>
      <c r="D41" s="32"/>
      <c r="E41" s="33"/>
      <c r="F41" s="33"/>
    </row>
    <row r="42" spans="1:6" ht="25.5" customHeight="1">
      <c r="A42" s="29"/>
      <c r="B42" s="30"/>
      <c r="C42" s="31" t="s">
        <v>66</v>
      </c>
      <c r="D42" s="32"/>
      <c r="E42" s="33"/>
      <c r="F42" s="33"/>
    </row>
    <row r="43" spans="1:6" ht="25.5" customHeight="1">
      <c r="A43" s="29"/>
      <c r="B43" s="30"/>
      <c r="C43" s="31" t="s">
        <v>67</v>
      </c>
      <c r="D43" s="32"/>
      <c r="E43" s="33"/>
      <c r="F43" s="33"/>
    </row>
    <row r="44" spans="1:6" ht="25.5" customHeight="1">
      <c r="A44" s="29"/>
      <c r="B44" s="30"/>
      <c r="C44" s="31" t="s">
        <v>68</v>
      </c>
      <c r="D44" s="32"/>
      <c r="E44" s="33"/>
      <c r="F44" s="33"/>
    </row>
    <row r="45" spans="1:6" ht="25.5" customHeight="1">
      <c r="A45" s="29"/>
      <c r="B45" s="30"/>
      <c r="C45" s="31" t="s">
        <v>69</v>
      </c>
      <c r="D45" s="32"/>
      <c r="E45" s="33"/>
      <c r="F45" s="33"/>
    </row>
    <row r="46" spans="1:6" ht="25.5" customHeight="1">
      <c r="A46" s="29"/>
      <c r="B46" s="30"/>
      <c r="C46" s="31" t="s">
        <v>70</v>
      </c>
      <c r="D46" s="32"/>
      <c r="E46" s="33"/>
      <c r="F46" s="33"/>
    </row>
    <row r="47" spans="1:6" ht="25.5" customHeight="1">
      <c r="A47" s="29"/>
      <c r="B47" s="30"/>
      <c r="C47" s="31" t="s">
        <v>71</v>
      </c>
      <c r="D47" s="32"/>
      <c r="E47" s="33"/>
      <c r="F47" s="33"/>
    </row>
    <row r="48" spans="1:6" ht="25.5" customHeight="1">
      <c r="A48" s="29"/>
      <c r="B48" s="30"/>
      <c r="C48" s="31" t="s">
        <v>72</v>
      </c>
      <c r="D48" s="32"/>
      <c r="E48" s="33"/>
      <c r="F48" s="33"/>
    </row>
    <row r="49" spans="1:6" ht="25.5" customHeight="1">
      <c r="A49" s="29"/>
      <c r="B49" s="30"/>
      <c r="C49" s="31" t="s">
        <v>47</v>
      </c>
      <c r="D49" s="32"/>
      <c r="E49" s="33"/>
      <c r="F49" s="33"/>
    </row>
    <row r="50" spans="1:6" ht="25.5" customHeight="1">
      <c r="A50" s="29"/>
      <c r="B50" s="30"/>
      <c r="C50" s="31" t="s">
        <v>73</v>
      </c>
      <c r="D50" s="32"/>
      <c r="E50" s="33"/>
      <c r="F50" s="33"/>
    </row>
    <row r="51" spans="1:6" ht="25.5" customHeight="1">
      <c r="A51" s="29"/>
      <c r="B51" s="30"/>
      <c r="C51" s="31" t="s">
        <v>54</v>
      </c>
      <c r="D51" s="32"/>
      <c r="E51" s="33"/>
      <c r="F51" s="33"/>
    </row>
    <row r="52" spans="1:6" ht="25.5" customHeight="1">
      <c r="A52" s="29"/>
      <c r="B52" s="30"/>
      <c r="C52" s="31" t="s">
        <v>55</v>
      </c>
      <c r="D52" s="32"/>
      <c r="E52" s="33"/>
      <c r="F52" s="33"/>
    </row>
    <row r="53" spans="1:6" ht="25.5" customHeight="1">
      <c r="A53" s="29"/>
      <c r="B53" s="30"/>
      <c r="C53" s="31" t="s">
        <v>74</v>
      </c>
      <c r="D53" s="32"/>
      <c r="E53" s="33"/>
      <c r="F53" s="33"/>
    </row>
    <row r="54" spans="1:6" ht="25.5" customHeight="1">
      <c r="A54" s="29"/>
      <c r="B54" s="30"/>
      <c r="C54" s="31" t="s">
        <v>75</v>
      </c>
      <c r="D54" s="32"/>
      <c r="E54" s="33"/>
      <c r="F54" s="33"/>
    </row>
    <row r="55" spans="1:6" ht="25.5" customHeight="1">
      <c r="A55" s="29"/>
      <c r="B55" s="30"/>
      <c r="C55" s="31" t="s">
        <v>76</v>
      </c>
      <c r="D55" s="32"/>
      <c r="E55" s="33"/>
      <c r="F55" s="33"/>
    </row>
    <row r="56" spans="1:6" ht="25.5" customHeight="1">
      <c r="A56" s="29"/>
      <c r="B56" s="30"/>
      <c r="C56" s="31" t="s">
        <v>58</v>
      </c>
      <c r="D56" s="32"/>
      <c r="E56" s="33"/>
      <c r="F56" s="33"/>
    </row>
    <row r="57" spans="1:6" ht="25.5" customHeight="1">
      <c r="A57" s="34" t="s">
        <v>77</v>
      </c>
      <c r="B57" s="35"/>
      <c r="C57" s="36"/>
      <c r="D57" s="37">
        <f>SUM(D39:D56)</f>
        <v>0</v>
      </c>
      <c r="E57" s="37"/>
      <c r="F57" s="33"/>
    </row>
    <row r="58" spans="1:6" ht="25.5" customHeight="1">
      <c r="A58" s="38" t="s">
        <v>78</v>
      </c>
      <c r="B58" s="39"/>
      <c r="C58" s="40"/>
      <c r="D58" s="41"/>
      <c r="E58" s="42"/>
      <c r="F58" s="33"/>
    </row>
    <row r="59" spans="1:6" ht="25.5" customHeight="1">
      <c r="A59" s="38"/>
      <c r="B59" s="39"/>
      <c r="C59" s="40" t="s">
        <v>79</v>
      </c>
      <c r="D59" s="41"/>
      <c r="E59" s="42"/>
      <c r="F59" s="33"/>
    </row>
    <row r="60" spans="1:6" ht="25.5" customHeight="1">
      <c r="A60" s="38"/>
      <c r="B60" s="39"/>
      <c r="C60" s="40" t="s">
        <v>80</v>
      </c>
      <c r="D60" s="41"/>
      <c r="E60" s="42"/>
      <c r="F60" s="33"/>
    </row>
    <row r="61" spans="1:6" ht="25.5" customHeight="1">
      <c r="A61" s="38"/>
      <c r="B61" s="39"/>
      <c r="C61" s="40" t="s">
        <v>81</v>
      </c>
      <c r="D61" s="41"/>
      <c r="E61" s="42"/>
      <c r="F61" s="33"/>
    </row>
    <row r="62" spans="1:6" ht="25.5" customHeight="1">
      <c r="A62" s="155" t="s">
        <v>82</v>
      </c>
      <c r="B62" s="156"/>
      <c r="C62" s="157"/>
      <c r="D62" s="37">
        <f>SUM(D59:D61)</f>
        <v>0</v>
      </c>
      <c r="E62" s="37"/>
      <c r="F62" s="33"/>
    </row>
    <row r="63" spans="1:6" ht="25.5" customHeight="1">
      <c r="A63" s="38" t="s">
        <v>83</v>
      </c>
      <c r="B63" s="43"/>
      <c r="C63" s="44"/>
      <c r="D63" s="41"/>
      <c r="E63" s="41"/>
      <c r="F63" s="33"/>
    </row>
    <row r="64" spans="1:6" ht="25.5" customHeight="1">
      <c r="A64" s="29"/>
      <c r="B64" s="45" t="s">
        <v>84</v>
      </c>
      <c r="C64" s="46"/>
      <c r="D64" s="32"/>
      <c r="E64" s="33"/>
      <c r="F64" s="33"/>
    </row>
    <row r="65" spans="1:6" ht="25.5" customHeight="1">
      <c r="A65" s="29"/>
      <c r="B65" s="45" t="s">
        <v>85</v>
      </c>
      <c r="C65" s="46"/>
      <c r="D65" s="32"/>
      <c r="E65" s="33"/>
      <c r="F65" s="33"/>
    </row>
    <row r="66" spans="1:6" ht="25.5" customHeight="1">
      <c r="A66" s="29"/>
      <c r="B66" s="30" t="s">
        <v>86</v>
      </c>
      <c r="C66" s="31"/>
      <c r="D66" s="32"/>
      <c r="E66" s="32"/>
      <c r="F66" s="33"/>
    </row>
    <row r="67" spans="1:6" ht="25.5" customHeight="1">
      <c r="A67" s="29"/>
      <c r="B67" s="30" t="s">
        <v>87</v>
      </c>
      <c r="C67" s="31"/>
      <c r="D67" s="32"/>
      <c r="E67" s="32"/>
      <c r="F67" s="33"/>
    </row>
    <row r="68" spans="1:6" ht="25.5" customHeight="1">
      <c r="A68" s="29"/>
      <c r="B68" s="45" t="s">
        <v>88</v>
      </c>
      <c r="C68" s="31"/>
      <c r="D68" s="32"/>
      <c r="E68" s="32"/>
      <c r="F68" s="33"/>
    </row>
    <row r="69" spans="1:6" ht="25.5" customHeight="1">
      <c r="A69" s="47" t="s">
        <v>89</v>
      </c>
      <c r="B69" s="48"/>
      <c r="C69" s="36"/>
      <c r="D69" s="37">
        <f>SUM(D64:D68)</f>
        <v>0</v>
      </c>
      <c r="E69" s="37"/>
      <c r="F69" s="33"/>
    </row>
    <row r="70" spans="1:6" ht="25.5" customHeight="1">
      <c r="A70" s="158" t="s">
        <v>90</v>
      </c>
      <c r="B70" s="159"/>
      <c r="C70" s="160"/>
      <c r="D70" s="32"/>
      <c r="E70" s="33"/>
      <c r="F70" s="33"/>
    </row>
    <row r="71" spans="1:6" ht="25.5" customHeight="1">
      <c r="A71" s="161" t="s">
        <v>91</v>
      </c>
      <c r="B71" s="162"/>
      <c r="C71" s="163"/>
      <c r="D71" s="37">
        <f>D70</f>
        <v>0</v>
      </c>
      <c r="E71" s="49"/>
      <c r="F71" s="33"/>
    </row>
    <row r="72" spans="1:6" ht="25.5" customHeight="1">
      <c r="A72" s="136" t="s">
        <v>92</v>
      </c>
      <c r="B72" s="137"/>
      <c r="C72" s="138"/>
      <c r="D72" s="50">
        <f>D15+D36+D57+D62+D69+D71</f>
        <v>0</v>
      </c>
      <c r="E72" s="50">
        <f>E15+E36</f>
        <v>0</v>
      </c>
      <c r="F72" s="51"/>
    </row>
    <row r="73" spans="1:6" ht="25.5" customHeight="1">
      <c r="A73" s="139" t="s">
        <v>93</v>
      </c>
      <c r="B73" s="139"/>
      <c r="C73" s="139"/>
      <c r="D73" s="139"/>
      <c r="E73" s="139"/>
      <c r="F73" s="139"/>
    </row>
    <row r="74" spans="1:6" ht="25.5" customHeight="1">
      <c r="A74" s="150" t="s">
        <v>94</v>
      </c>
      <c r="B74" s="150"/>
      <c r="C74" s="150"/>
      <c r="D74" s="150"/>
      <c r="E74" s="150"/>
      <c r="F74" s="150"/>
    </row>
    <row r="75" spans="1:6" ht="25.5" customHeight="1">
      <c r="A75" s="150"/>
      <c r="B75" s="150"/>
      <c r="C75" s="150"/>
      <c r="D75" s="150"/>
      <c r="E75" s="150"/>
      <c r="F75" s="150"/>
    </row>
    <row r="76" ht="30" customHeight="1"/>
    <row r="77" ht="30" customHeight="1"/>
    <row r="78" ht="30" customHeight="1"/>
    <row r="79" ht="30" customHeight="1"/>
    <row r="80" ht="30" customHeight="1"/>
    <row r="81" ht="30" customHeight="1"/>
  </sheetData>
  <sheetProtection/>
  <mergeCells count="11">
    <mergeCell ref="A2:F2"/>
    <mergeCell ref="A37:C37"/>
    <mergeCell ref="A62:C62"/>
    <mergeCell ref="A70:C70"/>
    <mergeCell ref="A71:C71"/>
    <mergeCell ref="A72:C72"/>
    <mergeCell ref="A73:F73"/>
    <mergeCell ref="D6:D7"/>
    <mergeCell ref="F6:F7"/>
    <mergeCell ref="A6:C7"/>
    <mergeCell ref="A74:F75"/>
  </mergeCells>
  <printOptions/>
  <pageMargins left="0.7868055555555555" right="0.7868055555555555" top="0.7868055555555555" bottom="0.7868055555555555" header="0.5111111111111111" footer="0.5111111111111111"/>
  <pageSetup fitToHeight="1" fitToWidth="1" horizontalDpi="300" verticalDpi="300" orientation="portrait" paperSize="9" scale="37"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sheetPr>
    <tabColor indexed="15"/>
    <pageSetUpPr fitToPage="1"/>
  </sheetPr>
  <dimension ref="A1:N28"/>
  <sheetViews>
    <sheetView showGridLines="0" showZeros="0" zoomScale="75" zoomScaleNormal="75" zoomScalePageLayoutView="0" workbookViewId="0" topLeftCell="A1">
      <selection activeCell="B5" sqref="B5"/>
    </sheetView>
  </sheetViews>
  <sheetFormatPr defaultColWidth="9.00390625" defaultRowHeight="13.5"/>
  <cols>
    <col min="1" max="1" width="12.625" style="1" customWidth="1"/>
    <col min="2" max="14" width="10.625" style="1" customWidth="1"/>
    <col min="15" max="16384" width="9.00390625" style="1" customWidth="1"/>
  </cols>
  <sheetData>
    <row r="1" ht="24" customHeight="1">
      <c r="A1" s="1" t="s">
        <v>95</v>
      </c>
    </row>
    <row r="2" spans="11:14" ht="24" customHeight="1">
      <c r="K2" s="1" t="s">
        <v>202</v>
      </c>
      <c r="L2" s="165">
        <f>'別表１'!H4</f>
        <v>0</v>
      </c>
      <c r="M2" s="165"/>
      <c r="N2" s="165"/>
    </row>
    <row r="3" spans="11:14" ht="4.5" customHeight="1">
      <c r="K3" s="166"/>
      <c r="L3" s="166"/>
      <c r="M3" s="166"/>
      <c r="N3" s="166"/>
    </row>
    <row r="4" spans="1:14" ht="24" customHeight="1">
      <c r="A4" s="78" t="s">
        <v>97</v>
      </c>
      <c r="B4" s="78" t="s">
        <v>203</v>
      </c>
      <c r="C4" s="78" t="s">
        <v>204</v>
      </c>
      <c r="D4" s="78" t="s">
        <v>205</v>
      </c>
      <c r="E4" s="78" t="s">
        <v>206</v>
      </c>
      <c r="F4" s="78" t="s">
        <v>207</v>
      </c>
      <c r="G4" s="78" t="s">
        <v>208</v>
      </c>
      <c r="H4" s="78" t="s">
        <v>181</v>
      </c>
      <c r="I4" s="78" t="s">
        <v>182</v>
      </c>
      <c r="J4" s="78" t="s">
        <v>183</v>
      </c>
      <c r="K4" s="78" t="s">
        <v>184</v>
      </c>
      <c r="L4" s="78" t="s">
        <v>185</v>
      </c>
      <c r="M4" s="82" t="s">
        <v>186</v>
      </c>
      <c r="N4" s="120" t="s">
        <v>98</v>
      </c>
    </row>
    <row r="5" spans="1:14" ht="24" customHeight="1">
      <c r="A5" s="90" t="s">
        <v>172</v>
      </c>
      <c r="B5" s="121"/>
      <c r="C5" s="121"/>
      <c r="D5" s="121"/>
      <c r="E5" s="121"/>
      <c r="F5" s="121"/>
      <c r="G5" s="121"/>
      <c r="H5" s="121"/>
      <c r="I5" s="121"/>
      <c r="J5" s="121"/>
      <c r="K5" s="121"/>
      <c r="L5" s="121"/>
      <c r="M5" s="121"/>
      <c r="N5" s="120">
        <f>SUM(B5:M5)</f>
        <v>0</v>
      </c>
    </row>
    <row r="6" spans="1:14" ht="24" customHeight="1">
      <c r="A6" s="90" t="s">
        <v>173</v>
      </c>
      <c r="B6" s="121"/>
      <c r="C6" s="121"/>
      <c r="D6" s="121"/>
      <c r="E6" s="121"/>
      <c r="F6" s="121"/>
      <c r="G6" s="121"/>
      <c r="H6" s="121"/>
      <c r="I6" s="121"/>
      <c r="J6" s="121"/>
      <c r="K6" s="121"/>
      <c r="L6" s="121"/>
      <c r="M6" s="121"/>
      <c r="N6" s="120">
        <f aca="true" t="shared" si="0" ref="N6:N24">SUM(B6:M6)</f>
        <v>0</v>
      </c>
    </row>
    <row r="7" spans="1:14" ht="24" customHeight="1">
      <c r="A7" s="90" t="s">
        <v>100</v>
      </c>
      <c r="B7" s="121"/>
      <c r="C7" s="121"/>
      <c r="D7" s="121"/>
      <c r="E7" s="121"/>
      <c r="F7" s="121"/>
      <c r="G7" s="121"/>
      <c r="H7" s="121"/>
      <c r="I7" s="121"/>
      <c r="J7" s="121"/>
      <c r="K7" s="121"/>
      <c r="L7" s="121"/>
      <c r="M7" s="121"/>
      <c r="N7" s="120">
        <f t="shared" si="0"/>
        <v>0</v>
      </c>
    </row>
    <row r="8" spans="1:14" ht="24" customHeight="1">
      <c r="A8" s="90" t="s">
        <v>101</v>
      </c>
      <c r="B8" s="121"/>
      <c r="C8" s="121"/>
      <c r="D8" s="121"/>
      <c r="E8" s="121"/>
      <c r="F8" s="121"/>
      <c r="G8" s="121"/>
      <c r="H8" s="121"/>
      <c r="I8" s="121"/>
      <c r="J8" s="121"/>
      <c r="K8" s="121"/>
      <c r="L8" s="121"/>
      <c r="M8" s="121"/>
      <c r="N8" s="120">
        <f t="shared" si="0"/>
        <v>0</v>
      </c>
    </row>
    <row r="9" spans="1:14" ht="24" customHeight="1">
      <c r="A9" s="90" t="s">
        <v>102</v>
      </c>
      <c r="B9" s="121"/>
      <c r="C9" s="121"/>
      <c r="D9" s="121"/>
      <c r="E9" s="121"/>
      <c r="F9" s="121"/>
      <c r="G9" s="121"/>
      <c r="H9" s="121"/>
      <c r="I9" s="121"/>
      <c r="J9" s="121"/>
      <c r="K9" s="121"/>
      <c r="L9" s="121"/>
      <c r="M9" s="121"/>
      <c r="N9" s="120">
        <f t="shared" si="0"/>
        <v>0</v>
      </c>
    </row>
    <row r="10" spans="1:14" ht="24" customHeight="1">
      <c r="A10" s="90" t="s">
        <v>103</v>
      </c>
      <c r="B10" s="121"/>
      <c r="C10" s="121"/>
      <c r="D10" s="121"/>
      <c r="E10" s="121"/>
      <c r="F10" s="121"/>
      <c r="G10" s="121"/>
      <c r="H10" s="121"/>
      <c r="I10" s="121"/>
      <c r="J10" s="121"/>
      <c r="K10" s="121"/>
      <c r="L10" s="121"/>
      <c r="M10" s="121"/>
      <c r="N10" s="120">
        <f t="shared" si="0"/>
        <v>0</v>
      </c>
    </row>
    <row r="11" spans="1:14" ht="24" customHeight="1">
      <c r="A11" s="90" t="s">
        <v>104</v>
      </c>
      <c r="B11" s="121"/>
      <c r="C11" s="121"/>
      <c r="D11" s="121"/>
      <c r="E11" s="121"/>
      <c r="F11" s="121"/>
      <c r="G11" s="121"/>
      <c r="H11" s="121"/>
      <c r="I11" s="121"/>
      <c r="J11" s="121"/>
      <c r="K11" s="121"/>
      <c r="L11" s="121"/>
      <c r="M11" s="121"/>
      <c r="N11" s="120">
        <f t="shared" si="0"/>
        <v>0</v>
      </c>
    </row>
    <row r="12" spans="1:14" ht="24" customHeight="1">
      <c r="A12" s="90" t="s">
        <v>105</v>
      </c>
      <c r="B12" s="121"/>
      <c r="C12" s="121"/>
      <c r="D12" s="121"/>
      <c r="E12" s="121"/>
      <c r="F12" s="121"/>
      <c r="G12" s="121"/>
      <c r="H12" s="121"/>
      <c r="I12" s="121"/>
      <c r="J12" s="121"/>
      <c r="K12" s="121"/>
      <c r="L12" s="121"/>
      <c r="M12" s="121"/>
      <c r="N12" s="120">
        <f t="shared" si="0"/>
        <v>0</v>
      </c>
    </row>
    <row r="13" spans="1:14" ht="24" customHeight="1">
      <c r="A13" s="90" t="s">
        <v>106</v>
      </c>
      <c r="B13" s="121"/>
      <c r="C13" s="121"/>
      <c r="D13" s="121"/>
      <c r="E13" s="121"/>
      <c r="F13" s="121"/>
      <c r="G13" s="121"/>
      <c r="H13" s="121"/>
      <c r="I13" s="121"/>
      <c r="J13" s="121"/>
      <c r="K13" s="121"/>
      <c r="L13" s="121"/>
      <c r="M13" s="121"/>
      <c r="N13" s="120">
        <f t="shared" si="0"/>
        <v>0</v>
      </c>
    </row>
    <row r="14" spans="1:14" ht="24" customHeight="1">
      <c r="A14" s="90" t="s">
        <v>107</v>
      </c>
      <c r="B14" s="121"/>
      <c r="C14" s="121"/>
      <c r="D14" s="121"/>
      <c r="E14" s="121"/>
      <c r="F14" s="121"/>
      <c r="G14" s="121"/>
      <c r="H14" s="121"/>
      <c r="I14" s="121"/>
      <c r="J14" s="121"/>
      <c r="K14" s="121"/>
      <c r="L14" s="121"/>
      <c r="M14" s="121"/>
      <c r="N14" s="120">
        <f t="shared" si="0"/>
        <v>0</v>
      </c>
    </row>
    <row r="15" spans="1:14" ht="24" customHeight="1">
      <c r="A15" s="90" t="s">
        <v>108</v>
      </c>
      <c r="B15" s="121"/>
      <c r="C15" s="121"/>
      <c r="D15" s="121"/>
      <c r="E15" s="121"/>
      <c r="F15" s="121"/>
      <c r="G15" s="121"/>
      <c r="H15" s="121"/>
      <c r="I15" s="121"/>
      <c r="J15" s="121"/>
      <c r="K15" s="121"/>
      <c r="L15" s="121"/>
      <c r="M15" s="121"/>
      <c r="N15" s="120">
        <f t="shared" si="0"/>
        <v>0</v>
      </c>
    </row>
    <row r="16" spans="1:14" ht="24" customHeight="1">
      <c r="A16" s="90" t="s">
        <v>109</v>
      </c>
      <c r="B16" s="121"/>
      <c r="C16" s="121"/>
      <c r="D16" s="121"/>
      <c r="E16" s="121"/>
      <c r="F16" s="121"/>
      <c r="G16" s="121"/>
      <c r="H16" s="121"/>
      <c r="I16" s="121"/>
      <c r="J16" s="121"/>
      <c r="K16" s="121"/>
      <c r="L16" s="121"/>
      <c r="M16" s="121"/>
      <c r="N16" s="120">
        <f t="shared" si="0"/>
        <v>0</v>
      </c>
    </row>
    <row r="17" spans="1:14" ht="24" customHeight="1">
      <c r="A17" s="90" t="s">
        <v>110</v>
      </c>
      <c r="B17" s="121"/>
      <c r="C17" s="121"/>
      <c r="D17" s="121"/>
      <c r="E17" s="121"/>
      <c r="F17" s="121"/>
      <c r="G17" s="121"/>
      <c r="H17" s="121"/>
      <c r="I17" s="121"/>
      <c r="J17" s="121"/>
      <c r="K17" s="121"/>
      <c r="L17" s="121"/>
      <c r="M17" s="122"/>
      <c r="N17" s="120">
        <f t="shared" si="0"/>
        <v>0</v>
      </c>
    </row>
    <row r="18" spans="1:14" ht="24" customHeight="1">
      <c r="A18" s="90" t="s">
        <v>111</v>
      </c>
      <c r="B18" s="121"/>
      <c r="C18" s="121"/>
      <c r="D18" s="121"/>
      <c r="E18" s="121"/>
      <c r="F18" s="121"/>
      <c r="G18" s="121"/>
      <c r="H18" s="121"/>
      <c r="I18" s="121"/>
      <c r="J18" s="121"/>
      <c r="K18" s="121"/>
      <c r="L18" s="121"/>
      <c r="M18" s="122"/>
      <c r="N18" s="120">
        <f t="shared" si="0"/>
        <v>0</v>
      </c>
    </row>
    <row r="19" spans="1:14" ht="24" customHeight="1">
      <c r="A19" s="90" t="s">
        <v>112</v>
      </c>
      <c r="B19" s="121"/>
      <c r="C19" s="121"/>
      <c r="D19" s="121"/>
      <c r="E19" s="121"/>
      <c r="F19" s="121"/>
      <c r="G19" s="121"/>
      <c r="H19" s="121"/>
      <c r="I19" s="121"/>
      <c r="J19" s="121"/>
      <c r="K19" s="121"/>
      <c r="L19" s="121"/>
      <c r="M19" s="123"/>
      <c r="N19" s="120">
        <f t="shared" si="0"/>
        <v>0</v>
      </c>
    </row>
    <row r="20" spans="1:14" ht="24" customHeight="1">
      <c r="A20" s="90" t="s">
        <v>113</v>
      </c>
      <c r="B20" s="121"/>
      <c r="C20" s="121"/>
      <c r="D20" s="121"/>
      <c r="E20" s="121"/>
      <c r="F20" s="121"/>
      <c r="G20" s="121"/>
      <c r="H20" s="121"/>
      <c r="I20" s="121"/>
      <c r="J20" s="121"/>
      <c r="K20" s="121"/>
      <c r="L20" s="121"/>
      <c r="M20" s="123"/>
      <c r="N20" s="120">
        <f t="shared" si="0"/>
        <v>0</v>
      </c>
    </row>
    <row r="21" spans="1:14" ht="24" customHeight="1">
      <c r="A21" s="90" t="s">
        <v>114</v>
      </c>
      <c r="B21" s="121"/>
      <c r="C21" s="121"/>
      <c r="D21" s="121"/>
      <c r="E21" s="121"/>
      <c r="F21" s="121"/>
      <c r="G21" s="121"/>
      <c r="H21" s="121"/>
      <c r="I21" s="121"/>
      <c r="J21" s="121"/>
      <c r="K21" s="121"/>
      <c r="L21" s="121"/>
      <c r="M21" s="121"/>
      <c r="N21" s="120">
        <f t="shared" si="0"/>
        <v>0</v>
      </c>
    </row>
    <row r="22" spans="1:14" ht="24" customHeight="1">
      <c r="A22" s="90" t="s">
        <v>115</v>
      </c>
      <c r="B22" s="121"/>
      <c r="C22" s="121"/>
      <c r="D22" s="121"/>
      <c r="E22" s="121"/>
      <c r="F22" s="121"/>
      <c r="G22" s="121"/>
      <c r="H22" s="121"/>
      <c r="I22" s="121"/>
      <c r="J22" s="121"/>
      <c r="K22" s="121"/>
      <c r="L22" s="121"/>
      <c r="M22" s="123"/>
      <c r="N22" s="120">
        <f t="shared" si="0"/>
        <v>0</v>
      </c>
    </row>
    <row r="23" spans="1:14" ht="24" customHeight="1" thickBot="1">
      <c r="A23" s="90" t="s">
        <v>116</v>
      </c>
      <c r="B23" s="121"/>
      <c r="C23" s="121"/>
      <c r="D23" s="121"/>
      <c r="E23" s="121"/>
      <c r="F23" s="121"/>
      <c r="G23" s="121"/>
      <c r="H23" s="121"/>
      <c r="I23" s="121"/>
      <c r="J23" s="121"/>
      <c r="K23" s="121"/>
      <c r="L23" s="121"/>
      <c r="M23" s="123"/>
      <c r="N23" s="120">
        <f t="shared" si="0"/>
        <v>0</v>
      </c>
    </row>
    <row r="24" spans="1:14" ht="24" customHeight="1" thickTop="1">
      <c r="A24" s="94" t="s">
        <v>98</v>
      </c>
      <c r="B24" s="94">
        <f aca="true" t="shared" si="1" ref="B24:L24">SUM(B5:B23)</f>
        <v>0</v>
      </c>
      <c r="C24" s="94">
        <f t="shared" si="1"/>
        <v>0</v>
      </c>
      <c r="D24" s="94">
        <f t="shared" si="1"/>
        <v>0</v>
      </c>
      <c r="E24" s="94">
        <f t="shared" si="1"/>
        <v>0</v>
      </c>
      <c r="F24" s="94">
        <f t="shared" si="1"/>
        <v>0</v>
      </c>
      <c r="G24" s="94">
        <f t="shared" si="1"/>
        <v>0</v>
      </c>
      <c r="H24" s="94">
        <f t="shared" si="1"/>
        <v>0</v>
      </c>
      <c r="I24" s="94">
        <f t="shared" si="1"/>
        <v>0</v>
      </c>
      <c r="J24" s="94">
        <f t="shared" si="1"/>
        <v>0</v>
      </c>
      <c r="K24" s="94">
        <f t="shared" si="1"/>
        <v>0</v>
      </c>
      <c r="L24" s="94">
        <f t="shared" si="1"/>
        <v>0</v>
      </c>
      <c r="M24" s="124">
        <f>SUM(M5:M23)</f>
        <v>0</v>
      </c>
      <c r="N24" s="125">
        <f t="shared" si="0"/>
        <v>0</v>
      </c>
    </row>
    <row r="25" spans="1:14" ht="24" customHeight="1">
      <c r="A25" s="1" t="s">
        <v>194</v>
      </c>
      <c r="B25" s="86"/>
      <c r="C25" s="86"/>
      <c r="D25" s="86"/>
      <c r="E25" s="86"/>
      <c r="F25" s="86"/>
      <c r="G25" s="86"/>
      <c r="H25" s="86"/>
      <c r="I25" s="86"/>
      <c r="J25" s="86"/>
      <c r="K25" s="86"/>
      <c r="L25" s="86"/>
      <c r="M25" s="86"/>
      <c r="N25" s="86"/>
    </row>
    <row r="26" spans="1:14" ht="19.5" customHeight="1">
      <c r="A26" s="164" t="s">
        <v>250</v>
      </c>
      <c r="B26" s="164"/>
      <c r="C26" s="164"/>
      <c r="D26" s="164"/>
      <c r="E26" s="164"/>
      <c r="F26" s="164"/>
      <c r="G26" s="164"/>
      <c r="H26" s="164"/>
      <c r="I26" s="164"/>
      <c r="J26" s="164"/>
      <c r="K26" s="164"/>
      <c r="L26" s="164"/>
      <c r="M26" s="164"/>
      <c r="N26" s="164"/>
    </row>
    <row r="27" spans="1:14" ht="19.5" customHeight="1">
      <c r="A27" s="164" t="s">
        <v>251</v>
      </c>
      <c r="B27" s="164"/>
      <c r="C27" s="164"/>
      <c r="D27" s="164"/>
      <c r="E27" s="164"/>
      <c r="F27" s="164"/>
      <c r="G27" s="164"/>
      <c r="H27" s="164"/>
      <c r="I27" s="164"/>
      <c r="J27" s="164"/>
      <c r="K27" s="164"/>
      <c r="L27" s="164"/>
      <c r="M27" s="164"/>
      <c r="N27" s="164"/>
    </row>
    <row r="28" spans="1:14" ht="19.5" customHeight="1">
      <c r="A28" s="167" t="s">
        <v>252</v>
      </c>
      <c r="B28" s="167"/>
      <c r="C28" s="167"/>
      <c r="D28" s="167"/>
      <c r="E28" s="167"/>
      <c r="F28" s="167"/>
      <c r="G28" s="167"/>
      <c r="H28" s="167"/>
      <c r="I28" s="167"/>
      <c r="J28" s="167"/>
      <c r="K28" s="167"/>
      <c r="L28" s="167"/>
      <c r="M28" s="167"/>
      <c r="N28" s="167"/>
    </row>
    <row r="29" ht="19.5" customHeight="1"/>
    <row r="30" ht="19.5" customHeight="1"/>
  </sheetData>
  <sheetProtection/>
  <mergeCells count="5">
    <mergeCell ref="A26:N26"/>
    <mergeCell ref="L2:N2"/>
    <mergeCell ref="K3:N3"/>
    <mergeCell ref="A27:N27"/>
    <mergeCell ref="A28:N28"/>
  </mergeCells>
  <printOptions/>
  <pageMargins left="0.7868055555555555" right="0.7868055555555555" top="0.7868055555555555" bottom="0.7868055555555555" header="0.5111111111111111" footer="0.5111111111111111"/>
  <pageSetup fitToHeight="1" fitToWidth="1" horizontalDpi="600" verticalDpi="600" orientation="landscape" paperSize="9" scale="83"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sheetPr>
    <tabColor indexed="15"/>
    <pageSetUpPr fitToPage="1"/>
  </sheetPr>
  <dimension ref="A1:L33"/>
  <sheetViews>
    <sheetView showGridLines="0" tabSelected="1" zoomScalePageLayoutView="0" workbookViewId="0" topLeftCell="A1">
      <selection activeCell="H11" sqref="H11:H22"/>
    </sheetView>
  </sheetViews>
  <sheetFormatPr defaultColWidth="9.00390625" defaultRowHeight="13.5"/>
  <cols>
    <col min="1" max="1" width="12.625" style="1" customWidth="1"/>
    <col min="2" max="4" width="13.125" style="83" customWidth="1"/>
    <col min="5" max="9" width="13.125" style="1" customWidth="1"/>
    <col min="10" max="10" width="18.625" style="1" customWidth="1"/>
    <col min="11" max="11" width="13.125" style="84" customWidth="1"/>
    <col min="12" max="12" width="13.125" style="1" customWidth="1"/>
    <col min="13" max="16384" width="9.00390625" style="1" customWidth="1"/>
  </cols>
  <sheetData>
    <row r="1" ht="18" customHeight="1">
      <c r="A1" s="1" t="s">
        <v>198</v>
      </c>
    </row>
    <row r="2" ht="18" customHeight="1">
      <c r="A2" s="1" t="s">
        <v>191</v>
      </c>
    </row>
    <row r="3" ht="18" customHeight="1"/>
    <row r="4" spans="1:12" ht="18" customHeight="1">
      <c r="A4" s="168" t="s">
        <v>117</v>
      </c>
      <c r="B4" s="169" t="s">
        <v>118</v>
      </c>
      <c r="C4" s="177" t="s">
        <v>119</v>
      </c>
      <c r="D4" s="178" t="s">
        <v>174</v>
      </c>
      <c r="E4" s="168" t="s">
        <v>120</v>
      </c>
      <c r="F4" s="179"/>
      <c r="J4" s="165">
        <f>'別表１'!H4</f>
        <v>0</v>
      </c>
      <c r="K4" s="165"/>
      <c r="L4" s="165"/>
    </row>
    <row r="5" spans="1:12" ht="18" customHeight="1">
      <c r="A5" s="168"/>
      <c r="B5" s="169"/>
      <c r="C5" s="177"/>
      <c r="D5" s="178"/>
      <c r="E5" s="168"/>
      <c r="F5" s="179"/>
      <c r="I5" s="52" t="s">
        <v>96</v>
      </c>
      <c r="J5" s="165"/>
      <c r="K5" s="165"/>
      <c r="L5" s="165"/>
    </row>
    <row r="6" spans="1:6" ht="18" customHeight="1">
      <c r="A6" s="85"/>
      <c r="B6" s="86"/>
      <c r="C6" s="87"/>
      <c r="D6" s="88"/>
      <c r="E6" s="85"/>
      <c r="F6" s="89"/>
    </row>
    <row r="7" spans="1:12" ht="18" customHeight="1">
      <c r="A7" s="169" t="s">
        <v>97</v>
      </c>
      <c r="B7" s="175" t="s">
        <v>192</v>
      </c>
      <c r="C7" s="176" t="s">
        <v>121</v>
      </c>
      <c r="D7" s="176" t="s">
        <v>187</v>
      </c>
      <c r="E7" s="168" t="s">
        <v>122</v>
      </c>
      <c r="F7" s="168" t="s">
        <v>188</v>
      </c>
      <c r="G7" s="168" t="s">
        <v>193</v>
      </c>
      <c r="H7" s="172" t="s">
        <v>254</v>
      </c>
      <c r="I7" s="169" t="s">
        <v>123</v>
      </c>
      <c r="J7" s="169"/>
      <c r="K7" s="168" t="s">
        <v>189</v>
      </c>
      <c r="L7" s="168" t="s">
        <v>190</v>
      </c>
    </row>
    <row r="8" spans="1:12" ht="18" customHeight="1">
      <c r="A8" s="169"/>
      <c r="B8" s="175"/>
      <c r="C8" s="176"/>
      <c r="D8" s="176"/>
      <c r="E8" s="168"/>
      <c r="F8" s="168"/>
      <c r="G8" s="168"/>
      <c r="H8" s="173"/>
      <c r="I8" s="169"/>
      <c r="J8" s="169"/>
      <c r="K8" s="168"/>
      <c r="L8" s="168"/>
    </row>
    <row r="9" spans="1:12" ht="18" customHeight="1">
      <c r="A9" s="169"/>
      <c r="B9" s="175"/>
      <c r="C9" s="176"/>
      <c r="D9" s="176"/>
      <c r="E9" s="168"/>
      <c r="F9" s="168"/>
      <c r="G9" s="168"/>
      <c r="H9" s="173"/>
      <c r="I9" s="169" t="s">
        <v>124</v>
      </c>
      <c r="J9" s="169" t="s">
        <v>125</v>
      </c>
      <c r="K9" s="168"/>
      <c r="L9" s="168"/>
    </row>
    <row r="10" spans="1:12" ht="18" customHeight="1">
      <c r="A10" s="169"/>
      <c r="B10" s="175"/>
      <c r="C10" s="176"/>
      <c r="D10" s="176"/>
      <c r="E10" s="168"/>
      <c r="F10" s="168"/>
      <c r="G10" s="168"/>
      <c r="H10" s="174"/>
      <c r="I10" s="169"/>
      <c r="J10" s="169"/>
      <c r="K10" s="168"/>
      <c r="L10" s="168"/>
    </row>
    <row r="11" spans="1:12" ht="19.5" customHeight="1">
      <c r="A11" s="90" t="s">
        <v>172</v>
      </c>
      <c r="B11" s="91">
        <v>10000</v>
      </c>
      <c r="C11" s="91">
        <v>46940</v>
      </c>
      <c r="D11" s="91">
        <v>2150</v>
      </c>
      <c r="E11" s="16">
        <f>'別表２(2)'!N5</f>
        <v>0</v>
      </c>
      <c r="F11" s="16">
        <f>'別表２(2)'!I5+'別表２(2)'!J5+'別表２(2)'!K5+'別表２(2)'!L5+'別表２(2)'!M5</f>
        <v>0</v>
      </c>
      <c r="G11" s="92">
        <f>(B11+C11)*E11+L11</f>
        <v>0</v>
      </c>
      <c r="H11" s="92" t="e">
        <f>(15000*'別表２(4)'!E$19/('別表２(3)'!E$30/12))</f>
        <v>#DIV/0!</v>
      </c>
      <c r="I11" s="92">
        <f>'別表２(4)'!D10</f>
        <v>48100</v>
      </c>
      <c r="J11" s="92" t="e">
        <f>(H11+I11)*E11</f>
        <v>#DIV/0!</v>
      </c>
      <c r="K11" s="93">
        <f>B11*E11</f>
        <v>0</v>
      </c>
      <c r="L11" s="92">
        <f>D11*F11</f>
        <v>0</v>
      </c>
    </row>
    <row r="12" spans="1:12" ht="19.5" customHeight="1">
      <c r="A12" s="90" t="s">
        <v>175</v>
      </c>
      <c r="B12" s="91">
        <v>7000</v>
      </c>
      <c r="C12" s="91">
        <v>46940</v>
      </c>
      <c r="D12" s="91">
        <v>2150</v>
      </c>
      <c r="E12" s="16">
        <f>'別表２(2)'!N6</f>
        <v>0</v>
      </c>
      <c r="F12" s="16">
        <f>'別表２(2)'!I6+'別表２(2)'!J6+'別表２(2)'!K6+'別表２(2)'!L6+'別表２(2)'!M6</f>
        <v>0</v>
      </c>
      <c r="G12" s="92">
        <f>(B12+C12)*E12+L12</f>
        <v>0</v>
      </c>
      <c r="H12" s="92" t="e">
        <f>(15000*'別表２(4)'!E$19/('別表２(3)'!E$30/12))</f>
        <v>#DIV/0!</v>
      </c>
      <c r="I12" s="92">
        <f>I11</f>
        <v>48100</v>
      </c>
      <c r="J12" s="92" t="e">
        <f aca="true" t="shared" si="0" ref="J12:J22">(H12+I12)*E12</f>
        <v>#DIV/0!</v>
      </c>
      <c r="K12" s="93">
        <f aca="true" t="shared" si="1" ref="K12:K22">B12*E12</f>
        <v>0</v>
      </c>
      <c r="L12" s="92">
        <f aca="true" t="shared" si="2" ref="L12:L22">D12*F12</f>
        <v>0</v>
      </c>
    </row>
    <row r="13" spans="1:12" ht="19.5" customHeight="1">
      <c r="A13" s="90" t="s">
        <v>100</v>
      </c>
      <c r="B13" s="91">
        <v>13000</v>
      </c>
      <c r="C13" s="91">
        <v>46940</v>
      </c>
      <c r="D13" s="91">
        <v>2150</v>
      </c>
      <c r="E13" s="16">
        <f>'別表２(2)'!N7</f>
        <v>0</v>
      </c>
      <c r="F13" s="16">
        <f>'別表２(2)'!I7+'別表２(2)'!J7+'別表２(2)'!K7+'別表２(2)'!L7+'別表２(2)'!M7</f>
        <v>0</v>
      </c>
      <c r="G13" s="92">
        <f aca="true" t="shared" si="3" ref="G13:G22">(B13+C13)*E13+L13</f>
        <v>0</v>
      </c>
      <c r="H13" s="92" t="e">
        <f>(15000*'別表２(4)'!E$19/('別表２(3)'!E$30/12))</f>
        <v>#DIV/0!</v>
      </c>
      <c r="I13" s="92">
        <f aca="true" t="shared" si="4" ref="I13:I22">I12</f>
        <v>48100</v>
      </c>
      <c r="J13" s="92" t="e">
        <f t="shared" si="0"/>
        <v>#DIV/0!</v>
      </c>
      <c r="K13" s="93">
        <f t="shared" si="1"/>
        <v>0</v>
      </c>
      <c r="L13" s="92">
        <f t="shared" si="2"/>
        <v>0</v>
      </c>
    </row>
    <row r="14" spans="1:12" ht="19.5" customHeight="1">
      <c r="A14" s="90" t="s">
        <v>101</v>
      </c>
      <c r="B14" s="91">
        <v>16000</v>
      </c>
      <c r="C14" s="91">
        <v>46940</v>
      </c>
      <c r="D14" s="91">
        <v>2150</v>
      </c>
      <c r="E14" s="16">
        <f>'別表２(2)'!N8</f>
        <v>0</v>
      </c>
      <c r="F14" s="16">
        <f>'別表２(2)'!I8+'別表２(2)'!J8+'別表２(2)'!K8+'別表２(2)'!L8+'別表２(2)'!M8</f>
        <v>0</v>
      </c>
      <c r="G14" s="92">
        <f t="shared" si="3"/>
        <v>0</v>
      </c>
      <c r="H14" s="92" t="e">
        <f>(15000*'別表２(4)'!E$19/('別表２(3)'!E$30/12))</f>
        <v>#DIV/0!</v>
      </c>
      <c r="I14" s="92">
        <f t="shared" si="4"/>
        <v>48100</v>
      </c>
      <c r="J14" s="92" t="e">
        <f t="shared" si="0"/>
        <v>#DIV/0!</v>
      </c>
      <c r="K14" s="93">
        <f t="shared" si="1"/>
        <v>0</v>
      </c>
      <c r="L14" s="92">
        <f t="shared" si="2"/>
        <v>0</v>
      </c>
    </row>
    <row r="15" spans="1:12" ht="19.5" customHeight="1">
      <c r="A15" s="90" t="s">
        <v>102</v>
      </c>
      <c r="B15" s="91">
        <v>19000</v>
      </c>
      <c r="C15" s="91">
        <v>46940</v>
      </c>
      <c r="D15" s="91">
        <v>2150</v>
      </c>
      <c r="E15" s="16">
        <f>'別表２(2)'!N9</f>
        <v>0</v>
      </c>
      <c r="F15" s="16">
        <f>'別表２(2)'!I9+'別表２(2)'!J9+'別表２(2)'!K9+'別表２(2)'!L9+'別表２(2)'!M9</f>
        <v>0</v>
      </c>
      <c r="G15" s="92">
        <f t="shared" si="3"/>
        <v>0</v>
      </c>
      <c r="H15" s="92" t="e">
        <f>(15000*'別表２(4)'!E$19/('別表２(3)'!E$30/12))</f>
        <v>#DIV/0!</v>
      </c>
      <c r="I15" s="92">
        <f t="shared" si="4"/>
        <v>48100</v>
      </c>
      <c r="J15" s="92" t="e">
        <f t="shared" si="0"/>
        <v>#DIV/0!</v>
      </c>
      <c r="K15" s="93">
        <f t="shared" si="1"/>
        <v>0</v>
      </c>
      <c r="L15" s="92">
        <f t="shared" si="2"/>
        <v>0</v>
      </c>
    </row>
    <row r="16" spans="1:12" ht="19.5" customHeight="1">
      <c r="A16" s="90" t="s">
        <v>103</v>
      </c>
      <c r="B16" s="91">
        <v>22000</v>
      </c>
      <c r="C16" s="91">
        <v>46940</v>
      </c>
      <c r="D16" s="91">
        <v>2150</v>
      </c>
      <c r="E16" s="16">
        <f>'別表２(2)'!N10</f>
        <v>0</v>
      </c>
      <c r="F16" s="16">
        <f>'別表２(2)'!I10+'別表２(2)'!J10+'別表２(2)'!K10+'別表２(2)'!L10+'別表２(2)'!M10</f>
        <v>0</v>
      </c>
      <c r="G16" s="92">
        <f t="shared" si="3"/>
        <v>0</v>
      </c>
      <c r="H16" s="92" t="e">
        <f>(15000*'別表２(4)'!E$19/('別表２(3)'!E$30/12))</f>
        <v>#DIV/0!</v>
      </c>
      <c r="I16" s="92">
        <f t="shared" si="4"/>
        <v>48100</v>
      </c>
      <c r="J16" s="92" t="e">
        <f t="shared" si="0"/>
        <v>#DIV/0!</v>
      </c>
      <c r="K16" s="93">
        <f t="shared" si="1"/>
        <v>0</v>
      </c>
      <c r="L16" s="92">
        <f t="shared" si="2"/>
        <v>0</v>
      </c>
    </row>
    <row r="17" spans="1:12" ht="19.5" customHeight="1">
      <c r="A17" s="90" t="s">
        <v>104</v>
      </c>
      <c r="B17" s="91">
        <v>25000</v>
      </c>
      <c r="C17" s="91">
        <v>46940</v>
      </c>
      <c r="D17" s="91">
        <v>2150</v>
      </c>
      <c r="E17" s="16">
        <f>'別表２(2)'!N11</f>
        <v>0</v>
      </c>
      <c r="F17" s="16">
        <f>'別表２(2)'!I11+'別表２(2)'!J11+'別表２(2)'!K11+'別表２(2)'!L11+'別表２(2)'!M11</f>
        <v>0</v>
      </c>
      <c r="G17" s="92">
        <f t="shared" si="3"/>
        <v>0</v>
      </c>
      <c r="H17" s="92" t="e">
        <f>(15000*'別表２(4)'!E$19/('別表２(3)'!E$30/12))</f>
        <v>#DIV/0!</v>
      </c>
      <c r="I17" s="92">
        <f t="shared" si="4"/>
        <v>48100</v>
      </c>
      <c r="J17" s="92" t="e">
        <f t="shared" si="0"/>
        <v>#DIV/0!</v>
      </c>
      <c r="K17" s="93">
        <f t="shared" si="1"/>
        <v>0</v>
      </c>
      <c r="L17" s="92">
        <f t="shared" si="2"/>
        <v>0</v>
      </c>
    </row>
    <row r="18" spans="1:12" ht="19.5" customHeight="1">
      <c r="A18" s="90" t="s">
        <v>105</v>
      </c>
      <c r="B18" s="91">
        <v>30000</v>
      </c>
      <c r="C18" s="91">
        <v>46940</v>
      </c>
      <c r="D18" s="91">
        <v>2150</v>
      </c>
      <c r="E18" s="16">
        <f>'別表２(2)'!N12</f>
        <v>0</v>
      </c>
      <c r="F18" s="16">
        <f>'別表２(2)'!I12+'別表２(2)'!J12+'別表２(2)'!K12+'別表２(2)'!L12+'別表２(2)'!M12</f>
        <v>0</v>
      </c>
      <c r="G18" s="92">
        <f t="shared" si="3"/>
        <v>0</v>
      </c>
      <c r="H18" s="92" t="e">
        <f>(15000*'別表２(4)'!E$19/('別表２(3)'!E$30/12))</f>
        <v>#DIV/0!</v>
      </c>
      <c r="I18" s="92">
        <f t="shared" si="4"/>
        <v>48100</v>
      </c>
      <c r="J18" s="92" t="e">
        <f t="shared" si="0"/>
        <v>#DIV/0!</v>
      </c>
      <c r="K18" s="93">
        <f t="shared" si="1"/>
        <v>0</v>
      </c>
      <c r="L18" s="92">
        <f t="shared" si="2"/>
        <v>0</v>
      </c>
    </row>
    <row r="19" spans="1:12" ht="19.5" customHeight="1">
      <c r="A19" s="90" t="s">
        <v>106</v>
      </c>
      <c r="B19" s="91">
        <v>35000</v>
      </c>
      <c r="C19" s="91">
        <v>46940</v>
      </c>
      <c r="D19" s="91">
        <v>2150</v>
      </c>
      <c r="E19" s="16">
        <f>'別表２(2)'!N13</f>
        <v>0</v>
      </c>
      <c r="F19" s="16">
        <f>'別表２(2)'!I13+'別表２(2)'!J13+'別表２(2)'!K13+'別表２(2)'!L13+'別表２(2)'!M13</f>
        <v>0</v>
      </c>
      <c r="G19" s="92">
        <f t="shared" si="3"/>
        <v>0</v>
      </c>
      <c r="H19" s="92" t="e">
        <f>(15000*'別表２(4)'!E$19/('別表２(3)'!E$30/12))</f>
        <v>#DIV/0!</v>
      </c>
      <c r="I19" s="92">
        <f t="shared" si="4"/>
        <v>48100</v>
      </c>
      <c r="J19" s="92" t="e">
        <f t="shared" si="0"/>
        <v>#DIV/0!</v>
      </c>
      <c r="K19" s="93">
        <f t="shared" si="1"/>
        <v>0</v>
      </c>
      <c r="L19" s="92">
        <f t="shared" si="2"/>
        <v>0</v>
      </c>
    </row>
    <row r="20" spans="1:12" ht="19.5" customHeight="1">
      <c r="A20" s="90" t="s">
        <v>107</v>
      </c>
      <c r="B20" s="91">
        <v>40000</v>
      </c>
      <c r="C20" s="91">
        <v>46940</v>
      </c>
      <c r="D20" s="91">
        <v>2150</v>
      </c>
      <c r="E20" s="16">
        <f>'別表２(2)'!N14</f>
        <v>0</v>
      </c>
      <c r="F20" s="16">
        <f>'別表２(2)'!I14+'別表２(2)'!J14+'別表２(2)'!K14+'別表２(2)'!L14+'別表２(2)'!M14</f>
        <v>0</v>
      </c>
      <c r="G20" s="92">
        <f t="shared" si="3"/>
        <v>0</v>
      </c>
      <c r="H20" s="92" t="e">
        <f>(15000*'別表２(4)'!E$19/('別表２(3)'!E$30/12))</f>
        <v>#DIV/0!</v>
      </c>
      <c r="I20" s="92">
        <f t="shared" si="4"/>
        <v>48100</v>
      </c>
      <c r="J20" s="92" t="e">
        <f t="shared" si="0"/>
        <v>#DIV/0!</v>
      </c>
      <c r="K20" s="93">
        <f t="shared" si="1"/>
        <v>0</v>
      </c>
      <c r="L20" s="92">
        <f t="shared" si="2"/>
        <v>0</v>
      </c>
    </row>
    <row r="21" spans="1:12" ht="19.5" customHeight="1">
      <c r="A21" s="90" t="s">
        <v>108</v>
      </c>
      <c r="B21" s="91">
        <v>45000</v>
      </c>
      <c r="C21" s="91">
        <v>46940</v>
      </c>
      <c r="D21" s="91">
        <v>2150</v>
      </c>
      <c r="E21" s="16">
        <f>'別表２(2)'!N15</f>
        <v>0</v>
      </c>
      <c r="F21" s="16">
        <f>'別表２(2)'!I15+'別表２(2)'!J15+'別表２(2)'!K15+'別表２(2)'!L15+'別表２(2)'!M15</f>
        <v>0</v>
      </c>
      <c r="G21" s="92">
        <f t="shared" si="3"/>
        <v>0</v>
      </c>
      <c r="H21" s="92" t="e">
        <f>(15000*'別表２(4)'!E$19/('別表２(3)'!E$30/12))</f>
        <v>#DIV/0!</v>
      </c>
      <c r="I21" s="92">
        <f t="shared" si="4"/>
        <v>48100</v>
      </c>
      <c r="J21" s="92" t="e">
        <f t="shared" si="0"/>
        <v>#DIV/0!</v>
      </c>
      <c r="K21" s="93">
        <f t="shared" si="1"/>
        <v>0</v>
      </c>
      <c r="L21" s="92">
        <f t="shared" si="2"/>
        <v>0</v>
      </c>
    </row>
    <row r="22" spans="1:12" ht="19.5" customHeight="1">
      <c r="A22" s="90" t="s">
        <v>109</v>
      </c>
      <c r="B22" s="91">
        <v>48100</v>
      </c>
      <c r="C22" s="91">
        <v>46940</v>
      </c>
      <c r="D22" s="91">
        <v>2150</v>
      </c>
      <c r="E22" s="16">
        <f>'別表２(2)'!N16</f>
        <v>0</v>
      </c>
      <c r="F22" s="16">
        <f>'別表２(2)'!I16+'別表２(2)'!J16+'別表２(2)'!K16+'別表２(2)'!L16+'別表２(2)'!M16</f>
        <v>0</v>
      </c>
      <c r="G22" s="92">
        <f t="shared" si="3"/>
        <v>0</v>
      </c>
      <c r="H22" s="92" t="e">
        <f>(15000*'別表２(4)'!E$19/('別表２(3)'!E$30/12))</f>
        <v>#DIV/0!</v>
      </c>
      <c r="I22" s="92">
        <f t="shared" si="4"/>
        <v>48100</v>
      </c>
      <c r="J22" s="92" t="e">
        <f t="shared" si="0"/>
        <v>#DIV/0!</v>
      </c>
      <c r="K22" s="93">
        <f t="shared" si="1"/>
        <v>0</v>
      </c>
      <c r="L22" s="92">
        <f t="shared" si="2"/>
        <v>0</v>
      </c>
    </row>
    <row r="23" spans="1:12" ht="19.5" customHeight="1">
      <c r="A23" s="90" t="s">
        <v>110</v>
      </c>
      <c r="B23" s="91"/>
      <c r="C23" s="91"/>
      <c r="D23" s="91"/>
      <c r="E23" s="16"/>
      <c r="F23" s="16"/>
      <c r="G23" s="92"/>
      <c r="H23" s="92"/>
      <c r="I23" s="92"/>
      <c r="J23" s="92"/>
      <c r="K23" s="93"/>
      <c r="L23" s="92"/>
    </row>
    <row r="24" spans="1:12" ht="19.5" customHeight="1">
      <c r="A24" s="90" t="s">
        <v>111</v>
      </c>
      <c r="B24" s="91"/>
      <c r="C24" s="91"/>
      <c r="D24" s="91"/>
      <c r="E24" s="16"/>
      <c r="F24" s="16"/>
      <c r="G24" s="92"/>
      <c r="H24" s="92"/>
      <c r="I24" s="92"/>
      <c r="J24" s="92"/>
      <c r="K24" s="93"/>
      <c r="L24" s="92"/>
    </row>
    <row r="25" spans="1:12" ht="19.5" customHeight="1">
      <c r="A25" s="90" t="s">
        <v>112</v>
      </c>
      <c r="B25" s="91"/>
      <c r="C25" s="91"/>
      <c r="D25" s="91"/>
      <c r="E25" s="16"/>
      <c r="F25" s="16"/>
      <c r="G25" s="92"/>
      <c r="H25" s="92"/>
      <c r="I25" s="92"/>
      <c r="J25" s="92"/>
      <c r="K25" s="93"/>
      <c r="L25" s="92"/>
    </row>
    <row r="26" spans="1:12" ht="19.5" customHeight="1">
      <c r="A26" s="90" t="s">
        <v>113</v>
      </c>
      <c r="B26" s="91"/>
      <c r="C26" s="91"/>
      <c r="D26" s="91"/>
      <c r="E26" s="16"/>
      <c r="F26" s="16"/>
      <c r="G26" s="92"/>
      <c r="H26" s="92"/>
      <c r="I26" s="92"/>
      <c r="J26" s="92"/>
      <c r="K26" s="93"/>
      <c r="L26" s="92"/>
    </row>
    <row r="27" spans="1:12" ht="19.5" customHeight="1">
      <c r="A27" s="90" t="s">
        <v>114</v>
      </c>
      <c r="B27" s="91"/>
      <c r="C27" s="91"/>
      <c r="D27" s="91"/>
      <c r="E27" s="16"/>
      <c r="F27" s="16"/>
      <c r="G27" s="92"/>
      <c r="H27" s="92"/>
      <c r="I27" s="92"/>
      <c r="J27" s="92"/>
      <c r="K27" s="93"/>
      <c r="L27" s="92"/>
    </row>
    <row r="28" spans="1:12" ht="19.5" customHeight="1">
      <c r="A28" s="90" t="s">
        <v>115</v>
      </c>
      <c r="B28" s="91"/>
      <c r="C28" s="91"/>
      <c r="D28" s="91"/>
      <c r="E28" s="16"/>
      <c r="F28" s="16"/>
      <c r="G28" s="92"/>
      <c r="H28" s="92"/>
      <c r="I28" s="92"/>
      <c r="J28" s="92"/>
      <c r="K28" s="93"/>
      <c r="L28" s="92"/>
    </row>
    <row r="29" spans="1:12" ht="19.5" customHeight="1" thickBot="1">
      <c r="A29" s="90" t="s">
        <v>116</v>
      </c>
      <c r="B29" s="91"/>
      <c r="C29" s="91"/>
      <c r="D29" s="91"/>
      <c r="E29" s="16"/>
      <c r="F29" s="16"/>
      <c r="G29" s="92"/>
      <c r="H29" s="92"/>
      <c r="I29" s="92"/>
      <c r="J29" s="92"/>
      <c r="K29" s="93"/>
      <c r="L29" s="92"/>
    </row>
    <row r="30" spans="1:12" ht="19.5" customHeight="1" thickTop="1">
      <c r="A30" s="94" t="s">
        <v>98</v>
      </c>
      <c r="B30" s="95"/>
      <c r="C30" s="95"/>
      <c r="D30" s="95"/>
      <c r="E30" s="96">
        <f>SUM(E11:E29)</f>
        <v>0</v>
      </c>
      <c r="F30" s="96">
        <f>SUM(F11:F29)</f>
        <v>0</v>
      </c>
      <c r="G30" s="97">
        <f>SUM(G11:G29)</f>
        <v>0</v>
      </c>
      <c r="H30" s="97"/>
      <c r="I30" s="98"/>
      <c r="J30" s="97" t="e">
        <f>SUM(J11:J29)</f>
        <v>#DIV/0!</v>
      </c>
      <c r="K30" s="99">
        <f>SUM(K11:K29)</f>
        <v>0</v>
      </c>
      <c r="L30" s="99">
        <f>SUM(L11:L29)</f>
        <v>0</v>
      </c>
    </row>
    <row r="31" spans="1:12" ht="24.75" customHeight="1">
      <c r="A31" s="100" t="s">
        <v>194</v>
      </c>
      <c r="B31" s="170"/>
      <c r="C31" s="170"/>
      <c r="D31" s="170"/>
      <c r="E31" s="170"/>
      <c r="F31" s="170"/>
      <c r="G31" s="170"/>
      <c r="H31" s="170"/>
      <c r="I31" s="170"/>
      <c r="J31" s="170"/>
      <c r="K31" s="170"/>
      <c r="L31" s="170"/>
    </row>
    <row r="32" spans="1:12" ht="24.75" customHeight="1">
      <c r="A32" s="170" t="s">
        <v>195</v>
      </c>
      <c r="B32" s="170"/>
      <c r="C32" s="170"/>
      <c r="D32" s="170"/>
      <c r="E32" s="170"/>
      <c r="F32" s="170"/>
      <c r="G32" s="170"/>
      <c r="H32" s="170"/>
      <c r="I32" s="170"/>
      <c r="J32" s="170"/>
      <c r="K32" s="170"/>
      <c r="L32" s="170"/>
    </row>
    <row r="33" spans="1:12" ht="24.75" customHeight="1">
      <c r="A33" s="171" t="s">
        <v>196</v>
      </c>
      <c r="B33" s="171"/>
      <c r="C33" s="171"/>
      <c r="D33" s="171"/>
      <c r="E33" s="171"/>
      <c r="F33" s="171"/>
      <c r="G33" s="171"/>
      <c r="H33" s="171"/>
      <c r="I33" s="171"/>
      <c r="J33" s="171"/>
      <c r="K33" s="171"/>
      <c r="L33" s="171"/>
    </row>
  </sheetData>
  <sheetProtection/>
  <mergeCells count="23">
    <mergeCell ref="A4:A5"/>
    <mergeCell ref="B4:B5"/>
    <mergeCell ref="C4:C5"/>
    <mergeCell ref="D4:D5"/>
    <mergeCell ref="E4:E5"/>
    <mergeCell ref="F4:F5"/>
    <mergeCell ref="J4:L5"/>
    <mergeCell ref="A7:A10"/>
    <mergeCell ref="B7:B10"/>
    <mergeCell ref="C7:C10"/>
    <mergeCell ref="D7:D10"/>
    <mergeCell ref="E7:E10"/>
    <mergeCell ref="F7:F10"/>
    <mergeCell ref="G7:G10"/>
    <mergeCell ref="I7:J8"/>
    <mergeCell ref="K7:K10"/>
    <mergeCell ref="L7:L10"/>
    <mergeCell ref="I9:I10"/>
    <mergeCell ref="J9:J10"/>
    <mergeCell ref="B31:L31"/>
    <mergeCell ref="A32:L32"/>
    <mergeCell ref="A33:L33"/>
    <mergeCell ref="H7:H10"/>
  </mergeCells>
  <printOptions/>
  <pageMargins left="0.7868055555555555" right="0.7868055555555555" top="0.7868055555555555" bottom="0.7868055555555555" header="0.5111111111111111" footer="0.5111111111111111"/>
  <pageSetup fitToHeight="1" fitToWidth="1" horizontalDpi="300" verticalDpi="300" orientation="landscape" paperSize="9" scale="81" r:id="rId1"/>
  <headerFooter alignWithMargins="0">
    <oddFooter>&amp;C&amp;P/&amp;N</oddFooter>
  </headerFooter>
</worksheet>
</file>

<file path=xl/worksheets/sheet5.xml><?xml version="1.0" encoding="utf-8"?>
<worksheet xmlns="http://schemas.openxmlformats.org/spreadsheetml/2006/main" xmlns:r="http://schemas.openxmlformats.org/officeDocument/2006/relationships">
  <sheetPr>
    <tabColor indexed="15"/>
    <pageSetUpPr fitToPage="1"/>
  </sheetPr>
  <dimension ref="A1:J24"/>
  <sheetViews>
    <sheetView showGridLines="0" zoomScalePageLayoutView="0" workbookViewId="0" topLeftCell="A7">
      <selection activeCell="D19" sqref="D19"/>
    </sheetView>
  </sheetViews>
  <sheetFormatPr defaultColWidth="9.00390625" defaultRowHeight="13.5"/>
  <cols>
    <col min="1" max="1" width="5.625" style="59" customWidth="1"/>
    <col min="2" max="2" width="9.75390625" style="59" customWidth="1"/>
    <col min="3" max="9" width="15.625" style="59" customWidth="1"/>
    <col min="10" max="10" width="10.625" style="59" customWidth="1"/>
    <col min="11" max="16384" width="9.00390625" style="59" customWidth="1"/>
  </cols>
  <sheetData>
    <row r="1" spans="7:9" ht="15">
      <c r="G1" s="193" t="s">
        <v>96</v>
      </c>
      <c r="H1" s="196">
        <f>'別表１'!H4</f>
        <v>0</v>
      </c>
      <c r="I1" s="196"/>
    </row>
    <row r="2" spans="1:9" ht="21.75" customHeight="1">
      <c r="A2" s="1" t="s">
        <v>199</v>
      </c>
      <c r="G2" s="194"/>
      <c r="H2" s="197"/>
      <c r="I2" s="197"/>
    </row>
    <row r="3" spans="1:9" ht="21.75" customHeight="1">
      <c r="A3" s="190" t="s">
        <v>126</v>
      </c>
      <c r="B3" s="198"/>
      <c r="C3" s="191"/>
      <c r="D3" s="199" t="s">
        <v>249</v>
      </c>
      <c r="E3" s="199"/>
      <c r="F3" s="200" t="s">
        <v>127</v>
      </c>
      <c r="G3" s="200"/>
      <c r="H3" s="200" t="s">
        <v>127</v>
      </c>
      <c r="I3" s="200"/>
    </row>
    <row r="4" spans="1:9" ht="21.75" customHeight="1">
      <c r="A4" s="183" t="s">
        <v>128</v>
      </c>
      <c r="B4" s="183"/>
      <c r="C4" s="183"/>
      <c r="D4" s="183" t="s">
        <v>129</v>
      </c>
      <c r="E4" s="180" t="s">
        <v>130</v>
      </c>
      <c r="F4" s="183" t="s">
        <v>129</v>
      </c>
      <c r="G4" s="180" t="s">
        <v>130</v>
      </c>
      <c r="H4" s="183" t="s">
        <v>129</v>
      </c>
      <c r="I4" s="180" t="s">
        <v>130</v>
      </c>
    </row>
    <row r="5" spans="1:9" ht="21.75" customHeight="1">
      <c r="A5" s="183"/>
      <c r="B5" s="183"/>
      <c r="C5" s="183"/>
      <c r="D5" s="183"/>
      <c r="E5" s="180"/>
      <c r="F5" s="183"/>
      <c r="G5" s="180"/>
      <c r="H5" s="183"/>
      <c r="I5" s="180"/>
    </row>
    <row r="6" spans="1:9" ht="21.75" customHeight="1">
      <c r="A6" s="183"/>
      <c r="B6" s="183"/>
      <c r="C6" s="183"/>
      <c r="D6" s="183"/>
      <c r="E6" s="180"/>
      <c r="F6" s="183"/>
      <c r="G6" s="180"/>
      <c r="H6" s="183"/>
      <c r="I6" s="180"/>
    </row>
    <row r="7" spans="1:9" ht="21.75" customHeight="1">
      <c r="A7" s="183" t="s">
        <v>135</v>
      </c>
      <c r="B7" s="183"/>
      <c r="C7" s="183"/>
      <c r="D7" s="112">
        <v>48100</v>
      </c>
      <c r="E7" s="60"/>
      <c r="F7" s="60"/>
      <c r="G7" s="60"/>
      <c r="H7" s="60"/>
      <c r="I7" s="60"/>
    </row>
    <row r="8" spans="1:9" ht="21.75" customHeight="1">
      <c r="A8" s="187" t="s">
        <v>137</v>
      </c>
      <c r="B8" s="190" t="s">
        <v>138</v>
      </c>
      <c r="C8" s="191"/>
      <c r="D8" s="113"/>
      <c r="E8" s="61"/>
      <c r="F8" s="62"/>
      <c r="G8" s="63"/>
      <c r="H8" s="62"/>
      <c r="I8" s="63"/>
    </row>
    <row r="9" spans="1:9" ht="21.75" customHeight="1">
      <c r="A9" s="187"/>
      <c r="B9" s="190" t="s">
        <v>140</v>
      </c>
      <c r="C9" s="191"/>
      <c r="D9" s="114">
        <f>'別表２(3)'!F4*D7</f>
        <v>0</v>
      </c>
      <c r="E9" s="60"/>
      <c r="F9" s="60"/>
      <c r="G9" s="60"/>
      <c r="H9" s="60"/>
      <c r="I9" s="60"/>
    </row>
    <row r="10" spans="1:9" ht="21.75" customHeight="1">
      <c r="A10" s="195" t="s">
        <v>92</v>
      </c>
      <c r="B10" s="195"/>
      <c r="C10" s="195"/>
      <c r="D10" s="60">
        <f>SUM(D7:D9)</f>
        <v>48100</v>
      </c>
      <c r="E10" s="60"/>
      <c r="F10" s="60"/>
      <c r="G10" s="60"/>
      <c r="H10" s="60"/>
      <c r="I10" s="60"/>
    </row>
    <row r="11" spans="1:9" ht="21.75" customHeight="1">
      <c r="A11" s="64" t="s">
        <v>143</v>
      </c>
      <c r="B11" s="64"/>
      <c r="C11" s="64"/>
      <c r="D11" s="64"/>
      <c r="E11" s="64"/>
      <c r="F11" s="64"/>
      <c r="G11" s="64"/>
      <c r="H11" s="64"/>
      <c r="I11" s="64"/>
    </row>
    <row r="12" ht="21.75" customHeight="1"/>
    <row r="13" spans="1:5" ht="21.75" customHeight="1">
      <c r="A13" s="119" t="s">
        <v>200</v>
      </c>
      <c r="B13" s="65"/>
      <c r="C13" s="1"/>
      <c r="D13" s="192" t="s">
        <v>201</v>
      </c>
      <c r="E13" s="192"/>
    </row>
    <row r="14" spans="1:10" ht="21.75" customHeight="1">
      <c r="A14" s="182" t="s">
        <v>29</v>
      </c>
      <c r="B14" s="182"/>
      <c r="C14" s="184" t="s">
        <v>131</v>
      </c>
      <c r="D14" s="185"/>
      <c r="E14" s="186"/>
      <c r="F14" s="59" t="s">
        <v>176</v>
      </c>
      <c r="J14" s="68"/>
    </row>
    <row r="15" spans="1:10" ht="21.75" customHeight="1">
      <c r="A15" s="182"/>
      <c r="B15" s="182"/>
      <c r="C15" s="66" t="s">
        <v>132</v>
      </c>
      <c r="D15" s="67" t="s">
        <v>133</v>
      </c>
      <c r="E15" s="69" t="s">
        <v>98</v>
      </c>
      <c r="F15" s="59" t="s">
        <v>177</v>
      </c>
      <c r="J15" s="68"/>
    </row>
    <row r="16" spans="1:10" ht="21.75" customHeight="1">
      <c r="A16" s="182" t="s">
        <v>134</v>
      </c>
      <c r="B16" s="182"/>
      <c r="C16" s="115"/>
      <c r="D16" s="116"/>
      <c r="E16" s="69">
        <f aca="true" t="shared" si="0" ref="E16:E24">SUM(C16:D16)</f>
        <v>0</v>
      </c>
      <c r="F16" s="59" t="s">
        <v>178</v>
      </c>
      <c r="J16" s="181"/>
    </row>
    <row r="17" spans="1:10" ht="21.75" customHeight="1">
      <c r="A17" s="182" t="s">
        <v>136</v>
      </c>
      <c r="B17" s="182"/>
      <c r="C17" s="115"/>
      <c r="D17" s="116"/>
      <c r="E17" s="69">
        <f t="shared" si="0"/>
        <v>0</v>
      </c>
      <c r="F17" s="59" t="s">
        <v>179</v>
      </c>
      <c r="J17" s="181"/>
    </row>
    <row r="18" spans="1:5" ht="21.75" customHeight="1">
      <c r="A18" s="182" t="s">
        <v>139</v>
      </c>
      <c r="B18" s="182"/>
      <c r="C18" s="115"/>
      <c r="D18" s="116"/>
      <c r="E18" s="69">
        <f t="shared" si="0"/>
        <v>0</v>
      </c>
    </row>
    <row r="19" spans="1:5" ht="21.75" customHeight="1">
      <c r="A19" s="182" t="s">
        <v>141</v>
      </c>
      <c r="B19" s="182"/>
      <c r="C19" s="115"/>
      <c r="D19" s="116"/>
      <c r="E19" s="69">
        <f t="shared" si="0"/>
        <v>0</v>
      </c>
    </row>
    <row r="20" spans="1:5" ht="21.75" customHeight="1">
      <c r="A20" s="182" t="s">
        <v>142</v>
      </c>
      <c r="B20" s="182"/>
      <c r="C20" s="115"/>
      <c r="D20" s="116"/>
      <c r="E20" s="69">
        <f t="shared" si="0"/>
        <v>0</v>
      </c>
    </row>
    <row r="21" spans="1:5" ht="21.75" customHeight="1">
      <c r="A21" s="182" t="s">
        <v>144</v>
      </c>
      <c r="B21" s="182"/>
      <c r="C21" s="115"/>
      <c r="D21" s="116"/>
      <c r="E21" s="69">
        <f t="shared" si="0"/>
        <v>0</v>
      </c>
    </row>
    <row r="22" spans="1:5" ht="21.75" customHeight="1">
      <c r="A22" s="182" t="s">
        <v>145</v>
      </c>
      <c r="B22" s="182"/>
      <c r="C22" s="115"/>
      <c r="D22" s="116"/>
      <c r="E22" s="69">
        <f t="shared" si="0"/>
        <v>0</v>
      </c>
    </row>
    <row r="23" spans="1:5" ht="21.75" customHeight="1" thickBot="1">
      <c r="A23" s="189" t="s">
        <v>146</v>
      </c>
      <c r="B23" s="189"/>
      <c r="C23" s="117"/>
      <c r="D23" s="118"/>
      <c r="E23" s="70">
        <f t="shared" si="0"/>
        <v>0</v>
      </c>
    </row>
    <row r="24" spans="1:5" ht="21.75" customHeight="1" thickTop="1">
      <c r="A24" s="188" t="s">
        <v>98</v>
      </c>
      <c r="B24" s="188"/>
      <c r="C24" s="71">
        <f>SUM(C16:C23)</f>
        <v>0</v>
      </c>
      <c r="D24" s="72">
        <f>SUM(D16:D23)</f>
        <v>0</v>
      </c>
      <c r="E24" s="73">
        <f t="shared" si="0"/>
        <v>0</v>
      </c>
    </row>
  </sheetData>
  <sheetProtection/>
  <mergeCells count="31">
    <mergeCell ref="H3:I3"/>
    <mergeCell ref="D4:D6"/>
    <mergeCell ref="G1:G2"/>
    <mergeCell ref="B8:C8"/>
    <mergeCell ref="A14:B15"/>
    <mergeCell ref="A10:C10"/>
    <mergeCell ref="H1:I2"/>
    <mergeCell ref="A3:C3"/>
    <mergeCell ref="I4:I6"/>
    <mergeCell ref="D3:E3"/>
    <mergeCell ref="F3:G3"/>
    <mergeCell ref="G4:G6"/>
    <mergeCell ref="A24:B24"/>
    <mergeCell ref="A16:B16"/>
    <mergeCell ref="A21:B21"/>
    <mergeCell ref="A22:B22"/>
    <mergeCell ref="A23:B23"/>
    <mergeCell ref="F4:F6"/>
    <mergeCell ref="B9:C9"/>
    <mergeCell ref="D13:E13"/>
    <mergeCell ref="A4:C6"/>
    <mergeCell ref="E4:E6"/>
    <mergeCell ref="J16:J17"/>
    <mergeCell ref="A17:B17"/>
    <mergeCell ref="A18:B18"/>
    <mergeCell ref="A19:B19"/>
    <mergeCell ref="A20:B20"/>
    <mergeCell ref="H4:H6"/>
    <mergeCell ref="C14:E14"/>
    <mergeCell ref="A7:C7"/>
    <mergeCell ref="A8:A9"/>
  </mergeCells>
  <printOptions/>
  <pageMargins left="0.7868055555555555" right="0.7868055555555555" top="0.7868055555555555" bottom="0.7868055555555555" header="0.5111111111111111" footer="0.5111111111111111"/>
  <pageSetup fitToHeight="1" fitToWidth="1" horizontalDpi="300" verticalDpi="300" orientation="landscape" paperSize="9" scale="97" r:id="rId1"/>
  <headerFooter alignWithMargins="0">
    <oddFooter>&amp;C&amp;P/&amp;N</oddFooter>
  </headerFooter>
</worksheet>
</file>

<file path=xl/worksheets/sheet6.xml><?xml version="1.0" encoding="utf-8"?>
<worksheet xmlns="http://schemas.openxmlformats.org/spreadsheetml/2006/main" xmlns:r="http://schemas.openxmlformats.org/officeDocument/2006/relationships">
  <sheetPr>
    <tabColor indexed="15"/>
    <pageSetUpPr fitToPage="1"/>
  </sheetPr>
  <dimension ref="A1:K25"/>
  <sheetViews>
    <sheetView showGridLines="0" zoomScale="96" zoomScaleNormal="96" zoomScalePageLayoutView="0" workbookViewId="0" topLeftCell="A1">
      <selection activeCell="I4" sqref="I4"/>
    </sheetView>
  </sheetViews>
  <sheetFormatPr defaultColWidth="9.00390625" defaultRowHeight="13.5"/>
  <cols>
    <col min="1" max="1" width="9.00390625" style="102" customWidth="1"/>
    <col min="2" max="2" width="10.625" style="101" customWidth="1"/>
    <col min="3" max="3" width="4.625" style="102" customWidth="1"/>
    <col min="4" max="4" width="4.625" style="103" customWidth="1"/>
    <col min="5" max="5" width="10.625" style="101" customWidth="1"/>
    <col min="6" max="6" width="4.625" style="102" customWidth="1"/>
    <col min="7" max="7" width="19.75390625" style="104" customWidth="1"/>
    <col min="8" max="8" width="13.625" style="104" customWidth="1"/>
    <col min="9" max="10" width="13.625" style="103" customWidth="1"/>
    <col min="11" max="11" width="13.625" style="102" customWidth="1"/>
    <col min="12" max="16384" width="9.00390625" style="102" customWidth="1"/>
  </cols>
  <sheetData>
    <row r="1" spans="1:11" ht="24.75" customHeight="1">
      <c r="A1" s="101" t="s">
        <v>253</v>
      </c>
      <c r="I1" s="129" t="s">
        <v>202</v>
      </c>
      <c r="J1" s="203">
        <f>'別表１'!H4</f>
        <v>0</v>
      </c>
      <c r="K1" s="203"/>
    </row>
    <row r="2" ht="18" customHeight="1"/>
    <row r="3" spans="1:11" ht="24.75" customHeight="1">
      <c r="A3" s="201" t="s">
        <v>164</v>
      </c>
      <c r="B3" s="201"/>
      <c r="C3" s="201"/>
      <c r="D3" s="201"/>
      <c r="E3" s="201"/>
      <c r="F3" s="201"/>
      <c r="G3" s="74" t="s">
        <v>165</v>
      </c>
      <c r="H3" s="75" t="s">
        <v>121</v>
      </c>
      <c r="I3" s="76" t="s">
        <v>166</v>
      </c>
      <c r="J3" s="77" t="s">
        <v>167</v>
      </c>
      <c r="K3" s="76" t="s">
        <v>168</v>
      </c>
    </row>
    <row r="4" spans="1:11" ht="24.75" customHeight="1">
      <c r="A4" s="105" t="s">
        <v>99</v>
      </c>
      <c r="B4" s="106">
        <v>1500000</v>
      </c>
      <c r="C4" s="79" t="s">
        <v>22</v>
      </c>
      <c r="D4" s="81" t="s">
        <v>169</v>
      </c>
      <c r="E4" s="107"/>
      <c r="F4" s="80"/>
      <c r="G4" s="108">
        <v>10000</v>
      </c>
      <c r="H4" s="108">
        <v>46940</v>
      </c>
      <c r="I4" s="126"/>
      <c r="J4" s="126"/>
      <c r="K4" s="108">
        <f>SUM(G4:J4)</f>
        <v>56940</v>
      </c>
    </row>
    <row r="5" spans="1:11" ht="24.75" customHeight="1">
      <c r="A5" s="105" t="s">
        <v>99</v>
      </c>
      <c r="B5" s="106" t="s">
        <v>180</v>
      </c>
      <c r="C5" s="79"/>
      <c r="D5" s="81"/>
      <c r="E5" s="107"/>
      <c r="F5" s="80"/>
      <c r="G5" s="108">
        <v>7000</v>
      </c>
      <c r="H5" s="108">
        <v>46940</v>
      </c>
      <c r="I5" s="126"/>
      <c r="J5" s="126"/>
      <c r="K5" s="108">
        <f aca="true" t="shared" si="0" ref="K5:K15">SUM(G5:J5)</f>
        <v>53940</v>
      </c>
    </row>
    <row r="6" spans="1:11" ht="24.75" customHeight="1">
      <c r="A6" s="105" t="s">
        <v>100</v>
      </c>
      <c r="B6" s="106">
        <v>1500001</v>
      </c>
      <c r="C6" s="79" t="s">
        <v>22</v>
      </c>
      <c r="D6" s="81" t="s">
        <v>170</v>
      </c>
      <c r="E6" s="107">
        <v>1600000</v>
      </c>
      <c r="F6" s="80" t="s">
        <v>22</v>
      </c>
      <c r="G6" s="108">
        <v>13000</v>
      </c>
      <c r="H6" s="108">
        <v>46940</v>
      </c>
      <c r="I6" s="126"/>
      <c r="J6" s="126"/>
      <c r="K6" s="108">
        <f t="shared" si="0"/>
        <v>59940</v>
      </c>
    </row>
    <row r="7" spans="1:11" ht="24.75" customHeight="1">
      <c r="A7" s="105" t="s">
        <v>101</v>
      </c>
      <c r="B7" s="106">
        <v>1600001</v>
      </c>
      <c r="C7" s="79" t="s">
        <v>22</v>
      </c>
      <c r="D7" s="81" t="s">
        <v>170</v>
      </c>
      <c r="E7" s="107">
        <v>1700000</v>
      </c>
      <c r="F7" s="80" t="s">
        <v>22</v>
      </c>
      <c r="G7" s="108">
        <v>16000</v>
      </c>
      <c r="H7" s="108">
        <v>46940</v>
      </c>
      <c r="I7" s="126"/>
      <c r="J7" s="126"/>
      <c r="K7" s="108">
        <f t="shared" si="0"/>
        <v>62940</v>
      </c>
    </row>
    <row r="8" spans="1:11" ht="24.75" customHeight="1">
      <c r="A8" s="105" t="s">
        <v>102</v>
      </c>
      <c r="B8" s="106">
        <v>1700001</v>
      </c>
      <c r="C8" s="79" t="s">
        <v>22</v>
      </c>
      <c r="D8" s="81" t="s">
        <v>170</v>
      </c>
      <c r="E8" s="107">
        <v>1800000</v>
      </c>
      <c r="F8" s="80" t="s">
        <v>22</v>
      </c>
      <c r="G8" s="108">
        <v>19000</v>
      </c>
      <c r="H8" s="108">
        <v>46940</v>
      </c>
      <c r="I8" s="126"/>
      <c r="J8" s="126"/>
      <c r="K8" s="108">
        <f t="shared" si="0"/>
        <v>65940</v>
      </c>
    </row>
    <row r="9" spans="1:11" ht="24.75" customHeight="1">
      <c r="A9" s="105" t="s">
        <v>103</v>
      </c>
      <c r="B9" s="106">
        <v>1800001</v>
      </c>
      <c r="C9" s="79" t="s">
        <v>22</v>
      </c>
      <c r="D9" s="81" t="s">
        <v>170</v>
      </c>
      <c r="E9" s="107">
        <v>1900000</v>
      </c>
      <c r="F9" s="80" t="s">
        <v>22</v>
      </c>
      <c r="G9" s="108">
        <v>22000</v>
      </c>
      <c r="H9" s="108">
        <v>46940</v>
      </c>
      <c r="I9" s="126"/>
      <c r="J9" s="126"/>
      <c r="K9" s="108">
        <f t="shared" si="0"/>
        <v>68940</v>
      </c>
    </row>
    <row r="10" spans="1:11" ht="24.75" customHeight="1">
      <c r="A10" s="105" t="s">
        <v>104</v>
      </c>
      <c r="B10" s="106">
        <v>1900001</v>
      </c>
      <c r="C10" s="79" t="s">
        <v>22</v>
      </c>
      <c r="D10" s="81" t="s">
        <v>170</v>
      </c>
      <c r="E10" s="107">
        <v>2000000</v>
      </c>
      <c r="F10" s="80" t="s">
        <v>22</v>
      </c>
      <c r="G10" s="108">
        <v>25000</v>
      </c>
      <c r="H10" s="108">
        <v>46940</v>
      </c>
      <c r="I10" s="126"/>
      <c r="J10" s="126"/>
      <c r="K10" s="108">
        <f t="shared" si="0"/>
        <v>71940</v>
      </c>
    </row>
    <row r="11" spans="1:11" ht="24.75" customHeight="1">
      <c r="A11" s="105" t="s">
        <v>105</v>
      </c>
      <c r="B11" s="106">
        <v>2000001</v>
      </c>
      <c r="C11" s="79" t="s">
        <v>22</v>
      </c>
      <c r="D11" s="81" t="s">
        <v>170</v>
      </c>
      <c r="E11" s="107">
        <v>2100000</v>
      </c>
      <c r="F11" s="80" t="s">
        <v>22</v>
      </c>
      <c r="G11" s="108">
        <v>30000</v>
      </c>
      <c r="H11" s="108">
        <v>46940</v>
      </c>
      <c r="I11" s="126"/>
      <c r="J11" s="126"/>
      <c r="K11" s="108">
        <f t="shared" si="0"/>
        <v>76940</v>
      </c>
    </row>
    <row r="12" spans="1:11" ht="24.75" customHeight="1">
      <c r="A12" s="105" t="s">
        <v>106</v>
      </c>
      <c r="B12" s="106">
        <v>2100001</v>
      </c>
      <c r="C12" s="79" t="s">
        <v>22</v>
      </c>
      <c r="D12" s="81" t="s">
        <v>170</v>
      </c>
      <c r="E12" s="107">
        <v>2200000</v>
      </c>
      <c r="F12" s="80" t="s">
        <v>22</v>
      </c>
      <c r="G12" s="108">
        <v>35000</v>
      </c>
      <c r="H12" s="108">
        <v>46940</v>
      </c>
      <c r="I12" s="126"/>
      <c r="J12" s="126"/>
      <c r="K12" s="108">
        <f t="shared" si="0"/>
        <v>81940</v>
      </c>
    </row>
    <row r="13" spans="1:11" ht="24.75" customHeight="1">
      <c r="A13" s="105" t="s">
        <v>107</v>
      </c>
      <c r="B13" s="106">
        <v>2200001</v>
      </c>
      <c r="C13" s="79" t="s">
        <v>22</v>
      </c>
      <c r="D13" s="81" t="s">
        <v>170</v>
      </c>
      <c r="E13" s="107">
        <v>2300000</v>
      </c>
      <c r="F13" s="80" t="s">
        <v>22</v>
      </c>
      <c r="G13" s="109">
        <v>40000</v>
      </c>
      <c r="H13" s="108">
        <v>46940</v>
      </c>
      <c r="I13" s="126"/>
      <c r="J13" s="126"/>
      <c r="K13" s="108">
        <f t="shared" si="0"/>
        <v>86940</v>
      </c>
    </row>
    <row r="14" spans="1:11" ht="24.75" customHeight="1">
      <c r="A14" s="105" t="s">
        <v>108</v>
      </c>
      <c r="B14" s="106">
        <v>2300001</v>
      </c>
      <c r="C14" s="79" t="s">
        <v>22</v>
      </c>
      <c r="D14" s="81" t="s">
        <v>170</v>
      </c>
      <c r="E14" s="107">
        <v>2400000</v>
      </c>
      <c r="F14" s="80" t="s">
        <v>22</v>
      </c>
      <c r="G14" s="109">
        <v>45000</v>
      </c>
      <c r="H14" s="108">
        <v>46940</v>
      </c>
      <c r="I14" s="126"/>
      <c r="J14" s="126"/>
      <c r="K14" s="108">
        <f t="shared" si="0"/>
        <v>91940</v>
      </c>
    </row>
    <row r="15" spans="1:11" ht="24.75" customHeight="1">
      <c r="A15" s="105" t="s">
        <v>109</v>
      </c>
      <c r="B15" s="106">
        <v>2400001</v>
      </c>
      <c r="C15" s="79" t="s">
        <v>22</v>
      </c>
      <c r="D15" s="81" t="s">
        <v>171</v>
      </c>
      <c r="E15" s="107"/>
      <c r="F15" s="80"/>
      <c r="G15" s="109">
        <v>48100</v>
      </c>
      <c r="H15" s="108">
        <v>46940</v>
      </c>
      <c r="I15" s="126"/>
      <c r="J15" s="126"/>
      <c r="K15" s="108">
        <f t="shared" si="0"/>
        <v>95040</v>
      </c>
    </row>
    <row r="16" spans="1:11" ht="24.75" customHeight="1">
      <c r="A16" s="105"/>
      <c r="B16" s="106"/>
      <c r="C16" s="79"/>
      <c r="D16" s="81"/>
      <c r="E16" s="107"/>
      <c r="F16" s="80"/>
      <c r="G16" s="109"/>
      <c r="H16" s="108"/>
      <c r="I16" s="126"/>
      <c r="J16" s="126"/>
      <c r="K16" s="108"/>
    </row>
    <row r="17" spans="1:11" ht="24.75" customHeight="1">
      <c r="A17" s="105"/>
      <c r="B17" s="106"/>
      <c r="C17" s="79"/>
      <c r="D17" s="81"/>
      <c r="E17" s="107"/>
      <c r="F17" s="80"/>
      <c r="G17" s="109"/>
      <c r="H17" s="108"/>
      <c r="I17" s="126"/>
      <c r="J17" s="126"/>
      <c r="K17" s="108"/>
    </row>
    <row r="18" spans="1:11" ht="24.75" customHeight="1">
      <c r="A18" s="105"/>
      <c r="B18" s="106"/>
      <c r="C18" s="79"/>
      <c r="D18" s="81"/>
      <c r="E18" s="107"/>
      <c r="F18" s="80"/>
      <c r="G18" s="109"/>
      <c r="H18" s="108"/>
      <c r="I18" s="126"/>
      <c r="J18" s="126"/>
      <c r="K18" s="108"/>
    </row>
    <row r="19" spans="1:11" ht="24.75" customHeight="1">
      <c r="A19" s="105"/>
      <c r="B19" s="106"/>
      <c r="C19" s="79"/>
      <c r="D19" s="81"/>
      <c r="E19" s="107"/>
      <c r="F19" s="80"/>
      <c r="G19" s="109"/>
      <c r="H19" s="108"/>
      <c r="I19" s="126"/>
      <c r="J19" s="126"/>
      <c r="K19" s="108"/>
    </row>
    <row r="20" spans="1:11" ht="24.75" customHeight="1">
      <c r="A20" s="105"/>
      <c r="B20" s="106"/>
      <c r="C20" s="79"/>
      <c r="D20" s="81"/>
      <c r="E20" s="107"/>
      <c r="F20" s="80"/>
      <c r="G20" s="109"/>
      <c r="H20" s="108"/>
      <c r="I20" s="126"/>
      <c r="J20" s="126"/>
      <c r="K20" s="108"/>
    </row>
    <row r="21" spans="1:11" ht="24.75" customHeight="1">
      <c r="A21" s="105"/>
      <c r="B21" s="106"/>
      <c r="C21" s="79"/>
      <c r="D21" s="81"/>
      <c r="E21" s="107"/>
      <c r="F21" s="80"/>
      <c r="G21" s="109"/>
      <c r="H21" s="108"/>
      <c r="I21" s="126"/>
      <c r="J21" s="126"/>
      <c r="K21" s="108"/>
    </row>
    <row r="22" spans="1:11" ht="24.75" customHeight="1">
      <c r="A22" s="105"/>
      <c r="B22" s="106"/>
      <c r="C22" s="79"/>
      <c r="D22" s="81"/>
      <c r="E22" s="107"/>
      <c r="F22" s="80"/>
      <c r="G22" s="109"/>
      <c r="H22" s="108"/>
      <c r="I22" s="126"/>
      <c r="J22" s="126"/>
      <c r="K22" s="108"/>
    </row>
    <row r="23" spans="1:11" ht="24.75" customHeight="1">
      <c r="A23" s="202" t="s">
        <v>197</v>
      </c>
      <c r="B23" s="202"/>
      <c r="C23" s="202"/>
      <c r="D23" s="202"/>
      <c r="E23" s="202"/>
      <c r="F23" s="202"/>
      <c r="G23" s="202"/>
      <c r="H23" s="202"/>
      <c r="I23" s="202"/>
      <c r="J23" s="202"/>
      <c r="K23" s="202"/>
    </row>
    <row r="24" ht="24.75" customHeight="1"/>
    <row r="25" spans="8:10" ht="24.75" customHeight="1">
      <c r="H25" s="130"/>
      <c r="I25" s="131"/>
      <c r="J25" s="131"/>
    </row>
  </sheetData>
  <sheetProtection/>
  <mergeCells count="3">
    <mergeCell ref="A3:F3"/>
    <mergeCell ref="A23:K23"/>
    <mergeCell ref="J1:K1"/>
  </mergeCells>
  <printOptions/>
  <pageMargins left="0.7868055555555555" right="0.7868055555555555" top="0.7868055555555555" bottom="0.7868055555555555" header="0.5111111111111111" footer="0.5111111111111111"/>
  <pageSetup fitToHeight="1" fitToWidth="1" horizontalDpi="300" verticalDpi="300" orientation="landscape" paperSize="9" scale="93" r:id="rId1"/>
  <headerFooter alignWithMargins="0">
    <oddFooter>&amp;C&amp;P/&amp;N</oddFooter>
  </headerFooter>
</worksheet>
</file>

<file path=xl/worksheets/sheet7.xml><?xml version="1.0" encoding="utf-8"?>
<worksheet xmlns="http://schemas.openxmlformats.org/spreadsheetml/2006/main" xmlns:r="http://schemas.openxmlformats.org/officeDocument/2006/relationships">
  <sheetPr>
    <tabColor indexed="15"/>
    <pageSetUpPr fitToPage="1"/>
  </sheetPr>
  <dimension ref="A1:N39"/>
  <sheetViews>
    <sheetView showGridLines="0" zoomScale="75" zoomScaleNormal="75" zoomScalePageLayoutView="0" workbookViewId="0" topLeftCell="A1">
      <selection activeCell="B9" sqref="B9:C9"/>
    </sheetView>
  </sheetViews>
  <sheetFormatPr defaultColWidth="9.00390625" defaultRowHeight="13.5"/>
  <cols>
    <col min="1" max="1" width="4.625" style="1" customWidth="1"/>
    <col min="2" max="5" width="10.625" style="1" customWidth="1"/>
    <col min="6" max="7" width="5.625" style="1" customWidth="1"/>
    <col min="8" max="13" width="9.00390625" style="1" customWidth="1"/>
    <col min="14" max="14" width="18.625" style="1" customWidth="1"/>
    <col min="15" max="16384" width="9.00390625" style="1" customWidth="1"/>
  </cols>
  <sheetData>
    <row r="1" spans="1:6" ht="39.75" customHeight="1">
      <c r="A1" s="127" t="s">
        <v>209</v>
      </c>
      <c r="B1" s="57"/>
      <c r="C1" s="57"/>
      <c r="D1" s="57"/>
      <c r="E1" s="57"/>
      <c r="F1" s="57"/>
    </row>
    <row r="2" spans="1:14" ht="18" customHeight="1">
      <c r="A2" s="166"/>
      <c r="B2" s="166"/>
      <c r="C2" s="166"/>
      <c r="D2" s="166"/>
      <c r="E2" s="166"/>
      <c r="F2" s="166"/>
      <c r="G2" s="166"/>
      <c r="H2" s="166"/>
      <c r="I2" s="166"/>
      <c r="J2" s="166"/>
      <c r="K2" s="166"/>
      <c r="L2" s="166"/>
      <c r="M2" s="166"/>
      <c r="N2" s="166"/>
    </row>
    <row r="3" spans="1:14" ht="36" customHeight="1">
      <c r="A3" s="210" t="s">
        <v>2</v>
      </c>
      <c r="B3" s="212"/>
      <c r="C3" s="217">
        <f>'別表１'!H4</f>
        <v>0</v>
      </c>
      <c r="D3" s="218"/>
      <c r="E3" s="218"/>
      <c r="F3" s="219"/>
      <c r="G3" s="210" t="s">
        <v>147</v>
      </c>
      <c r="H3" s="212"/>
      <c r="I3" s="220" t="s">
        <v>246</v>
      </c>
      <c r="J3" s="221"/>
      <c r="K3" s="221"/>
      <c r="L3" s="221"/>
      <c r="M3" s="222"/>
      <c r="N3" s="231" t="s">
        <v>31</v>
      </c>
    </row>
    <row r="4" spans="1:14" ht="39.75" customHeight="1">
      <c r="A4" s="210" t="s">
        <v>148</v>
      </c>
      <c r="B4" s="212"/>
      <c r="C4" s="210" t="s">
        <v>247</v>
      </c>
      <c r="D4" s="211"/>
      <c r="E4" s="211"/>
      <c r="F4" s="212"/>
      <c r="G4" s="210" t="s">
        <v>149</v>
      </c>
      <c r="H4" s="212"/>
      <c r="I4" s="223" t="s">
        <v>248</v>
      </c>
      <c r="J4" s="224"/>
      <c r="K4" s="224"/>
      <c r="L4" s="224"/>
      <c r="M4" s="225"/>
      <c r="N4" s="232"/>
    </row>
    <row r="5" spans="1:14" ht="39.75" customHeight="1">
      <c r="A5" s="4"/>
      <c r="B5" s="5"/>
      <c r="C5" s="6" t="s">
        <v>150</v>
      </c>
      <c r="D5" s="210" t="s">
        <v>151</v>
      </c>
      <c r="E5" s="211"/>
      <c r="F5" s="211"/>
      <c r="G5" s="212"/>
      <c r="H5" s="241" t="s">
        <v>152</v>
      </c>
      <c r="I5" s="242"/>
      <c r="J5" s="241" t="s">
        <v>153</v>
      </c>
      <c r="K5" s="242"/>
      <c r="L5" s="241" t="s">
        <v>154</v>
      </c>
      <c r="M5" s="242"/>
      <c r="N5" s="232"/>
    </row>
    <row r="6" spans="1:14" ht="39.75" customHeight="1">
      <c r="A6" s="7"/>
      <c r="B6" s="8"/>
      <c r="C6" s="9" t="s">
        <v>29</v>
      </c>
      <c r="D6" s="231" t="s">
        <v>155</v>
      </c>
      <c r="E6" s="231" t="s">
        <v>156</v>
      </c>
      <c r="F6" s="245" t="s">
        <v>157</v>
      </c>
      <c r="G6" s="246"/>
      <c r="H6" s="243"/>
      <c r="I6" s="244"/>
      <c r="J6" s="243"/>
      <c r="K6" s="244"/>
      <c r="L6" s="243"/>
      <c r="M6" s="244"/>
      <c r="N6" s="232"/>
    </row>
    <row r="7" spans="1:14" ht="39.75" customHeight="1">
      <c r="A7" s="7"/>
      <c r="B7" s="8"/>
      <c r="C7" s="10"/>
      <c r="D7" s="232"/>
      <c r="E7" s="232"/>
      <c r="F7" s="247"/>
      <c r="G7" s="248"/>
      <c r="H7" s="243"/>
      <c r="I7" s="244"/>
      <c r="J7" s="243"/>
      <c r="K7" s="244"/>
      <c r="L7" s="243"/>
      <c r="M7" s="244"/>
      <c r="N7" s="232"/>
    </row>
    <row r="8" spans="1:14" ht="39.75" customHeight="1">
      <c r="A8" s="226" t="s">
        <v>158</v>
      </c>
      <c r="B8" s="227"/>
      <c r="C8" s="228"/>
      <c r="D8" s="12" t="s">
        <v>159</v>
      </c>
      <c r="E8" s="13"/>
      <c r="F8" s="229" t="s">
        <v>160</v>
      </c>
      <c r="G8" s="230"/>
      <c r="H8" s="229" t="s">
        <v>161</v>
      </c>
      <c r="I8" s="230"/>
      <c r="J8" s="229" t="s">
        <v>162</v>
      </c>
      <c r="K8" s="230"/>
      <c r="L8" s="229" t="s">
        <v>163</v>
      </c>
      <c r="M8" s="230"/>
      <c r="N8" s="240"/>
    </row>
    <row r="9" spans="1:14" ht="39.75" customHeight="1">
      <c r="A9" s="14" t="s">
        <v>99</v>
      </c>
      <c r="B9" s="233"/>
      <c r="C9" s="234"/>
      <c r="D9" s="207"/>
      <c r="E9" s="16"/>
      <c r="F9" s="17">
        <v>0</v>
      </c>
      <c r="G9" s="18">
        <v>0</v>
      </c>
      <c r="H9" s="17">
        <v>0</v>
      </c>
      <c r="I9" s="18">
        <v>0</v>
      </c>
      <c r="J9" s="17">
        <v>0</v>
      </c>
      <c r="K9" s="18">
        <v>0</v>
      </c>
      <c r="L9" s="17"/>
      <c r="M9" s="18"/>
      <c r="N9" s="16"/>
    </row>
    <row r="10" spans="1:14" ht="39.75" customHeight="1">
      <c r="A10" s="14" t="s">
        <v>100</v>
      </c>
      <c r="B10" s="233"/>
      <c r="C10" s="234"/>
      <c r="D10" s="208"/>
      <c r="E10" s="16"/>
      <c r="F10" s="17">
        <v>0</v>
      </c>
      <c r="G10" s="18">
        <v>0</v>
      </c>
      <c r="H10" s="17">
        <v>0</v>
      </c>
      <c r="I10" s="18">
        <v>0</v>
      </c>
      <c r="J10" s="17">
        <v>0</v>
      </c>
      <c r="K10" s="18">
        <v>0</v>
      </c>
      <c r="L10" s="17"/>
      <c r="M10" s="18"/>
      <c r="N10" s="16"/>
    </row>
    <row r="11" spans="1:14" ht="39.75" customHeight="1">
      <c r="A11" s="14" t="s">
        <v>101</v>
      </c>
      <c r="B11" s="233"/>
      <c r="C11" s="234"/>
      <c r="D11" s="208"/>
      <c r="E11" s="16"/>
      <c r="F11" s="17">
        <v>0</v>
      </c>
      <c r="G11" s="18">
        <v>0</v>
      </c>
      <c r="H11" s="17">
        <v>0</v>
      </c>
      <c r="I11" s="18">
        <v>0</v>
      </c>
      <c r="J11" s="17">
        <v>0</v>
      </c>
      <c r="K11" s="18">
        <v>0</v>
      </c>
      <c r="L11" s="17"/>
      <c r="M11" s="18"/>
      <c r="N11" s="16"/>
    </row>
    <row r="12" spans="1:14" ht="39.75" customHeight="1">
      <c r="A12" s="14" t="s">
        <v>102</v>
      </c>
      <c r="B12" s="233"/>
      <c r="C12" s="234"/>
      <c r="D12" s="208"/>
      <c r="E12" s="16"/>
      <c r="F12" s="17">
        <v>0</v>
      </c>
      <c r="G12" s="18">
        <v>0</v>
      </c>
      <c r="H12" s="17">
        <v>0</v>
      </c>
      <c r="I12" s="18">
        <v>0</v>
      </c>
      <c r="J12" s="17">
        <v>0</v>
      </c>
      <c r="K12" s="18">
        <v>0</v>
      </c>
      <c r="L12" s="17"/>
      <c r="M12" s="18"/>
      <c r="N12" s="16"/>
    </row>
    <row r="13" spans="1:14" ht="39.75" customHeight="1">
      <c r="A13" s="14" t="s">
        <v>103</v>
      </c>
      <c r="B13" s="233"/>
      <c r="C13" s="234"/>
      <c r="D13" s="208"/>
      <c r="E13" s="16"/>
      <c r="F13" s="17">
        <v>0</v>
      </c>
      <c r="G13" s="18">
        <v>0</v>
      </c>
      <c r="H13" s="17">
        <v>0</v>
      </c>
      <c r="I13" s="18">
        <v>0</v>
      </c>
      <c r="J13" s="17">
        <v>0</v>
      </c>
      <c r="K13" s="18">
        <v>0</v>
      </c>
      <c r="L13" s="17"/>
      <c r="M13" s="18"/>
      <c r="N13" s="16"/>
    </row>
    <row r="14" spans="1:14" ht="39.75" customHeight="1">
      <c r="A14" s="14" t="s">
        <v>104</v>
      </c>
      <c r="B14" s="233"/>
      <c r="C14" s="234"/>
      <c r="D14" s="208"/>
      <c r="E14" s="16"/>
      <c r="F14" s="17">
        <v>0</v>
      </c>
      <c r="G14" s="18">
        <v>0</v>
      </c>
      <c r="H14" s="17">
        <v>0</v>
      </c>
      <c r="I14" s="18">
        <v>0</v>
      </c>
      <c r="J14" s="17">
        <v>0</v>
      </c>
      <c r="K14" s="18">
        <v>0</v>
      </c>
      <c r="L14" s="17"/>
      <c r="M14" s="18"/>
      <c r="N14" s="16"/>
    </row>
    <row r="15" spans="1:14" ht="39.75" customHeight="1">
      <c r="A15" s="14" t="s">
        <v>105</v>
      </c>
      <c r="B15" s="233"/>
      <c r="C15" s="234"/>
      <c r="D15" s="208"/>
      <c r="E15" s="16"/>
      <c r="F15" s="17"/>
      <c r="G15" s="18"/>
      <c r="H15" s="17"/>
      <c r="I15" s="18"/>
      <c r="J15" s="17"/>
      <c r="K15" s="18"/>
      <c r="L15" s="17"/>
      <c r="M15" s="18"/>
      <c r="N15" s="16"/>
    </row>
    <row r="16" spans="1:14" ht="39.75" customHeight="1">
      <c r="A16" s="14" t="s">
        <v>106</v>
      </c>
      <c r="B16" s="233"/>
      <c r="C16" s="234"/>
      <c r="D16" s="208"/>
      <c r="E16" s="16"/>
      <c r="F16" s="17"/>
      <c r="G16" s="18"/>
      <c r="H16" s="17"/>
      <c r="I16" s="18"/>
      <c r="J16" s="17"/>
      <c r="K16" s="18"/>
      <c r="L16" s="17"/>
      <c r="M16" s="18"/>
      <c r="N16" s="16"/>
    </row>
    <row r="17" spans="1:14" ht="39.75" customHeight="1">
      <c r="A17" s="14" t="s">
        <v>107</v>
      </c>
      <c r="B17" s="233"/>
      <c r="C17" s="234"/>
      <c r="D17" s="208"/>
      <c r="E17" s="16"/>
      <c r="F17" s="17"/>
      <c r="G17" s="18"/>
      <c r="H17" s="17"/>
      <c r="I17" s="18"/>
      <c r="J17" s="17"/>
      <c r="K17" s="18"/>
      <c r="L17" s="17"/>
      <c r="M17" s="18"/>
      <c r="N17" s="16"/>
    </row>
    <row r="18" spans="1:14" ht="39.75" customHeight="1">
      <c r="A18" s="14" t="s">
        <v>108</v>
      </c>
      <c r="B18" s="233"/>
      <c r="C18" s="234"/>
      <c r="D18" s="209"/>
      <c r="E18" s="16"/>
      <c r="F18" s="17"/>
      <c r="G18" s="18"/>
      <c r="H18" s="17"/>
      <c r="I18" s="18"/>
      <c r="J18" s="17"/>
      <c r="K18" s="18"/>
      <c r="L18" s="17"/>
      <c r="M18" s="18"/>
      <c r="N18" s="16"/>
    </row>
    <row r="19" spans="1:14" ht="39.75" customHeight="1">
      <c r="A19" s="210" t="s">
        <v>98</v>
      </c>
      <c r="B19" s="211"/>
      <c r="C19" s="212"/>
      <c r="D19" s="19">
        <v>0</v>
      </c>
      <c r="E19" s="15"/>
      <c r="F19" s="213"/>
      <c r="G19" s="214"/>
      <c r="H19" s="213"/>
      <c r="I19" s="214"/>
      <c r="J19" s="17">
        <v>0</v>
      </c>
      <c r="K19" s="18">
        <v>0</v>
      </c>
      <c r="L19" s="215">
        <v>0</v>
      </c>
      <c r="M19" s="216"/>
      <c r="N19" s="16"/>
    </row>
    <row r="20" ht="19.5" customHeight="1">
      <c r="E20" s="5"/>
    </row>
    <row r="21" spans="1:5" ht="19.5" customHeight="1">
      <c r="A21" s="1" t="s">
        <v>194</v>
      </c>
      <c r="E21" s="8"/>
    </row>
    <row r="22" spans="1:5" ht="19.5" customHeight="1">
      <c r="A22" s="128" t="s">
        <v>210</v>
      </c>
      <c r="B22" s="57"/>
      <c r="C22" s="57"/>
      <c r="D22" s="57"/>
      <c r="E22" s="52"/>
    </row>
    <row r="23" spans="1:7" ht="39.75" customHeight="1">
      <c r="A23" s="128"/>
      <c r="B23" s="110" t="s">
        <v>211</v>
      </c>
      <c r="C23" s="235" t="s">
        <v>212</v>
      </c>
      <c r="D23" s="236"/>
      <c r="E23" s="237" t="s">
        <v>213</v>
      </c>
      <c r="F23" s="238"/>
      <c r="G23" s="239"/>
    </row>
    <row r="24" spans="2:10" ht="19.5" customHeight="1">
      <c r="B24" s="78" t="s">
        <v>214</v>
      </c>
      <c r="C24" s="111" t="s">
        <v>215</v>
      </c>
      <c r="D24" s="80"/>
      <c r="E24" s="204" t="s">
        <v>216</v>
      </c>
      <c r="F24" s="205"/>
      <c r="G24" s="206"/>
      <c r="H24" s="8"/>
      <c r="I24" s="8"/>
      <c r="J24" s="8"/>
    </row>
    <row r="25" spans="2:10" ht="19.5" customHeight="1">
      <c r="B25" s="78" t="s">
        <v>217</v>
      </c>
      <c r="C25" s="111" t="s">
        <v>218</v>
      </c>
      <c r="D25" s="80"/>
      <c r="E25" s="204" t="s">
        <v>219</v>
      </c>
      <c r="F25" s="205"/>
      <c r="G25" s="206"/>
      <c r="H25" s="8"/>
      <c r="I25" s="8"/>
      <c r="J25" s="8"/>
    </row>
    <row r="26" spans="2:10" ht="19.5" customHeight="1">
      <c r="B26" s="78" t="s">
        <v>220</v>
      </c>
      <c r="C26" s="111" t="s">
        <v>221</v>
      </c>
      <c r="D26" s="80"/>
      <c r="E26" s="204" t="s">
        <v>222</v>
      </c>
      <c r="F26" s="205"/>
      <c r="G26" s="206"/>
      <c r="H26" s="8"/>
      <c r="I26" s="8"/>
      <c r="J26" s="8"/>
    </row>
    <row r="27" spans="2:10" ht="19.5" customHeight="1">
      <c r="B27" s="78" t="s">
        <v>223</v>
      </c>
      <c r="C27" s="111" t="s">
        <v>224</v>
      </c>
      <c r="D27" s="80"/>
      <c r="E27" s="204" t="s">
        <v>225</v>
      </c>
      <c r="F27" s="205"/>
      <c r="G27" s="206"/>
      <c r="H27" s="8"/>
      <c r="I27" s="8"/>
      <c r="J27" s="8"/>
    </row>
    <row r="28" spans="2:10" ht="19.5" customHeight="1">
      <c r="B28" s="78" t="s">
        <v>226</v>
      </c>
      <c r="C28" s="111" t="s">
        <v>227</v>
      </c>
      <c r="D28" s="80"/>
      <c r="E28" s="204" t="s">
        <v>228</v>
      </c>
      <c r="F28" s="205"/>
      <c r="G28" s="206"/>
      <c r="H28" s="8"/>
      <c r="I28" s="8"/>
      <c r="J28" s="8"/>
    </row>
    <row r="29" spans="2:10" ht="19.5" customHeight="1">
      <c r="B29" s="78" t="s">
        <v>229</v>
      </c>
      <c r="C29" s="111" t="s">
        <v>230</v>
      </c>
      <c r="D29" s="80"/>
      <c r="E29" s="204" t="s">
        <v>231</v>
      </c>
      <c r="F29" s="205"/>
      <c r="G29" s="206"/>
      <c r="H29" s="8"/>
      <c r="I29" s="8"/>
      <c r="J29" s="8"/>
    </row>
    <row r="30" spans="2:10" ht="19.5" customHeight="1">
      <c r="B30" s="78" t="s">
        <v>232</v>
      </c>
      <c r="C30" s="111" t="s">
        <v>233</v>
      </c>
      <c r="D30" s="80"/>
      <c r="E30" s="204" t="s">
        <v>234</v>
      </c>
      <c r="F30" s="205"/>
      <c r="G30" s="206"/>
      <c r="H30" s="8"/>
      <c r="I30" s="8"/>
      <c r="J30" s="8"/>
    </row>
    <row r="31" spans="2:7" ht="19.5" customHeight="1">
      <c r="B31" s="78" t="s">
        <v>235</v>
      </c>
      <c r="C31" s="111" t="s">
        <v>236</v>
      </c>
      <c r="D31" s="80"/>
      <c r="E31" s="204" t="s">
        <v>237</v>
      </c>
      <c r="F31" s="205"/>
      <c r="G31" s="206"/>
    </row>
    <row r="32" ht="19.5" customHeight="1">
      <c r="A32" s="1" t="s">
        <v>238</v>
      </c>
    </row>
    <row r="33" ht="19.5" customHeight="1">
      <c r="A33" s="1" t="s">
        <v>239</v>
      </c>
    </row>
    <row r="34" ht="19.5" customHeight="1">
      <c r="A34" s="1" t="s">
        <v>240</v>
      </c>
    </row>
    <row r="35" ht="19.5" customHeight="1">
      <c r="A35" s="1" t="s">
        <v>241</v>
      </c>
    </row>
    <row r="36" ht="19.5" customHeight="1">
      <c r="A36" s="1" t="s">
        <v>242</v>
      </c>
    </row>
    <row r="37" ht="19.5" customHeight="1">
      <c r="A37" s="1" t="s">
        <v>243</v>
      </c>
    </row>
    <row r="38" ht="19.5" customHeight="1">
      <c r="A38" s="1" t="s">
        <v>244</v>
      </c>
    </row>
    <row r="39" ht="19.5" customHeight="1">
      <c r="A39" s="1" t="s">
        <v>245</v>
      </c>
    </row>
    <row r="40" ht="19.5" customHeight="1"/>
    <row r="41" ht="19.5" customHeight="1"/>
  </sheetData>
  <sheetProtection/>
  <mergeCells count="47">
    <mergeCell ref="E23:G23"/>
    <mergeCell ref="E24:G24"/>
    <mergeCell ref="E25:G25"/>
    <mergeCell ref="N3:N8"/>
    <mergeCell ref="H5:I7"/>
    <mergeCell ref="J5:K7"/>
    <mergeCell ref="L5:M7"/>
    <mergeCell ref="F6:G7"/>
    <mergeCell ref="D5:G5"/>
    <mergeCell ref="E6:E7"/>
    <mergeCell ref="B14:C14"/>
    <mergeCell ref="B15:C15"/>
    <mergeCell ref="B16:C16"/>
    <mergeCell ref="B17:C17"/>
    <mergeCell ref="B18:C18"/>
    <mergeCell ref="C23:D23"/>
    <mergeCell ref="B9:C9"/>
    <mergeCell ref="B10:C10"/>
    <mergeCell ref="B11:C11"/>
    <mergeCell ref="B12:C12"/>
    <mergeCell ref="B13:C13"/>
    <mergeCell ref="A4:B4"/>
    <mergeCell ref="C4:F4"/>
    <mergeCell ref="G4:H4"/>
    <mergeCell ref="I4:M4"/>
    <mergeCell ref="A8:C8"/>
    <mergeCell ref="F8:G8"/>
    <mergeCell ref="H8:I8"/>
    <mergeCell ref="J8:K8"/>
    <mergeCell ref="L8:M8"/>
    <mergeCell ref="D6:D7"/>
    <mergeCell ref="A2:N2"/>
    <mergeCell ref="D9:D18"/>
    <mergeCell ref="A19:C19"/>
    <mergeCell ref="F19:G19"/>
    <mergeCell ref="H19:I19"/>
    <mergeCell ref="L19:M19"/>
    <mergeCell ref="A3:B3"/>
    <mergeCell ref="C3:F3"/>
    <mergeCell ref="G3:H3"/>
    <mergeCell ref="I3:M3"/>
    <mergeCell ref="E26:G26"/>
    <mergeCell ref="E27:G27"/>
    <mergeCell ref="E28:G28"/>
    <mergeCell ref="E29:G29"/>
    <mergeCell ref="E30:G30"/>
    <mergeCell ref="E31:G31"/>
  </mergeCells>
  <printOptions/>
  <pageMargins left="0.7868055555555555" right="0.7868055555555555" top="0.7868055555555555" bottom="0.7868055555555555" header="0.5111111111111111" footer="0.5111111111111111"/>
  <pageSetup fitToHeight="1" fitToWidth="1" horizontalDpi="300" verticalDpi="300" orientation="portrait" paperSize="9" scale="66" r:id="rId2"/>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社会福祉法人 望陽会</dc:creator>
  <cp:keywords/>
  <dc:description/>
  <cp:lastModifiedBy>高齢者支援課９</cp:lastModifiedBy>
  <cp:lastPrinted>2020-04-07T08:52:24Z</cp:lastPrinted>
  <dcterms:created xsi:type="dcterms:W3CDTF">2001-05-16T05:20:03Z</dcterms:created>
  <dcterms:modified xsi:type="dcterms:W3CDTF">2024-04-10T04:15:33Z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1041-9.1.0.4256</vt:lpwstr>
  </property>
</Properties>
</file>