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tabRatio="602" activeTab="0"/>
  </bookViews>
  <sheets>
    <sheet name="データ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'[1]構成算出条件'!$H$5</definedName>
    <definedName name="A６６５６０">'[2]スケジュール(20000929ﾈｯﾄ部会)'!#REF!</definedName>
    <definedName name="b">'[1]構成算出条件'!$B$14</definedName>
    <definedName name="betu">#REF!</definedName>
    <definedName name="DATABASE_ARE1">#REF!</definedName>
    <definedName name="Database_Area">#REF!</definedName>
    <definedName name="HTML1_1" hidden="1">"[企画増3.XLS]サーバ!$A$1:$H$25"</definedName>
    <definedName name="HTML1_10" hidden="1">""</definedName>
    <definedName name="HTML1_11" hidden="1">1</definedName>
    <definedName name="HTML1_12" hidden="1">"D:\SOFT\msfree\MyHTML.htm"</definedName>
    <definedName name="HTML1_2" hidden="1">1</definedName>
    <definedName name="HTML1_3" hidden="1">"企画増3.XL"</definedName>
    <definedName name="HTML1_4" hidden="1">"日立"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"和田"</definedName>
    <definedName name="HTMLCount" hidden="1">1</definedName>
    <definedName name="jecc">#REF!</definedName>
    <definedName name="ＪＥＣＣ等償却率">#REF!</definedName>
    <definedName name="nes">#REF!</definedName>
    <definedName name="NES委託率">#REF!</definedName>
    <definedName name="si">#REF!</definedName>
    <definedName name="SI原価率">#REF!</definedName>
    <definedName name="xx">#REF!</definedName>
    <definedName name="扱い別">#REF!</definedName>
    <definedName name="過去引当準備金取崩">#REF!</definedName>
    <definedName name="過去準備金引当率">#REF!</definedName>
    <definedName name="海外">#REF!</definedName>
    <definedName name="各種乗率">#REF!</definedName>
    <definedName name="拠点分類①">#REF!</definedName>
    <definedName name="拠点分類②">#REF!</definedName>
    <definedName name="拠点分類③">#REF!</definedName>
    <definedName name="拠点分類④">#REF!</definedName>
    <definedName name="共通費配賦率">#REF!</definedName>
    <definedName name="金利賦課率">#REF!</definedName>
    <definedName name="現準備金引当率">#REF!</definedName>
    <definedName name="合計">#REF!</definedName>
    <definedName name="残存率①">#REF!</definedName>
    <definedName name="残存率②">#REF!</definedName>
    <definedName name="残存率③">#REF!</definedName>
    <definedName name="残存率④">#REF!</definedName>
    <definedName name="残存率表">#REF!</definedName>
    <definedName name="事業部固定費率">#REF!</definedName>
    <definedName name="社内手数料率">#REF!</definedName>
    <definedName name="社内手数料率表">#REF!</definedName>
    <definedName name="製造">#REF!</definedName>
    <definedName name="設計">#REF!</definedName>
    <definedName name="全庁端末台数">'[7]構成算出条件'!$H$5</definedName>
    <definedName name="導入経費付替率">#REF!</definedName>
    <definedName name="届出処理本庁比率">'[7]構成算出条件'!$B$14</definedName>
    <definedName name="入金報奨金率">#REF!</definedName>
    <definedName name="販形①">#REF!</definedName>
    <definedName name="販形②">#REF!</definedName>
    <definedName name="販形③">#REF!</definedName>
    <definedName name="販形④">#REF!</definedName>
    <definedName name="販形⑤">#REF!</definedName>
    <definedName name="販形⑥">#REF!</definedName>
    <definedName name="販売拠点">#REF!</definedName>
    <definedName name="付け替">#REF!</definedName>
    <definedName name="付替">#REF!</definedName>
    <definedName name="付替乗率①">#REF!</definedName>
    <definedName name="付替乗率②">#REF!</definedName>
    <definedName name="付替乗率③">#REF!</definedName>
    <definedName name="付替乗率④">#REF!</definedName>
    <definedName name="付替乗率表">#REF!</definedName>
    <definedName name="保守原価率Ｈ">#REF!</definedName>
    <definedName name="保守原価率Ｓ">#REF!</definedName>
    <definedName name="報奨率">#REF!</definedName>
    <definedName name="本庁端末台数">'[7]構成算出条件'!$H$3</definedName>
    <definedName name="旅費">#REF!</definedName>
    <definedName name="_xlnm.Print_Area" localSheetId="0">'データ'!$A$1:$AK$27</definedName>
    <definedName name="_xlnm.Print_Titles" localSheetId="0">'データ'!$1:$2,'データ'!$B:$C</definedName>
  </definedNames>
  <calcPr fullCalcOnLoad="1"/>
</workbook>
</file>

<file path=xl/sharedStrings.xml><?xml version="1.0" encoding="utf-8"?>
<sst xmlns="http://schemas.openxmlformats.org/spreadsheetml/2006/main" count="100" uniqueCount="67">
  <si>
    <t>日常生活圏域</t>
  </si>
  <si>
    <t>人 　口　</t>
  </si>
  <si>
    <t>6 5歳以上人口</t>
  </si>
  <si>
    <t xml:space="preserve"> 高齢化率　</t>
  </si>
  <si>
    <t>世　帯　状　況</t>
  </si>
  <si>
    <t>要支援者・要介護者数（1号被保険者）</t>
  </si>
  <si>
    <t>要支援・要介護者のうち独居者数</t>
  </si>
  <si>
    <t>認知
症数</t>
  </si>
  <si>
    <t>大</t>
  </si>
  <si>
    <t>中</t>
  </si>
  <si>
    <t>小</t>
  </si>
  <si>
    <t>男</t>
  </si>
  <si>
    <t>女</t>
  </si>
  <si>
    <t>合　計</t>
  </si>
  <si>
    <t>順　位</t>
  </si>
  <si>
    <t>全世帯</t>
  </si>
  <si>
    <t>高齢者
独居</t>
  </si>
  <si>
    <t>高齢者のみの世帯</t>
  </si>
  <si>
    <t>高齢者のみの世帯／全世帯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</si>
  <si>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</si>
  <si>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</si>
  <si>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</si>
  <si>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</si>
  <si>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</si>
  <si>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</si>
  <si>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</si>
  <si>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要支援・要介護合計</t>
  </si>
  <si>
    <t>認定率</t>
  </si>
  <si>
    <t>認定率
順位</t>
  </si>
  <si>
    <t>認知症自立度
IIa以上</t>
  </si>
  <si>
    <t>北　　部</t>
  </si>
  <si>
    <t>北部１</t>
  </si>
  <si>
    <t>田中</t>
  </si>
  <si>
    <t>西原</t>
  </si>
  <si>
    <t>北部２</t>
  </si>
  <si>
    <t>富勢</t>
  </si>
  <si>
    <t>松葉</t>
  </si>
  <si>
    <t>高田</t>
  </si>
  <si>
    <t>中　　央</t>
  </si>
  <si>
    <t>中央１</t>
  </si>
  <si>
    <t>豊四
季台</t>
  </si>
  <si>
    <t>新富</t>
  </si>
  <si>
    <t>旭町</t>
  </si>
  <si>
    <t>中央２</t>
  </si>
  <si>
    <t>柏中央</t>
  </si>
  <si>
    <t>新田原</t>
  </si>
  <si>
    <t>富里</t>
  </si>
  <si>
    <t>永楽台</t>
  </si>
  <si>
    <t>南　　　部</t>
  </si>
  <si>
    <t>南部１</t>
  </si>
  <si>
    <t>増尾</t>
  </si>
  <si>
    <t>南部</t>
  </si>
  <si>
    <t>藤心</t>
  </si>
  <si>
    <t>南部２</t>
  </si>
  <si>
    <t>光ケ丘</t>
  </si>
  <si>
    <t>酒井根</t>
  </si>
  <si>
    <t>沼　　南</t>
  </si>
  <si>
    <t>手賀</t>
  </si>
  <si>
    <t>風早
北部</t>
  </si>
  <si>
    <t>風早
南部</t>
  </si>
  <si>
    <t>その他</t>
  </si>
  <si>
    <t>-</t>
  </si>
  <si>
    <t>－</t>
  </si>
  <si>
    <t>合　　計</t>
  </si>
  <si>
    <t>※認知症数は，認知症自立度IIa以上の人数。</t>
  </si>
  <si>
    <t>※「その他」欄は，住所地特例を表す。</t>
  </si>
  <si>
    <t>※人口は住民基本台帳による。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</si>
</sst>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        &quot;@"/>
    <numFmt numFmtId="177" formatCode="#,##0;[Red]&quot;&quot;#,##0"/>
    <numFmt numFmtId="178" formatCode="#,##0;\-#,##0;&quot;-&quot;"/>
    <numFmt numFmtId="179" formatCode="_ * #,##0.00_ ;_ * &quot;\&quot;\!\-#,##0.00_ ;_ * &quot;-&quot;??_ ;_ @_ "/>
    <numFmt numFmtId="180" formatCode="&quot;    &quot;@"/>
    <numFmt numFmtId="181" formatCode="_ &quot;\&quot;* #,##0_ ;_ &quot;\&quot;* &quot;\&quot;\!\-#,##0_ ;_ &quot;\&quot;* &quot;-&quot;_ ;_ @_ "/>
    <numFmt numFmtId="182" formatCode="_ &quot;\&quot;* #,##0.00_ ;_ &quot;\&quot;* &quot;\&quot;\!\-#,##0.00_ ;_ &quot;\&quot;* &quot;-&quot;??_ ;_ @_ "/>
    <numFmt numFmtId="183" formatCode="#,##0&quot; 円 &quot;;&quot;&quot;#,##0&quot; 円 &quot;"/>
    <numFmt numFmtId="184" formatCode="_ * #,##0_ ;_ * &quot;\&quot;\!\-#,##0_ ;_ * &quot;-&quot;_ ;_ @_ "/>
    <numFmt numFmtId="185" formatCode="0.0%"/>
    <numFmt numFmtId="186" formatCode="#,##0_);[Red]\(#,##0\)"/>
    <numFmt numFmtId="187" formatCode="#,##0_ ;[Red]\-#,##0\ "/>
    <numFmt numFmtId="188" formatCode="0_);[Red]\(0\)"/>
  </numFmts>
  <fonts count="20">
    <font>
      <sz val="11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36"/>
      <name val="ＭＳ Ｐゴシック"/>
      <family val="3"/>
    </font>
    <font>
      <sz val="3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b/>
      <sz val="28"/>
      <name val="ＭＳ Ｐゴシック"/>
      <family val="3"/>
    </font>
    <font>
      <sz val="10"/>
      <name val="MS Sans Serif"/>
      <family val="2"/>
    </font>
    <font>
      <sz val="10"/>
      <name val="Helv"/>
      <family val="2"/>
    </font>
    <font>
      <sz val="10"/>
      <name val="Arial"/>
      <family val="2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10"/>
      <name val="ＭＳ 明朝"/>
      <family val="1"/>
    </font>
    <font>
      <b/>
      <sz val="12"/>
      <name val="Arial"/>
      <family val="2"/>
    </font>
    <font>
      <sz val="10"/>
      <name val="ＭＳ Ｐ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27"/>
      </patternFill>
    </fill>
    <fill>
      <patternFill patternType="darkGray">
        <fgColor indexed="9"/>
        <bgColor indexed="26"/>
      </patternFill>
    </fill>
    <fill>
      <patternFill patternType="darkGray">
        <fgColor indexed="9"/>
        <bgColor indexed="42"/>
      </patternFill>
    </fill>
    <fill>
      <patternFill patternType="solid">
        <fgColor indexed="26"/>
        <bgColor indexed="64"/>
      </patternFill>
    </fill>
    <fill>
      <patternFill patternType="mediumGray">
        <fgColor indexed="55"/>
        <bgColor indexed="5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tted"/>
      <top style="thin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1" applyFont="0" applyFill="0" applyBorder="0" applyAlignment="0">
      <protection/>
    </xf>
    <xf numFmtId="38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177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0" fillId="2" borderId="2" applyNumberFormat="0" applyFont="0" applyBorder="0" applyAlignment="0">
      <protection/>
    </xf>
    <xf numFmtId="0" fontId="10" fillId="0" borderId="0">
      <alignment/>
      <protection/>
    </xf>
    <xf numFmtId="178" fontId="14" fillId="0" borderId="0" applyFill="0" applyBorder="0" applyAlignment="0">
      <protection/>
    </xf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0" fillId="3" borderId="0" applyNumberFormat="0" applyFont="0" applyBorder="0" applyAlignment="0">
      <protection/>
    </xf>
    <xf numFmtId="0" fontId="0" fillId="4" borderId="1" applyNumberFormat="0" applyFont="0" applyBorder="0" applyAlignment="0">
      <protection/>
    </xf>
    <xf numFmtId="9" fontId="0" fillId="0" borderId="0" applyFont="0" applyFill="0" applyBorder="0" applyAlignment="0" applyProtection="0"/>
    <xf numFmtId="0" fontId="0" fillId="5" borderId="0" applyNumberFormat="0" applyFont="0" applyBorder="0" applyAlignment="0">
      <protection/>
    </xf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6" borderId="5" applyNumberFormat="0" applyFont="0" applyBorder="0" applyAlignment="0">
      <protection/>
    </xf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6" applyNumberFormat="0" applyFont="0" applyBorder="0" applyAlignment="0">
      <protection/>
    </xf>
    <xf numFmtId="0" fontId="0" fillId="8" borderId="6" applyNumberFormat="0" applyFont="0" applyBorder="0" applyAlignment="0">
      <protection/>
    </xf>
    <xf numFmtId="0" fontId="0" fillId="9" borderId="2" applyNumberFormat="0" applyFont="0" applyBorder="0" applyAlignment="0">
      <protection/>
    </xf>
    <xf numFmtId="0" fontId="0" fillId="0" borderId="0">
      <alignment/>
      <protection/>
    </xf>
    <xf numFmtId="0" fontId="0" fillId="10" borderId="0" applyNumberFormat="0" applyFont="0" applyBorder="0" applyAlignment="0">
      <protection/>
    </xf>
    <xf numFmtId="4" fontId="15" fillId="0" borderId="0">
      <alignment vertical="center"/>
      <protection/>
    </xf>
    <xf numFmtId="0" fontId="0" fillId="4" borderId="7" applyNumberFormat="0" applyFont="0" applyBorder="0" applyAlignment="0" applyProtection="0"/>
    <xf numFmtId="0" fontId="0" fillId="0" borderId="8" applyNumberFormat="0" applyFont="0" applyBorder="0" applyAlignment="0" applyProtection="0"/>
    <xf numFmtId="180" fontId="0" fillId="0" borderId="1" applyFont="0" applyFill="0" applyBorder="0" applyAlignment="0">
      <protection/>
    </xf>
    <xf numFmtId="0" fontId="18" fillId="0" borderId="0">
      <alignment/>
      <protection/>
    </xf>
    <xf numFmtId="183" fontId="17" fillId="0" borderId="9" applyFill="0" applyBorder="0" applyAlignment="0">
      <protection/>
    </xf>
  </cellStyleXfs>
  <cellXfs count="246">
    <xf numFmtId="0" fontId="0" fillId="0" borderId="0" xfId="0" applyAlignment="1">
      <alignment vertical="center"/>
    </xf>
    <xf numFmtId="0" fontId="1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3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center" shrinkToFit="1"/>
      <protection/>
    </xf>
    <xf numFmtId="0" fontId="4" fillId="4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 shrinkToFit="1"/>
    </xf>
    <xf numFmtId="0" fontId="4" fillId="4" borderId="14" xfId="0" applyFont="1" applyFill="1" applyBorder="1" applyAlignment="1">
      <alignment horizontal="center" vertical="center" wrapText="1" shrinkToFit="1"/>
    </xf>
    <xf numFmtId="0" fontId="6" fillId="0" borderId="15" xfId="46" applyFont="1" applyFill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 shrinkToFit="1"/>
    </xf>
    <xf numFmtId="0" fontId="1" fillId="4" borderId="16" xfId="0" applyFont="1" applyFill="1" applyBorder="1" applyAlignment="1">
      <alignment horizontal="center" vertical="center" wrapText="1" shrinkToFit="1"/>
    </xf>
    <xf numFmtId="38" fontId="1" fillId="4" borderId="16" xfId="19" applyFont="1" applyFill="1" applyBorder="1" applyAlignment="1">
      <alignment horizontal="center" vertical="center" wrapText="1" shrinkToFit="1"/>
    </xf>
    <xf numFmtId="0" fontId="6" fillId="0" borderId="19" xfId="46" applyNumberFormat="1" applyFont="1" applyFill="1" applyBorder="1" applyAlignment="1">
      <alignment horizontal="center" vertical="center" textRotation="255"/>
      <protection/>
    </xf>
    <xf numFmtId="0" fontId="6" fillId="11" borderId="20" xfId="46" applyFont="1" applyFill="1" applyBorder="1" applyAlignment="1">
      <alignment vertical="center" textRotation="255" wrapText="1" shrinkToFit="1"/>
      <protection/>
    </xf>
    <xf numFmtId="0" fontId="6" fillId="0" borderId="21" xfId="0" applyFont="1" applyFill="1" applyBorder="1" applyAlignment="1">
      <alignment horizontal="center" vertical="center" shrinkToFit="1"/>
    </xf>
    <xf numFmtId="38" fontId="2" fillId="0" borderId="19" xfId="19" applyFont="1" applyFill="1" applyBorder="1" applyAlignment="1">
      <alignment vertical="center" shrinkToFit="1"/>
    </xf>
    <xf numFmtId="38" fontId="2" fillId="0" borderId="20" xfId="19" applyFont="1" applyFill="1" applyBorder="1" applyAlignment="1">
      <alignment vertical="center" shrinkToFit="1"/>
    </xf>
    <xf numFmtId="38" fontId="2" fillId="0" borderId="21" xfId="19" applyFont="1" applyFill="1" applyBorder="1" applyAlignment="1">
      <alignment vertical="center" shrinkToFit="1"/>
    </xf>
    <xf numFmtId="38" fontId="2" fillId="0" borderId="22" xfId="19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horizontal="center" vertical="center" textRotation="255"/>
    </xf>
    <xf numFmtId="0" fontId="6" fillId="11" borderId="24" xfId="0" applyFont="1" applyFill="1" applyBorder="1" applyAlignment="1">
      <alignment vertical="center" textRotation="255" wrapText="1" shrinkToFit="1"/>
    </xf>
    <xf numFmtId="0" fontId="6" fillId="12" borderId="25" xfId="0" applyFont="1" applyFill="1" applyBorder="1" applyAlignment="1">
      <alignment horizontal="center" vertical="center" shrinkToFit="1"/>
    </xf>
    <xf numFmtId="38" fontId="2" fillId="12" borderId="23" xfId="19" applyFont="1" applyFill="1" applyBorder="1" applyAlignment="1">
      <alignment vertical="center" shrinkToFit="1"/>
    </xf>
    <xf numFmtId="38" fontId="2" fillId="12" borderId="26" xfId="19" applyFont="1" applyFill="1" applyBorder="1" applyAlignment="1">
      <alignment vertical="center" shrinkToFit="1"/>
    </xf>
    <xf numFmtId="38" fontId="2" fillId="12" borderId="25" xfId="19" applyFont="1" applyFill="1" applyBorder="1" applyAlignment="1">
      <alignment vertical="center" shrinkToFit="1"/>
    </xf>
    <xf numFmtId="38" fontId="2" fillId="12" borderId="27" xfId="19" applyFont="1" applyFill="1" applyBorder="1" applyAlignment="1">
      <alignment vertical="center" shrinkToFit="1"/>
    </xf>
    <xf numFmtId="0" fontId="6" fillId="11" borderId="26" xfId="46" applyFont="1" applyFill="1" applyBorder="1" applyAlignment="1">
      <alignment vertical="center" textRotation="255"/>
      <protection/>
    </xf>
    <xf numFmtId="0" fontId="6" fillId="0" borderId="28" xfId="0" applyFont="1" applyFill="1" applyBorder="1" applyAlignment="1">
      <alignment horizontal="center" vertical="center" shrinkToFit="1"/>
    </xf>
    <xf numFmtId="38" fontId="2" fillId="0" borderId="15" xfId="19" applyFont="1" applyFill="1" applyBorder="1" applyAlignment="1">
      <alignment vertical="center" shrinkToFit="1"/>
    </xf>
    <xf numFmtId="38" fontId="2" fillId="0" borderId="29" xfId="19" applyFont="1" applyFill="1" applyBorder="1" applyAlignment="1">
      <alignment vertical="center" shrinkToFit="1"/>
    </xf>
    <xf numFmtId="38" fontId="2" fillId="0" borderId="28" xfId="19" applyFont="1" applyFill="1" applyBorder="1" applyAlignment="1">
      <alignment vertical="center" shrinkToFit="1"/>
    </xf>
    <xf numFmtId="38" fontId="2" fillId="0" borderId="30" xfId="19" applyFont="1" applyFill="1" applyBorder="1" applyAlignment="1">
      <alignment vertical="center" shrinkToFit="1"/>
    </xf>
    <xf numFmtId="0" fontId="6" fillId="11" borderId="26" xfId="0" applyFont="1" applyFill="1" applyBorder="1" applyAlignment="1">
      <alignment vertical="center" textRotation="255"/>
    </xf>
    <xf numFmtId="0" fontId="6" fillId="0" borderId="25" xfId="0" applyFont="1" applyFill="1" applyBorder="1" applyAlignment="1">
      <alignment horizontal="center" vertical="center" shrinkToFit="1"/>
    </xf>
    <xf numFmtId="38" fontId="2" fillId="0" borderId="23" xfId="19" applyFont="1" applyFill="1" applyBorder="1" applyAlignment="1">
      <alignment vertical="center" shrinkToFit="1"/>
    </xf>
    <xf numFmtId="38" fontId="2" fillId="0" borderId="26" xfId="19" applyFont="1" applyFill="1" applyBorder="1" applyAlignment="1">
      <alignment vertical="center" shrinkToFit="1"/>
    </xf>
    <xf numFmtId="38" fontId="2" fillId="0" borderId="25" xfId="19" applyFont="1" applyFill="1" applyBorder="1" applyAlignment="1">
      <alignment vertical="center" shrinkToFit="1"/>
    </xf>
    <xf numFmtId="38" fontId="2" fillId="0" borderId="27" xfId="19" applyFont="1" applyFill="1" applyBorder="1" applyAlignment="1">
      <alignment vertical="center" shrinkToFit="1"/>
    </xf>
    <xf numFmtId="0" fontId="6" fillId="0" borderId="19" xfId="46" applyFont="1" applyFill="1" applyBorder="1" applyAlignment="1">
      <alignment horizontal="center" vertical="center" textRotation="255"/>
      <protection/>
    </xf>
    <xf numFmtId="0" fontId="6" fillId="11" borderId="20" xfId="46" applyFont="1" applyFill="1" applyBorder="1" applyAlignment="1">
      <alignment vertical="center" textRotation="255"/>
      <protection/>
    </xf>
    <xf numFmtId="0" fontId="6" fillId="12" borderId="21" xfId="0" applyFont="1" applyFill="1" applyBorder="1" applyAlignment="1">
      <alignment horizontal="center" vertical="center" wrapText="1" shrinkToFit="1"/>
    </xf>
    <xf numFmtId="38" fontId="2" fillId="12" borderId="19" xfId="19" applyFont="1" applyFill="1" applyBorder="1" applyAlignment="1">
      <alignment vertical="center" shrinkToFit="1"/>
    </xf>
    <xf numFmtId="38" fontId="2" fillId="12" borderId="20" xfId="19" applyFont="1" applyFill="1" applyBorder="1" applyAlignment="1">
      <alignment vertical="center" shrinkToFit="1"/>
    </xf>
    <xf numFmtId="38" fontId="2" fillId="12" borderId="21" xfId="19" applyFont="1" applyFill="1" applyBorder="1" applyAlignment="1">
      <alignment vertical="center" shrinkToFit="1"/>
    </xf>
    <xf numFmtId="38" fontId="2" fillId="12" borderId="22" xfId="19" applyFont="1" applyFill="1" applyBorder="1" applyAlignment="1">
      <alignment vertical="center" shrinkToFit="1"/>
    </xf>
    <xf numFmtId="0" fontId="6" fillId="0" borderId="23" xfId="0" applyFont="1" applyBorder="1" applyAlignment="1">
      <alignment horizontal="center" vertical="center" textRotation="255"/>
    </xf>
    <xf numFmtId="0" fontId="6" fillId="11" borderId="24" xfId="46" applyFont="1" applyFill="1" applyBorder="1" applyAlignment="1">
      <alignment vertical="center" textRotation="255"/>
      <protection/>
    </xf>
    <xf numFmtId="0" fontId="6" fillId="0" borderId="31" xfId="0" applyFont="1" applyBorder="1" applyAlignment="1">
      <alignment horizontal="center" vertical="center" textRotation="255"/>
    </xf>
    <xf numFmtId="0" fontId="6" fillId="11" borderId="32" xfId="46" applyFont="1" applyFill="1" applyBorder="1" applyAlignment="1">
      <alignment vertical="center" textRotation="255"/>
      <protection/>
    </xf>
    <xf numFmtId="0" fontId="6" fillId="12" borderId="33" xfId="0" applyFont="1" applyFill="1" applyBorder="1" applyAlignment="1">
      <alignment horizontal="center" vertical="center" shrinkToFit="1"/>
    </xf>
    <xf numFmtId="38" fontId="2" fillId="12" borderId="31" xfId="19" applyFont="1" applyFill="1" applyBorder="1" applyAlignment="1">
      <alignment vertical="center" shrinkToFit="1"/>
    </xf>
    <xf numFmtId="38" fontId="2" fillId="12" borderId="32" xfId="19" applyFont="1" applyFill="1" applyBorder="1" applyAlignment="1">
      <alignment vertical="center" shrinkToFit="1"/>
    </xf>
    <xf numFmtId="38" fontId="2" fillId="12" borderId="33" xfId="19" applyFont="1" applyFill="1" applyBorder="1" applyAlignment="1">
      <alignment vertical="center" shrinkToFit="1"/>
    </xf>
    <xf numFmtId="38" fontId="2" fillId="12" borderId="34" xfId="19" applyFont="1" applyFill="1" applyBorder="1" applyAlignment="1">
      <alignment vertical="center" shrinkToFit="1"/>
    </xf>
    <xf numFmtId="0" fontId="6" fillId="0" borderId="23" xfId="46" applyFont="1" applyFill="1" applyBorder="1" applyAlignment="1">
      <alignment horizontal="center" vertical="center" textRotation="255"/>
      <protection/>
    </xf>
    <xf numFmtId="0" fontId="6" fillId="11" borderId="29" xfId="46" applyFont="1" applyFill="1" applyBorder="1" applyAlignment="1">
      <alignment vertical="center" textRotation="255"/>
      <protection/>
    </xf>
    <xf numFmtId="0" fontId="6" fillId="12" borderId="28" xfId="0" applyFont="1" applyFill="1" applyBorder="1" applyAlignment="1">
      <alignment horizontal="center" vertical="center" shrinkToFit="1"/>
    </xf>
    <xf numFmtId="38" fontId="2" fillId="12" borderId="15" xfId="19" applyFont="1" applyFill="1" applyBorder="1" applyAlignment="1">
      <alignment vertical="center" shrinkToFit="1"/>
    </xf>
    <xf numFmtId="38" fontId="2" fillId="12" borderId="29" xfId="19" applyFont="1" applyFill="1" applyBorder="1" applyAlignment="1">
      <alignment vertical="center" shrinkToFit="1"/>
    </xf>
    <xf numFmtId="38" fontId="2" fillId="12" borderId="28" xfId="19" applyFont="1" applyFill="1" applyBorder="1" applyAlignment="1">
      <alignment vertical="center" shrinkToFit="1"/>
    </xf>
    <xf numFmtId="38" fontId="2" fillId="12" borderId="30" xfId="19" applyFont="1" applyFill="1" applyBorder="1" applyAlignment="1">
      <alignment vertical="center" shrinkToFit="1"/>
    </xf>
    <xf numFmtId="0" fontId="6" fillId="0" borderId="35" xfId="0" applyFont="1" applyFill="1" applyBorder="1" applyAlignment="1">
      <alignment horizontal="center" vertical="center" shrinkToFit="1"/>
    </xf>
    <xf numFmtId="38" fontId="2" fillId="0" borderId="36" xfId="19" applyFont="1" applyFill="1" applyBorder="1" applyAlignment="1">
      <alignment vertical="center" shrinkToFit="1"/>
    </xf>
    <xf numFmtId="38" fontId="2" fillId="0" borderId="24" xfId="19" applyFont="1" applyFill="1" applyBorder="1" applyAlignment="1">
      <alignment vertical="center" shrinkToFit="1"/>
    </xf>
    <xf numFmtId="38" fontId="2" fillId="0" borderId="35" xfId="19" applyFont="1" applyFill="1" applyBorder="1" applyAlignment="1">
      <alignment vertical="center" shrinkToFit="1"/>
    </xf>
    <xf numFmtId="38" fontId="2" fillId="0" borderId="37" xfId="19" applyFont="1" applyFill="1" applyBorder="1" applyAlignment="1">
      <alignment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12" borderId="2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38" fontId="2" fillId="0" borderId="23" xfId="19" applyFont="1" applyFill="1" applyBorder="1" applyAlignment="1">
      <alignment horizontal="center" vertical="center" shrinkToFit="1"/>
    </xf>
    <xf numFmtId="38" fontId="2" fillId="0" borderId="26" xfId="19" applyFont="1" applyFill="1" applyBorder="1" applyAlignment="1">
      <alignment horizontal="center" vertical="center" shrinkToFit="1"/>
    </xf>
    <xf numFmtId="38" fontId="2" fillId="0" borderId="25" xfId="19" applyFont="1" applyFill="1" applyBorder="1" applyAlignment="1">
      <alignment horizontal="center" vertical="center" shrinkToFit="1"/>
    </xf>
    <xf numFmtId="38" fontId="2" fillId="0" borderId="27" xfId="19" applyFont="1" applyFill="1" applyBorder="1" applyAlignment="1">
      <alignment horizontal="center" vertical="center" shrinkToFit="1"/>
    </xf>
    <xf numFmtId="0" fontId="7" fillId="12" borderId="39" xfId="46" applyFont="1" applyFill="1" applyBorder="1" applyAlignment="1">
      <alignment horizontal="center" vertical="center"/>
      <protection/>
    </xf>
    <xf numFmtId="0" fontId="6" fillId="12" borderId="40" xfId="0" applyFont="1" applyFill="1" applyBorder="1" applyAlignment="1">
      <alignment horizontal="center" vertical="center"/>
    </xf>
    <xf numFmtId="0" fontId="6" fillId="12" borderId="41" xfId="0" applyFont="1" applyFill="1" applyBorder="1" applyAlignment="1">
      <alignment horizontal="center" vertical="center"/>
    </xf>
    <xf numFmtId="38" fontId="7" fillId="12" borderId="42" xfId="19" applyFont="1" applyFill="1" applyBorder="1" applyAlignment="1">
      <alignment vertical="center" shrinkToFit="1"/>
    </xf>
    <xf numFmtId="38" fontId="7" fillId="12" borderId="43" xfId="19" applyFont="1" applyFill="1" applyBorder="1" applyAlignment="1">
      <alignment vertical="center" shrinkToFit="1"/>
    </xf>
    <xf numFmtId="38" fontId="7" fillId="12" borderId="44" xfId="19" applyFont="1" applyFill="1" applyBorder="1" applyAlignment="1">
      <alignment vertical="center" shrinkToFit="1"/>
    </xf>
    <xf numFmtId="38" fontId="7" fillId="12" borderId="45" xfId="19" applyFont="1" applyFill="1" applyBorder="1" applyAlignment="1">
      <alignment vertical="center" shrinkToFit="1"/>
    </xf>
    <xf numFmtId="0" fontId="2" fillId="0" borderId="46" xfId="46" applyFont="1" applyFill="1" applyBorder="1" applyAlignment="1">
      <alignment horizontal="left" wrapText="1"/>
      <protection/>
    </xf>
    <xf numFmtId="0" fontId="0" fillId="0" borderId="0" xfId="46" applyFill="1" applyAlignment="1">
      <alignment horizontal="center" vertical="center" shrinkToFit="1"/>
      <protection/>
    </xf>
    <xf numFmtId="0" fontId="0" fillId="0" borderId="0" xfId="46" applyFont="1" applyFill="1">
      <alignment/>
      <protection/>
    </xf>
    <xf numFmtId="0" fontId="4" fillId="0" borderId="14" xfId="0" applyFont="1" applyBorder="1" applyAlignment="1">
      <alignment horizontal="center" vertical="center" wrapText="1" shrinkToFit="1"/>
    </xf>
    <xf numFmtId="38" fontId="1" fillId="4" borderId="47" xfId="19" applyFont="1" applyFill="1" applyBorder="1" applyAlignment="1">
      <alignment horizontal="center" vertical="center" wrapText="1" shrinkToFit="1"/>
    </xf>
    <xf numFmtId="0" fontId="1" fillId="4" borderId="18" xfId="0" applyFont="1" applyFill="1" applyBorder="1" applyAlignment="1">
      <alignment horizontal="center" vertical="center" shrinkToFit="1"/>
    </xf>
    <xf numFmtId="0" fontId="1" fillId="4" borderId="16" xfId="0" applyFont="1" applyFill="1" applyBorder="1" applyAlignment="1">
      <alignment horizontal="center" vertical="center" shrinkToFit="1"/>
    </xf>
    <xf numFmtId="38" fontId="1" fillId="4" borderId="16" xfId="19" applyFont="1" applyFill="1" applyBorder="1" applyAlignment="1">
      <alignment horizontal="center" vertical="center" shrinkToFit="1"/>
    </xf>
    <xf numFmtId="38" fontId="1" fillId="4" borderId="48" xfId="19" applyFont="1" applyFill="1" applyBorder="1" applyAlignment="1">
      <alignment horizontal="center" vertical="center" shrinkToFit="1"/>
    </xf>
    <xf numFmtId="38" fontId="8" fillId="4" borderId="49" xfId="19" applyFont="1" applyFill="1" applyBorder="1" applyAlignment="1">
      <alignment horizontal="center" vertical="center" wrapText="1" shrinkToFit="1"/>
    </xf>
    <xf numFmtId="38" fontId="8" fillId="4" borderId="50" xfId="19" applyFont="1" applyFill="1" applyBorder="1" applyAlignment="1">
      <alignment horizontal="center" vertical="center" wrapText="1" shrinkToFit="1"/>
    </xf>
    <xf numFmtId="38" fontId="2" fillId="0" borderId="51" xfId="19" applyFont="1" applyFill="1" applyBorder="1" applyAlignment="1">
      <alignment vertical="center" shrinkToFit="1"/>
    </xf>
    <xf numFmtId="10" fontId="2" fillId="0" borderId="19" xfId="17" applyNumberFormat="1" applyFont="1" applyFill="1" applyBorder="1" applyAlignment="1">
      <alignment vertical="center" shrinkToFit="1"/>
    </xf>
    <xf numFmtId="10" fontId="2" fillId="0" borderId="20" xfId="17" applyNumberFormat="1" applyFont="1" applyFill="1" applyBorder="1" applyAlignment="1">
      <alignment vertical="center" shrinkToFit="1"/>
    </xf>
    <xf numFmtId="38" fontId="2" fillId="12" borderId="52" xfId="19" applyFont="1" applyFill="1" applyBorder="1" applyAlignment="1">
      <alignment vertical="center" shrinkToFit="1"/>
    </xf>
    <xf numFmtId="10" fontId="2" fillId="12" borderId="23" xfId="17" applyNumberFormat="1" applyFont="1" applyFill="1" applyBorder="1" applyAlignment="1">
      <alignment vertical="center" shrinkToFit="1"/>
    </xf>
    <xf numFmtId="10" fontId="2" fillId="12" borderId="26" xfId="17" applyNumberFormat="1" applyFont="1" applyFill="1" applyBorder="1" applyAlignment="1">
      <alignment vertical="center" shrinkToFit="1"/>
    </xf>
    <xf numFmtId="38" fontId="2" fillId="0" borderId="53" xfId="19" applyFont="1" applyFill="1" applyBorder="1" applyAlignment="1">
      <alignment vertical="center" shrinkToFit="1"/>
    </xf>
    <xf numFmtId="10" fontId="2" fillId="0" borderId="15" xfId="17" applyNumberFormat="1" applyFont="1" applyFill="1" applyBorder="1" applyAlignment="1">
      <alignment vertical="center" shrinkToFit="1"/>
    </xf>
    <xf numFmtId="10" fontId="2" fillId="0" borderId="29" xfId="17" applyNumberFormat="1" applyFont="1" applyFill="1" applyBorder="1" applyAlignment="1">
      <alignment vertical="center" shrinkToFit="1"/>
    </xf>
    <xf numFmtId="38" fontId="2" fillId="0" borderId="52" xfId="19" applyFont="1" applyFill="1" applyBorder="1" applyAlignment="1">
      <alignment vertical="center" shrinkToFit="1"/>
    </xf>
    <xf numFmtId="10" fontId="2" fillId="0" borderId="23" xfId="17" applyNumberFormat="1" applyFont="1" applyFill="1" applyBorder="1" applyAlignment="1">
      <alignment vertical="center" shrinkToFit="1"/>
    </xf>
    <xf numFmtId="10" fontId="2" fillId="0" borderId="26" xfId="17" applyNumberFormat="1" applyFont="1" applyFill="1" applyBorder="1" applyAlignment="1">
      <alignment vertical="center" shrinkToFit="1"/>
    </xf>
    <xf numFmtId="38" fontId="2" fillId="12" borderId="51" xfId="19" applyFont="1" applyFill="1" applyBorder="1" applyAlignment="1">
      <alignment vertical="center" shrinkToFit="1"/>
    </xf>
    <xf numFmtId="10" fontId="2" fillId="12" borderId="19" xfId="17" applyNumberFormat="1" applyFont="1" applyFill="1" applyBorder="1" applyAlignment="1">
      <alignment vertical="center" shrinkToFit="1"/>
    </xf>
    <xf numFmtId="10" fontId="2" fillId="12" borderId="20" xfId="17" applyNumberFormat="1" applyFont="1" applyFill="1" applyBorder="1" applyAlignment="1">
      <alignment vertical="center" shrinkToFit="1"/>
    </xf>
    <xf numFmtId="38" fontId="2" fillId="12" borderId="54" xfId="19" applyFont="1" applyFill="1" applyBorder="1" applyAlignment="1">
      <alignment vertical="center" shrinkToFit="1"/>
    </xf>
    <xf numFmtId="10" fontId="2" fillId="12" borderId="31" xfId="17" applyNumberFormat="1" applyFont="1" applyFill="1" applyBorder="1" applyAlignment="1">
      <alignment vertical="center" shrinkToFit="1"/>
    </xf>
    <xf numFmtId="10" fontId="2" fillId="12" borderId="32" xfId="17" applyNumberFormat="1" applyFont="1" applyFill="1" applyBorder="1" applyAlignment="1">
      <alignment vertical="center" shrinkToFit="1"/>
    </xf>
    <xf numFmtId="38" fontId="2" fillId="12" borderId="53" xfId="19" applyFont="1" applyFill="1" applyBorder="1" applyAlignment="1">
      <alignment vertical="center" shrinkToFit="1"/>
    </xf>
    <xf numFmtId="10" fontId="2" fillId="12" borderId="15" xfId="17" applyNumberFormat="1" applyFont="1" applyFill="1" applyBorder="1" applyAlignment="1">
      <alignment vertical="center" shrinkToFit="1"/>
    </xf>
    <xf numFmtId="10" fontId="2" fillId="12" borderId="29" xfId="17" applyNumberFormat="1" applyFont="1" applyFill="1" applyBorder="1" applyAlignment="1">
      <alignment vertical="center" shrinkToFit="1"/>
    </xf>
    <xf numFmtId="38" fontId="2" fillId="0" borderId="55" xfId="19" applyFont="1" applyFill="1" applyBorder="1" applyAlignment="1">
      <alignment vertical="center" shrinkToFit="1"/>
    </xf>
    <xf numFmtId="10" fontId="2" fillId="0" borderId="36" xfId="17" applyNumberFormat="1" applyFont="1" applyFill="1" applyBorder="1" applyAlignment="1">
      <alignment vertical="center" shrinkToFit="1"/>
    </xf>
    <xf numFmtId="10" fontId="2" fillId="0" borderId="24" xfId="17" applyNumberFormat="1" applyFont="1" applyFill="1" applyBorder="1" applyAlignment="1">
      <alignment vertical="center" shrinkToFit="1"/>
    </xf>
    <xf numFmtId="38" fontId="2" fillId="0" borderId="52" xfId="19" applyFont="1" applyFill="1" applyBorder="1" applyAlignment="1">
      <alignment horizontal="center" vertical="center" shrinkToFit="1"/>
    </xf>
    <xf numFmtId="38" fontId="2" fillId="0" borderId="56" xfId="19" applyFont="1" applyFill="1" applyBorder="1" applyAlignment="1">
      <alignment horizontal="center" vertical="center" shrinkToFit="1"/>
    </xf>
    <xf numFmtId="38" fontId="2" fillId="2" borderId="56" xfId="19" applyFont="1" applyFill="1" applyBorder="1" applyAlignment="1">
      <alignment horizontal="center" vertical="center" shrinkToFit="1"/>
    </xf>
    <xf numFmtId="10" fontId="7" fillId="12" borderId="43" xfId="17" applyNumberFormat="1" applyFont="1" applyFill="1" applyBorder="1" applyAlignment="1">
      <alignment vertical="center" shrinkToFit="1"/>
    </xf>
    <xf numFmtId="38" fontId="7" fillId="12" borderId="41" xfId="19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 shrinkToFit="1"/>
    </xf>
    <xf numFmtId="38" fontId="4" fillId="4" borderId="13" xfId="19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8" fontId="8" fillId="4" borderId="57" xfId="19" applyFont="1" applyFill="1" applyBorder="1" applyAlignment="1">
      <alignment horizontal="center" vertical="center" wrapText="1" shrinkToFit="1"/>
    </xf>
    <xf numFmtId="38" fontId="8" fillId="4" borderId="18" xfId="19" applyFont="1" applyFill="1" applyBorder="1" applyAlignment="1">
      <alignment horizontal="center" vertical="center" wrapText="1" shrinkToFit="1"/>
    </xf>
    <xf numFmtId="38" fontId="8" fillId="4" borderId="16" xfId="19" applyFont="1" applyFill="1" applyBorder="1" applyAlignment="1">
      <alignment horizontal="center" vertical="center" wrapText="1" shrinkToFit="1"/>
    </xf>
    <xf numFmtId="10" fontId="2" fillId="0" borderId="21" xfId="19" applyNumberFormat="1" applyFont="1" applyFill="1" applyBorder="1" applyAlignment="1">
      <alignment vertical="center" shrinkToFit="1"/>
    </xf>
    <xf numFmtId="38" fontId="2" fillId="0" borderId="19" xfId="19" applyFont="1" applyFill="1" applyBorder="1" applyAlignment="1">
      <alignment horizontal="right" vertical="center" wrapText="1" shrinkToFit="1"/>
    </xf>
    <xf numFmtId="38" fontId="2" fillId="0" borderId="51" xfId="19" applyFont="1" applyFill="1" applyBorder="1" applyAlignment="1">
      <alignment horizontal="right" vertical="center" wrapText="1" shrinkToFit="1"/>
    </xf>
    <xf numFmtId="38" fontId="2" fillId="0" borderId="20" xfId="19" applyFont="1" applyFill="1" applyBorder="1" applyAlignment="1">
      <alignment horizontal="right" vertical="center" wrapText="1" shrinkToFit="1"/>
    </xf>
    <xf numFmtId="10" fontId="2" fillId="12" borderId="25" xfId="19" applyNumberFormat="1" applyFont="1" applyFill="1" applyBorder="1" applyAlignment="1">
      <alignment vertical="center" shrinkToFit="1"/>
    </xf>
    <xf numFmtId="38" fontId="2" fillId="12" borderId="23" xfId="19" applyFont="1" applyFill="1" applyBorder="1" applyAlignment="1">
      <alignment horizontal="right" vertical="center" wrapText="1" shrinkToFit="1"/>
    </xf>
    <xf numFmtId="38" fontId="2" fillId="12" borderId="52" xfId="19" applyFont="1" applyFill="1" applyBorder="1" applyAlignment="1">
      <alignment horizontal="right" vertical="center" wrapText="1" shrinkToFit="1"/>
    </xf>
    <xf numFmtId="38" fontId="2" fillId="12" borderId="26" xfId="19" applyFont="1" applyFill="1" applyBorder="1" applyAlignment="1">
      <alignment horizontal="right" vertical="center" wrapText="1" shrinkToFit="1"/>
    </xf>
    <xf numFmtId="10" fontId="2" fillId="0" borderId="28" xfId="19" applyNumberFormat="1" applyFont="1" applyFill="1" applyBorder="1" applyAlignment="1">
      <alignment vertical="center" shrinkToFit="1"/>
    </xf>
    <xf numFmtId="38" fontId="2" fillId="0" borderId="15" xfId="19" applyFont="1" applyFill="1" applyBorder="1" applyAlignment="1">
      <alignment horizontal="right" vertical="center" wrapText="1" shrinkToFit="1"/>
    </xf>
    <xf numFmtId="38" fontId="2" fillId="0" borderId="53" xfId="19" applyFont="1" applyFill="1" applyBorder="1" applyAlignment="1">
      <alignment horizontal="right" vertical="center" wrapText="1" shrinkToFit="1"/>
    </xf>
    <xf numFmtId="38" fontId="2" fillId="0" borderId="29" xfId="19" applyFont="1" applyFill="1" applyBorder="1" applyAlignment="1">
      <alignment horizontal="right" vertical="center" wrapText="1" shrinkToFit="1"/>
    </xf>
    <xf numFmtId="10" fontId="2" fillId="0" borderId="25" xfId="19" applyNumberFormat="1" applyFont="1" applyFill="1" applyBorder="1" applyAlignment="1">
      <alignment vertical="center" shrinkToFit="1"/>
    </xf>
    <xf numFmtId="38" fontId="2" fillId="0" borderId="23" xfId="19" applyFont="1" applyFill="1" applyBorder="1" applyAlignment="1">
      <alignment horizontal="right" vertical="center" wrapText="1" shrinkToFit="1"/>
    </xf>
    <xf numFmtId="38" fontId="2" fillId="0" borderId="52" xfId="19" applyFont="1" applyFill="1" applyBorder="1" applyAlignment="1">
      <alignment horizontal="right" vertical="center" wrapText="1" shrinkToFit="1"/>
    </xf>
    <xf numFmtId="38" fontId="2" fillId="0" borderId="26" xfId="19" applyFont="1" applyFill="1" applyBorder="1" applyAlignment="1">
      <alignment horizontal="right" vertical="center" wrapText="1" shrinkToFit="1"/>
    </xf>
    <xf numFmtId="10" fontId="2" fillId="12" borderId="21" xfId="19" applyNumberFormat="1" applyFont="1" applyFill="1" applyBorder="1" applyAlignment="1">
      <alignment vertical="center" shrinkToFit="1"/>
    </xf>
    <xf numFmtId="38" fontId="2" fillId="12" borderId="19" xfId="19" applyFont="1" applyFill="1" applyBorder="1" applyAlignment="1">
      <alignment horizontal="right" vertical="center" wrapText="1" shrinkToFit="1"/>
    </xf>
    <xf numFmtId="38" fontId="2" fillId="12" borderId="51" xfId="19" applyFont="1" applyFill="1" applyBorder="1" applyAlignment="1">
      <alignment horizontal="right" vertical="center" wrapText="1" shrinkToFit="1"/>
    </xf>
    <xf numFmtId="38" fontId="2" fillId="12" borderId="20" xfId="19" applyFont="1" applyFill="1" applyBorder="1" applyAlignment="1">
      <alignment horizontal="right" vertical="center" wrapText="1" shrinkToFit="1"/>
    </xf>
    <xf numFmtId="10" fontId="2" fillId="12" borderId="33" xfId="19" applyNumberFormat="1" applyFont="1" applyFill="1" applyBorder="1" applyAlignment="1">
      <alignment vertical="center" shrinkToFit="1"/>
    </xf>
    <xf numFmtId="38" fontId="2" fillId="12" borderId="31" xfId="19" applyFont="1" applyFill="1" applyBorder="1" applyAlignment="1">
      <alignment horizontal="right" vertical="center" wrapText="1" shrinkToFit="1"/>
    </xf>
    <xf numFmtId="38" fontId="2" fillId="12" borderId="54" xfId="19" applyFont="1" applyFill="1" applyBorder="1" applyAlignment="1">
      <alignment horizontal="right" vertical="center" wrapText="1" shrinkToFit="1"/>
    </xf>
    <xf numFmtId="38" fontId="2" fillId="12" borderId="32" xfId="19" applyFont="1" applyFill="1" applyBorder="1" applyAlignment="1">
      <alignment horizontal="right" vertical="center" wrapText="1" shrinkToFit="1"/>
    </xf>
    <xf numFmtId="10" fontId="2" fillId="12" borderId="28" xfId="19" applyNumberFormat="1" applyFont="1" applyFill="1" applyBorder="1" applyAlignment="1">
      <alignment vertical="center" shrinkToFit="1"/>
    </xf>
    <xf numFmtId="38" fontId="2" fillId="12" borderId="15" xfId="19" applyFont="1" applyFill="1" applyBorder="1" applyAlignment="1">
      <alignment horizontal="right" vertical="center" wrapText="1" shrinkToFit="1"/>
    </xf>
    <xf numFmtId="38" fontId="2" fillId="12" borderId="53" xfId="19" applyFont="1" applyFill="1" applyBorder="1" applyAlignment="1">
      <alignment horizontal="right" vertical="center" wrapText="1" shrinkToFit="1"/>
    </xf>
    <xf numFmtId="38" fontId="2" fillId="12" borderId="29" xfId="19" applyFont="1" applyFill="1" applyBorder="1" applyAlignment="1">
      <alignment horizontal="right" vertical="center" wrapText="1" shrinkToFit="1"/>
    </xf>
    <xf numFmtId="10" fontId="2" fillId="0" borderId="35" xfId="19" applyNumberFormat="1" applyFont="1" applyFill="1" applyBorder="1" applyAlignment="1">
      <alignment vertical="center" shrinkToFit="1"/>
    </xf>
    <xf numFmtId="38" fontId="2" fillId="0" borderId="36" xfId="19" applyFont="1" applyFill="1" applyBorder="1" applyAlignment="1">
      <alignment horizontal="right" vertical="center" wrapText="1" shrinkToFit="1"/>
    </xf>
    <xf numFmtId="38" fontId="2" fillId="0" borderId="55" xfId="19" applyFont="1" applyFill="1" applyBorder="1" applyAlignment="1">
      <alignment horizontal="right" vertical="center" wrapText="1" shrinkToFit="1"/>
    </xf>
    <xf numFmtId="38" fontId="2" fillId="0" borderId="24" xfId="19" applyFont="1" applyFill="1" applyBorder="1" applyAlignment="1">
      <alignment horizontal="right" vertical="center" wrapText="1" shrinkToFit="1"/>
    </xf>
    <xf numFmtId="10" fontId="2" fillId="0" borderId="25" xfId="19" applyNumberFormat="1" applyFont="1" applyFill="1" applyBorder="1" applyAlignment="1">
      <alignment horizontal="center" vertical="center" shrinkToFit="1"/>
    </xf>
    <xf numFmtId="10" fontId="3" fillId="12" borderId="44" xfId="19" applyNumberFormat="1" applyFont="1" applyFill="1" applyBorder="1" applyAlignment="1">
      <alignment vertical="center" shrinkToFit="1"/>
    </xf>
    <xf numFmtId="38" fontId="7" fillId="12" borderId="42" xfId="19" applyFont="1" applyFill="1" applyBorder="1" applyAlignment="1">
      <alignment horizontal="right" vertical="center" wrapText="1" shrinkToFit="1"/>
    </xf>
    <xf numFmtId="38" fontId="7" fillId="12" borderId="58" xfId="19" applyFont="1" applyFill="1" applyBorder="1" applyAlignment="1">
      <alignment horizontal="right" vertical="center" wrapText="1" shrinkToFit="1"/>
    </xf>
    <xf numFmtId="38" fontId="7" fillId="12" borderId="43" xfId="19" applyFont="1" applyFill="1" applyBorder="1" applyAlignment="1">
      <alignment horizontal="right" vertical="center" wrapText="1" shrinkToFit="1"/>
    </xf>
    <xf numFmtId="0" fontId="4" fillId="0" borderId="38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38" fontId="8" fillId="4" borderId="59" xfId="19" applyFont="1" applyFill="1" applyBorder="1" applyAlignment="1">
      <alignment horizontal="center" vertical="center" wrapText="1" shrinkToFit="1"/>
    </xf>
    <xf numFmtId="0" fontId="8" fillId="4" borderId="16" xfId="46" applyFont="1" applyFill="1" applyBorder="1" applyAlignment="1">
      <alignment horizontal="center" vertical="center" wrapText="1" shrinkToFit="1"/>
      <protection/>
    </xf>
    <xf numFmtId="0" fontId="1" fillId="4" borderId="50" xfId="46" applyFont="1" applyFill="1" applyBorder="1" applyAlignment="1">
      <alignment horizontal="center" vertical="center" wrapText="1" shrinkToFit="1"/>
      <protection/>
    </xf>
    <xf numFmtId="0" fontId="1" fillId="4" borderId="18" xfId="46" applyFont="1" applyFill="1" applyBorder="1" applyAlignment="1">
      <alignment horizontal="center" vertical="center" wrapText="1" shrinkToFit="1"/>
      <protection/>
    </xf>
    <xf numFmtId="0" fontId="1" fillId="4" borderId="16" xfId="46" applyFont="1" applyFill="1" applyBorder="1" applyAlignment="1">
      <alignment horizontal="center" vertical="center" wrapText="1" shrinkToFit="1"/>
      <protection/>
    </xf>
    <xf numFmtId="38" fontId="2" fillId="0" borderId="21" xfId="19" applyFont="1" applyFill="1" applyBorder="1" applyAlignment="1">
      <alignment horizontal="right" vertical="center" wrapText="1" shrinkToFit="1"/>
    </xf>
    <xf numFmtId="38" fontId="2" fillId="0" borderId="38" xfId="19" applyFont="1" applyFill="1" applyBorder="1" applyAlignment="1">
      <alignment horizontal="right" vertical="center" wrapText="1" shrinkToFit="1"/>
    </xf>
    <xf numFmtId="185" fontId="2" fillId="0" borderId="20" xfId="17" applyNumberFormat="1" applyFont="1" applyFill="1" applyBorder="1" applyAlignment="1">
      <alignment vertical="center" shrinkToFit="1"/>
    </xf>
    <xf numFmtId="38" fontId="2" fillId="12" borderId="25" xfId="19" applyFont="1" applyFill="1" applyBorder="1" applyAlignment="1">
      <alignment horizontal="right" vertical="center" wrapText="1" shrinkToFit="1"/>
    </xf>
    <xf numFmtId="38" fontId="2" fillId="12" borderId="60" xfId="19" applyFont="1" applyFill="1" applyBorder="1" applyAlignment="1">
      <alignment horizontal="right" vertical="center" wrapText="1" shrinkToFit="1"/>
    </xf>
    <xf numFmtId="185" fontId="2" fillId="12" borderId="26" xfId="17" applyNumberFormat="1" applyFont="1" applyFill="1" applyBorder="1" applyAlignment="1">
      <alignment vertical="center" shrinkToFit="1"/>
    </xf>
    <xf numFmtId="38" fontId="2" fillId="0" borderId="28" xfId="19" applyFont="1" applyFill="1" applyBorder="1" applyAlignment="1">
      <alignment horizontal="right" vertical="center" wrapText="1" shrinkToFit="1"/>
    </xf>
    <xf numFmtId="38" fontId="2" fillId="0" borderId="61" xfId="19" applyFont="1" applyFill="1" applyBorder="1" applyAlignment="1">
      <alignment horizontal="right" vertical="center" wrapText="1" shrinkToFit="1"/>
    </xf>
    <xf numFmtId="185" fontId="2" fillId="0" borderId="29" xfId="17" applyNumberFormat="1" applyFont="1" applyFill="1" applyBorder="1" applyAlignment="1">
      <alignment vertical="center" shrinkToFit="1"/>
    </xf>
    <xf numFmtId="38" fontId="2" fillId="0" borderId="25" xfId="19" applyFont="1" applyFill="1" applyBorder="1" applyAlignment="1">
      <alignment horizontal="right" vertical="center" wrapText="1" shrinkToFit="1"/>
    </xf>
    <xf numFmtId="38" fontId="2" fillId="0" borderId="60" xfId="19" applyFont="1" applyFill="1" applyBorder="1" applyAlignment="1">
      <alignment horizontal="right" vertical="center" wrapText="1" shrinkToFit="1"/>
    </xf>
    <xf numFmtId="185" fontId="2" fillId="0" borderId="26" xfId="17" applyNumberFormat="1" applyFont="1" applyFill="1" applyBorder="1" applyAlignment="1">
      <alignment vertical="center" shrinkToFit="1"/>
    </xf>
    <xf numFmtId="38" fontId="2" fillId="12" borderId="21" xfId="19" applyFont="1" applyFill="1" applyBorder="1" applyAlignment="1">
      <alignment horizontal="right" vertical="center" wrapText="1" shrinkToFit="1"/>
    </xf>
    <xf numFmtId="38" fontId="2" fillId="12" borderId="38" xfId="19" applyFont="1" applyFill="1" applyBorder="1" applyAlignment="1">
      <alignment horizontal="right" vertical="center" wrapText="1" shrinkToFit="1"/>
    </xf>
    <xf numFmtId="185" fontId="2" fillId="12" borderId="20" xfId="17" applyNumberFormat="1" applyFont="1" applyFill="1" applyBorder="1" applyAlignment="1">
      <alignment vertical="center" shrinkToFit="1"/>
    </xf>
    <xf numFmtId="38" fontId="2" fillId="12" borderId="62" xfId="19" applyFont="1" applyFill="1" applyBorder="1" applyAlignment="1">
      <alignment horizontal="right" vertical="center" wrapText="1" shrinkToFit="1"/>
    </xf>
    <xf numFmtId="38" fontId="2" fillId="12" borderId="33" xfId="19" applyFont="1" applyFill="1" applyBorder="1" applyAlignment="1">
      <alignment horizontal="right" vertical="center" wrapText="1" shrinkToFit="1"/>
    </xf>
    <xf numFmtId="38" fontId="2" fillId="12" borderId="63" xfId="19" applyFont="1" applyFill="1" applyBorder="1" applyAlignment="1">
      <alignment horizontal="right" vertical="center" wrapText="1" shrinkToFit="1"/>
    </xf>
    <xf numFmtId="185" fontId="2" fillId="12" borderId="32" xfId="17" applyNumberFormat="1" applyFont="1" applyFill="1" applyBorder="1" applyAlignment="1">
      <alignment vertical="center" shrinkToFit="1"/>
    </xf>
    <xf numFmtId="38" fontId="2" fillId="0" borderId="62" xfId="19" applyFont="1" applyFill="1" applyBorder="1" applyAlignment="1">
      <alignment horizontal="right" vertical="center" wrapText="1" shrinkToFit="1"/>
    </xf>
    <xf numFmtId="38" fontId="2" fillId="12" borderId="28" xfId="19" applyFont="1" applyFill="1" applyBorder="1" applyAlignment="1">
      <alignment horizontal="right" vertical="center" wrapText="1" shrinkToFit="1"/>
    </xf>
    <xf numFmtId="38" fontId="2" fillId="12" borderId="64" xfId="19" applyFont="1" applyFill="1" applyBorder="1" applyAlignment="1">
      <alignment horizontal="right" vertical="center" wrapText="1" shrinkToFit="1"/>
    </xf>
    <xf numFmtId="185" fontId="2" fillId="12" borderId="29" xfId="17" applyNumberFormat="1" applyFont="1" applyFill="1" applyBorder="1" applyAlignment="1">
      <alignment vertical="center" shrinkToFit="1"/>
    </xf>
    <xf numFmtId="38" fontId="2" fillId="0" borderId="35" xfId="19" applyFont="1" applyFill="1" applyBorder="1" applyAlignment="1">
      <alignment horizontal="right" vertical="center" wrapText="1" shrinkToFit="1"/>
    </xf>
    <xf numFmtId="38" fontId="2" fillId="0" borderId="65" xfId="19" applyFont="1" applyFill="1" applyBorder="1" applyAlignment="1">
      <alignment horizontal="right" vertical="center" wrapText="1" shrinkToFit="1"/>
    </xf>
    <xf numFmtId="185" fontId="2" fillId="0" borderId="24" xfId="17" applyNumberFormat="1" applyFont="1" applyFill="1" applyBorder="1" applyAlignment="1">
      <alignment vertical="center" shrinkToFit="1"/>
    </xf>
    <xf numFmtId="38" fontId="2" fillId="12" borderId="66" xfId="19" applyFont="1" applyFill="1" applyBorder="1" applyAlignment="1">
      <alignment horizontal="right" vertical="center" wrapText="1" shrinkToFit="1"/>
    </xf>
    <xf numFmtId="185" fontId="2" fillId="0" borderId="26" xfId="17" applyNumberFormat="1" applyFont="1" applyFill="1" applyBorder="1" applyAlignment="1">
      <alignment horizontal="center" vertical="center" shrinkToFit="1"/>
    </xf>
    <xf numFmtId="185" fontId="2" fillId="0" borderId="25" xfId="17" applyNumberFormat="1" applyFont="1" applyFill="1" applyBorder="1" applyAlignment="1">
      <alignment horizontal="center" vertical="center" shrinkToFit="1"/>
    </xf>
    <xf numFmtId="38" fontId="2" fillId="0" borderId="67" xfId="19" applyFont="1" applyFill="1" applyBorder="1" applyAlignment="1">
      <alignment vertical="center" shrinkToFit="1"/>
    </xf>
    <xf numFmtId="38" fontId="2" fillId="0" borderId="32" xfId="19" applyFont="1" applyFill="1" applyBorder="1" applyAlignment="1">
      <alignment vertical="center" shrinkToFit="1"/>
    </xf>
    <xf numFmtId="38" fontId="7" fillId="12" borderId="44" xfId="19" applyFont="1" applyFill="1" applyBorder="1" applyAlignment="1">
      <alignment horizontal="right" vertical="center" wrapText="1" shrinkToFit="1"/>
    </xf>
    <xf numFmtId="38" fontId="3" fillId="12" borderId="41" xfId="19" applyFont="1" applyFill="1" applyBorder="1" applyAlignment="1">
      <alignment horizontal="right" vertical="center" wrapText="1" shrinkToFit="1"/>
    </xf>
    <xf numFmtId="185" fontId="7" fillId="12" borderId="43" xfId="17" applyNumberFormat="1" applyFont="1" applyFill="1" applyBorder="1" applyAlignment="1">
      <alignment vertical="center" shrinkToFit="1"/>
    </xf>
    <xf numFmtId="40" fontId="7" fillId="12" borderId="44" xfId="19" applyNumberFormat="1" applyFont="1" applyFill="1" applyBorder="1" applyAlignment="1">
      <alignment horizontal="center" vertical="center" shrinkToFit="1"/>
    </xf>
    <xf numFmtId="38" fontId="7" fillId="12" borderId="68" xfId="19" applyFont="1" applyFill="1" applyBorder="1" applyAlignment="1">
      <alignment horizontal="right" vertical="center" wrapText="1" shrinkToFit="1"/>
    </xf>
    <xf numFmtId="186" fontId="7" fillId="12" borderId="43" xfId="19" applyNumberFormat="1" applyFont="1" applyFill="1" applyBorder="1" applyAlignment="1">
      <alignment vertical="center" shrinkToFit="1"/>
    </xf>
    <xf numFmtId="0" fontId="9" fillId="4" borderId="38" xfId="0" applyFont="1" applyFill="1" applyBorder="1" applyAlignment="1">
      <alignment horizontal="center" vertical="center" wrapText="1"/>
    </xf>
    <xf numFmtId="38" fontId="9" fillId="4" borderId="69" xfId="19" applyFont="1" applyFill="1" applyBorder="1" applyAlignment="1">
      <alignment horizontal="center" vertical="center" wrapText="1" shrinkToFit="1"/>
    </xf>
    <xf numFmtId="0" fontId="1" fillId="4" borderId="59" xfId="46" applyFont="1" applyFill="1" applyBorder="1" applyAlignment="1">
      <alignment horizontal="center" vertical="center" wrapText="1" shrinkToFit="1"/>
      <protection/>
    </xf>
    <xf numFmtId="38" fontId="8" fillId="4" borderId="70" xfId="19" applyFont="1" applyFill="1" applyBorder="1" applyAlignment="1">
      <alignment horizontal="center" vertical="center" wrapText="1" shrinkToFit="1"/>
    </xf>
    <xf numFmtId="38" fontId="2" fillId="0" borderId="69" xfId="19" applyFont="1" applyFill="1" applyBorder="1" applyAlignment="1">
      <alignment vertical="center" shrinkToFit="1"/>
    </xf>
    <xf numFmtId="38" fontId="2" fillId="12" borderId="62" xfId="19" applyFont="1" applyFill="1" applyBorder="1" applyAlignment="1">
      <alignment vertical="center" shrinkToFit="1"/>
    </xf>
    <xf numFmtId="38" fontId="2" fillId="0" borderId="64" xfId="19" applyFont="1" applyFill="1" applyBorder="1" applyAlignment="1">
      <alignment vertical="center" shrinkToFit="1"/>
    </xf>
    <xf numFmtId="38" fontId="2" fillId="0" borderId="62" xfId="19" applyFont="1" applyFill="1" applyBorder="1" applyAlignment="1">
      <alignment vertical="center" shrinkToFit="1"/>
    </xf>
    <xf numFmtId="38" fontId="2" fillId="12" borderId="69" xfId="19" applyFont="1" applyFill="1" applyBorder="1" applyAlignment="1">
      <alignment vertical="center" shrinkToFit="1"/>
    </xf>
    <xf numFmtId="38" fontId="2" fillId="12" borderId="66" xfId="19" applyFont="1" applyFill="1" applyBorder="1" applyAlignment="1">
      <alignment vertical="center" shrinkToFit="1"/>
    </xf>
    <xf numFmtId="38" fontId="2" fillId="12" borderId="64" xfId="19" applyFont="1" applyFill="1" applyBorder="1" applyAlignment="1">
      <alignment vertical="center" shrinkToFit="1"/>
    </xf>
    <xf numFmtId="38" fontId="2" fillId="0" borderId="65" xfId="19" applyFont="1" applyFill="1" applyBorder="1" applyAlignment="1">
      <alignment vertical="center" shrinkToFit="1"/>
    </xf>
    <xf numFmtId="38" fontId="2" fillId="0" borderId="54" xfId="19" applyFont="1" applyFill="1" applyBorder="1" applyAlignment="1">
      <alignment vertical="center" shrinkToFit="1"/>
    </xf>
    <xf numFmtId="187" fontId="2" fillId="0" borderId="71" xfId="19" applyNumberFormat="1" applyFont="1" applyFill="1" applyBorder="1" applyAlignment="1">
      <alignment vertical="center" shrinkToFit="1"/>
    </xf>
    <xf numFmtId="38" fontId="2" fillId="11" borderId="72" xfId="19" applyFont="1" applyFill="1" applyBorder="1" applyAlignment="1">
      <alignment horizontal="right" vertical="center" shrinkToFit="1"/>
    </xf>
    <xf numFmtId="188" fontId="7" fillId="12" borderId="43" xfId="19" applyNumberFormat="1" applyFont="1" applyFill="1" applyBorder="1" applyAlignment="1">
      <alignment vertical="center" shrinkToFit="1"/>
    </xf>
    <xf numFmtId="188" fontId="7" fillId="12" borderId="58" xfId="19" applyNumberFormat="1" applyFont="1" applyFill="1" applyBorder="1" applyAlignment="1">
      <alignment vertical="center" shrinkToFit="1"/>
    </xf>
    <xf numFmtId="187" fontId="7" fillId="12" borderId="73" xfId="19" applyNumberFormat="1" applyFont="1" applyFill="1" applyBorder="1" applyAlignment="1">
      <alignment vertical="center" shrinkToFit="1"/>
    </xf>
    <xf numFmtId="38" fontId="7" fillId="12" borderId="73" xfId="19" applyFont="1" applyFill="1" applyBorder="1" applyAlignment="1">
      <alignment horizontal="right" vertical="center" shrinkToFit="1"/>
    </xf>
    <xf numFmtId="0" fontId="3" fillId="0" borderId="74" xfId="46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1" fillId="0" borderId="0" xfId="46" applyFont="1" applyFill="1" applyBorder="1" applyAlignment="1">
      <alignment/>
      <protection/>
    </xf>
    <xf numFmtId="186" fontId="2" fillId="0" borderId="0" xfId="17" applyNumberFormat="1" applyFont="1" applyFill="1" applyBorder="1" applyAlignment="1">
      <alignment horizontal="right" vertical="center" shrinkToFit="1"/>
    </xf>
    <xf numFmtId="38" fontId="2" fillId="12" borderId="0" xfId="19" applyFont="1" applyFill="1" applyBorder="1" applyAlignment="1">
      <alignment horizontal="right" vertical="center" shrinkToFit="1"/>
    </xf>
    <xf numFmtId="186" fontId="2" fillId="0" borderId="0" xfId="17" applyNumberFormat="1" applyFont="1" applyFill="1" applyBorder="1" applyAlignment="1">
      <alignment horizontal="right" vertical="center" shrinkToFit="1"/>
    </xf>
    <xf numFmtId="186" fontId="2" fillId="12" borderId="0" xfId="17" applyNumberFormat="1" applyFont="1" applyFill="1" applyBorder="1" applyAlignment="1">
      <alignment horizontal="right" vertical="center" shrinkToFit="1"/>
    </xf>
    <xf numFmtId="38" fontId="2" fillId="11" borderId="0" xfId="19" applyFont="1" applyFill="1" applyBorder="1" applyAlignment="1">
      <alignment horizontal="right" vertical="center" shrinkToFit="1"/>
    </xf>
    <xf numFmtId="186" fontId="2" fillId="12" borderId="0" xfId="17" applyNumberFormat="1" applyFont="1" applyFill="1" applyBorder="1" applyAlignment="1">
      <alignment horizontal="right" vertical="center" shrinkToFit="1"/>
    </xf>
    <xf numFmtId="38" fontId="2" fillId="12" borderId="0" xfId="19" applyFont="1" applyFill="1" applyBorder="1" applyAlignment="1">
      <alignment horizontal="right" vertical="center" shrinkToFit="1"/>
    </xf>
    <xf numFmtId="0" fontId="2" fillId="0" borderId="0" xfId="46" applyFont="1" applyFill="1" applyBorder="1">
      <alignment/>
      <protection/>
    </xf>
    <xf numFmtId="0" fontId="3" fillId="0" borderId="0" xfId="46" applyFont="1" applyFill="1" applyBorder="1">
      <alignment/>
      <protection/>
    </xf>
  </cellXfs>
  <cellStyles count="40">
    <cellStyle name="Normal" xfId="0"/>
    <cellStyle name="Comma" xfId="15"/>
    <cellStyle name="Currency" xfId="16"/>
    <cellStyle name="Percent" xfId="17"/>
    <cellStyle name="段落(2)" xfId="18"/>
    <cellStyle name="Comma [0]" xfId="19"/>
    <cellStyle name="背景色" xfId="20"/>
    <cellStyle name="_H14見積明細収納課バッチ" xfId="21"/>
    <cellStyle name="_ET_STYLE_NoName_00_" xfId="22"/>
    <cellStyle name="予算数値" xfId="23"/>
    <cellStyle name="Currency [0]" xfId="24"/>
    <cellStyle name="_総括Ｈ１５分" xfId="25"/>
    <cellStyle name="Normal_#18-Internet" xfId="26"/>
    <cellStyle name="ﾃﾞ-ﾀ保護" xfId="27"/>
    <cellStyle name="ﾇ･ﾁﾘ_ｰﾟﾀ﨣簔ﾘ" xfId="28"/>
    <cellStyle name="Calc Currency (0)" xfId="29"/>
    <cellStyle name="Header1" xfId="30"/>
    <cellStyle name="Header2" xfId="31"/>
    <cellStyle name="MENU(背景)" xfId="32"/>
    <cellStyle name="数式表示" xfId="33"/>
    <cellStyle name="ｹ鮗ﾐﾀｲ_ｰ豼ｵﾁ･" xfId="34"/>
    <cellStyle name="ﾊﾟﾀ-ﾝ(灰色)" xfId="35"/>
    <cellStyle name="ﾄﾞｸｶ [0]_ｰ霾ｹ" xfId="36"/>
    <cellStyle name="ﾄﾞｸｶ_ｰ霾ｹ" xfId="37"/>
    <cellStyle name="項目（印刷可能" xfId="38"/>
    <cellStyle name="Followed Hyperlink" xfId="39"/>
    <cellStyle name="ﾅ・ｭ [0]_ｰ霾ｹ" xfId="40"/>
    <cellStyle name="ﾅ・ｭ_ｰ霾ｹ" xfId="41"/>
    <cellStyle name="Hyperlink" xfId="42"/>
    <cellStyle name="ﾊﾟﾀ-ﾝ(極小)" xfId="43"/>
    <cellStyle name="数式有" xfId="44"/>
    <cellStyle name="ﾊﾟﾀ-ﾝ(最小)" xfId="45"/>
    <cellStyle name="標準_生活圏域設定基礎データ" xfId="46"/>
    <cellStyle name="ﾊﾞｯｸｸﾞﾗﾝﾄﾞ" xfId="47"/>
    <cellStyle name="桁区切り [0.0]" xfId="48"/>
    <cellStyle name="項目1" xfId="49"/>
    <cellStyle name="項目2" xfId="50"/>
    <cellStyle name="段落(1)" xfId="51"/>
    <cellStyle name="未定義" xfId="52"/>
    <cellStyle name="予算要求数値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ectsu\&#22303;&#28006;&#20849;&#26377;\DOCUME~1\NISHID~1\LOCALS~1\Temp\&#20415;&#21033;&#215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g1fsv\&#12493;&#12483;&#12488;&#12527;&#12540;&#12463;&#31649;&#29702;\My%20Documents\&#24066;&#30010;&#26449;\&#23500;&#27941;&#24066;\&#27425;&#22238;&#20197;&#38477;&#25552;&#20986;&#36039;&#26009;\&#12493;&#12483;&#12488;&#12527;&#65293;&#1246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g1zei1\&#31246;&#21454;&#36039;&#26009;\&#21942;&#26989;&#20214;&#21517;\&#31246;&#21454;&#32013;021108\&#25552;&#20986;&#36039;&#26009;\021120&#25552;&#20986;\&#22823;&#37327;&#19968;&#25324;&#20966;&#29702;&#35211;&#31309;&#26126;&#3204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cz10\e\&#65316;&#65331;&#65323;&#23554;&#29992;\&#26989;&#21209;&#36039;&#26009;\&#36001;&#21209;&#20250;&#35336;\&#65347;&#65295;&#65363;&#12471;&#12473;&#12486;&#12512;\&#22519;&#34892;&#31649;&#2970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F7.&#37326;&#30000;&#24066;&#23566;&#20837;&#38306;&#36899;\10.&#12473;&#12465;&#12472;&#12517;&#12540;&#12523;&#38306;&#36899;\&#12471;&#12473;&#12486;&#12512;&#31292;&#21205;&#21450;&#12403;&#12487;&#12540;&#12479;&#31227;&#34892;&#12473;&#12465;&#12472;&#12517;&#12540;&#12523;&#65288;&#39015;&#23458;&#25552;&#20986;&#29992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15&#35469;&#23450;&#12477;&#12501;&#12488;&#25913;&#23450;\&#20104;&#23450;&#23455;&#3231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0.1.1.109/DOCUME~1\NISHID~1\LOCALS~1\Temp\&#20415;&#21033;&#2153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g1fsv\Net_G1\Documents%20and%20Settings\gunji\Local%20Settings\Temporary%20Internet%20Files\Content.IE5\KLAN49QB\Documents%20and%20Settings\YOSHI\Local%20Settings\Temporary%20Internet%20Files\Content.IE5\6VXNGUHZ\&#20445;&#30041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算出条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庁内ﾈｯﾄﾜｰｸ（Ｈ１１．７）"/>
      <sheetName val="庁内ﾈｯﾄﾜｰｸ（Ｈ１１．４）"/>
      <sheetName val="庁内ﾈｯﾄﾜ-ｸ(Ｈ１０．１０) "/>
      <sheetName val="庁内ﾈｯﾄﾜ-ｸ(Ｈ９．１１)"/>
      <sheetName val="ＬＨ１２０残り口数"/>
      <sheetName val="９８年６月１０日内部打ち合わせ"/>
      <sheetName val="議事録（原紙）"/>
      <sheetName val="議事録"/>
      <sheetName val="OCE工事依頼(991127)"/>
      <sheetName val="新LAN中野主幹からの依頼(20000120)"/>
      <sheetName val="各ｼｽﾃﾑ切替えｽｹｼﾞｭｰﾙ(20000306)"/>
      <sheetName val="各ｼｽﾃﾑ切替えｽｹｼﾞｭｰﾙ(20000307)"/>
      <sheetName val="各ｼｽﾃﾑ切替ｽｹｼﾞｭｰﾙ"/>
      <sheetName val="伺い文(20000312)"/>
      <sheetName val="中野主幹からの要望(20000311)"/>
      <sheetName val="新ﾈｯﾄﾜｰｸ出先機関一覧(OLD)"/>
      <sheetName val="ワタ、サカ宛て(20000512)"/>
      <sheetName val="実行作業担当者"/>
      <sheetName val="ワダマとの打合せ次第"/>
      <sheetName val="回線費用比較"/>
      <sheetName val="既存ｼｽﾃﾑの画面修正(20000609ｻｶあて)"/>
      <sheetName val="見るだけ画面ｲﾒｰｼﾞ(20000609ｻｶあて）"/>
      <sheetName val="コンピュータ名(20000611)"/>
      <sheetName val="打合せ次第(20000809)"/>
      <sheetName val="設備（ワタより20000823)"/>
      <sheetName val="2000年10月～11月の作業"/>
      <sheetName val="新LAN･PC導入ｽｹｼﾞｭｰﾙ"/>
      <sheetName val="新LAN･PC作業項目(2000.09.21打合せ分)"/>
      <sheetName val="LAN運用(ワタより2000.09.27)"/>
      <sheetName val="新ネットワーク出先一覧"/>
      <sheetName val="情ｺﾝﾎﾟｰﾄ生殺"/>
      <sheetName val="ﾊﾟｯﾁﾊﾟﾈﾙ表"/>
      <sheetName val="ネットワーク監視、セキュリティ(20000929ﾈｯﾄ部会）"/>
      <sheetName val="ネットワークセグメント(20000929ﾈｯﾄ部会）"/>
      <sheetName val="スケジュール(20000929ﾈｯﾄ部会)"/>
      <sheetName val="水道部先行接続"/>
      <sheetName val="成田市ﾈｯﾄﾜｰｸ機器ｱﾄﾞﾚｽ一覧表第0版"/>
      <sheetName val="2000年10月8日出先確認時間"/>
      <sheetName val="成田市新LAN構図(2000.10.0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見積明細"/>
      <sheetName val="総括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会計課要望事項"/>
      <sheetName val="議事録（原紙）"/>
      <sheetName val="打合せ議事録"/>
      <sheetName val="20000年1月25日打合せ議事録"/>
      <sheetName val="他市の還付伝票"/>
      <sheetName val="機器の発注"/>
      <sheetName val="起票日の初期値ｾｯﾄと修正可否"/>
      <sheetName val="要望事項(20000309)"/>
      <sheetName val="給与伝票ＦＤ作成仕様"/>
      <sheetName val="H12給与伝票日程表"/>
      <sheetName val="H12給与科目変換ｺｰﾄﾞ表"/>
      <sheetName val="稼動後問合せ"/>
      <sheetName val="千葉銀サカイ様あて(20000405)"/>
      <sheetName val="CS財務端末一覧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構成算出条件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標準作業（データ移行）"/>
      <sheetName val="標準作業 (システム適用)"/>
      <sheetName val="標準作業 (運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="40" zoomScaleNormal="55" zoomScaleSheetLayoutView="40" workbookViewId="0" topLeftCell="A1">
      <pane xSplit="3" ySplit="2" topLeftCell="D3" activePane="bottomRight" state="frozen"/>
      <selection pane="bottomRight" activeCell="A1" sqref="A1:C1"/>
    </sheetView>
  </sheetViews>
  <sheetFormatPr defaultColWidth="9.00390625" defaultRowHeight="13.5"/>
  <cols>
    <col min="1" max="1" width="14.00390625" style="4" customWidth="1"/>
    <col min="2" max="2" width="13.25390625" style="4" customWidth="1"/>
    <col min="3" max="3" width="17.625" style="5" bestFit="1" customWidth="1"/>
    <col min="4" max="9" width="16.00390625" style="4" customWidth="1"/>
    <col min="10" max="10" width="8.875" style="4" bestFit="1" customWidth="1"/>
    <col min="11" max="13" width="13.25390625" style="4" customWidth="1"/>
    <col min="14" max="14" width="8.875" style="4" bestFit="1" customWidth="1"/>
    <col min="15" max="15" width="15.375" style="4" customWidth="1"/>
    <col min="16" max="25" width="13.25390625" style="4" customWidth="1"/>
    <col min="26" max="26" width="14.875" style="4" customWidth="1"/>
    <col min="27" max="27" width="13.25390625" style="4" customWidth="1"/>
    <col min="28" max="28" width="10.625" style="4" customWidth="1"/>
    <col min="29" max="36" width="13.25390625" style="4" customWidth="1"/>
    <col min="37" max="37" width="25.875" style="4" customWidth="1"/>
    <col min="38" max="16384" width="8.50390625" style="4" customWidth="1"/>
  </cols>
  <sheetData>
    <row r="1" spans="1:37" s="1" customFormat="1" ht="132" customHeight="1">
      <c r="A1" s="6" t="s">
        <v>0</v>
      </c>
      <c r="B1" s="7"/>
      <c r="C1" s="8"/>
      <c r="D1" s="9" t="s">
        <v>1</v>
      </c>
      <c r="E1" s="10"/>
      <c r="F1" s="10"/>
      <c r="G1" s="9" t="s">
        <v>2</v>
      </c>
      <c r="H1" s="10"/>
      <c r="I1" s="10"/>
      <c r="J1" s="10"/>
      <c r="K1" s="9" t="s">
        <v>3</v>
      </c>
      <c r="L1" s="10"/>
      <c r="M1" s="10"/>
      <c r="N1" s="10"/>
      <c r="O1" s="9" t="s">
        <v>4</v>
      </c>
      <c r="P1" s="90"/>
      <c r="Q1" s="90"/>
      <c r="R1" s="127"/>
      <c r="S1" s="128" t="s">
        <v>5</v>
      </c>
      <c r="T1" s="129"/>
      <c r="U1" s="129"/>
      <c r="V1" s="129"/>
      <c r="W1" s="129"/>
      <c r="X1" s="129"/>
      <c r="Y1" s="129"/>
      <c r="Z1" s="129"/>
      <c r="AA1" s="129"/>
      <c r="AB1" s="170"/>
      <c r="AC1" s="171" t="s">
        <v>6</v>
      </c>
      <c r="AD1" s="172"/>
      <c r="AE1" s="172"/>
      <c r="AF1" s="172"/>
      <c r="AG1" s="172"/>
      <c r="AH1" s="172"/>
      <c r="AI1" s="172"/>
      <c r="AJ1" s="215"/>
      <c r="AK1" s="216" t="s">
        <v>7</v>
      </c>
    </row>
    <row r="2" spans="1:37" s="1" customFormat="1" ht="144.75" customHeight="1">
      <c r="A2" s="11" t="s">
        <v>8</v>
      </c>
      <c r="B2" s="12" t="s">
        <v>9</v>
      </c>
      <c r="C2" s="13" t="s">
        <v>10</v>
      </c>
      <c r="D2" s="14" t="s">
        <v>11</v>
      </c>
      <c r="E2" s="15" t="s">
        <v>12</v>
      </c>
      <c r="F2" s="16" t="s">
        <v>13</v>
      </c>
      <c r="G2" s="14" t="s">
        <v>11</v>
      </c>
      <c r="H2" s="15" t="s">
        <v>12</v>
      </c>
      <c r="I2" s="16" t="s">
        <v>13</v>
      </c>
      <c r="J2" s="91" t="s">
        <v>14</v>
      </c>
      <c r="K2" s="92" t="s">
        <v>11</v>
      </c>
      <c r="L2" s="93" t="s">
        <v>12</v>
      </c>
      <c r="M2" s="94" t="s">
        <v>13</v>
      </c>
      <c r="N2" s="95" t="s">
        <v>14</v>
      </c>
      <c r="O2" s="96" t="s">
        <v>15</v>
      </c>
      <c r="P2" s="97" t="s">
        <v>16</v>
      </c>
      <c r="Q2" s="97" t="s">
        <v>17</v>
      </c>
      <c r="R2" s="130" t="s">
        <v>18</v>
      </c>
      <c r="S2" s="131" t="s">
        <v>19</v>
      </c>
      <c r="T2" s="97" t="s">
        <v>20</v>
      </c>
      <c r="U2" s="132" t="s">
        <v>21</v>
      </c>
      <c r="V2" s="132" t="s">
        <v>22</v>
      </c>
      <c r="W2" s="132" t="s">
        <v>23</v>
      </c>
      <c r="X2" s="132" t="s">
        <v>24</v>
      </c>
      <c r="Y2" s="132" t="s">
        <v>25</v>
      </c>
      <c r="Z2" s="173" t="s">
        <v>26</v>
      </c>
      <c r="AA2" s="174" t="s">
        <v>27</v>
      </c>
      <c r="AB2" s="175" t="s">
        <v>28</v>
      </c>
      <c r="AC2" s="176" t="s">
        <v>19</v>
      </c>
      <c r="AD2" s="177" t="s">
        <v>20</v>
      </c>
      <c r="AE2" s="177" t="s">
        <v>21</v>
      </c>
      <c r="AF2" s="177" t="s">
        <v>22</v>
      </c>
      <c r="AG2" s="177" t="s">
        <v>23</v>
      </c>
      <c r="AH2" s="177" t="s">
        <v>24</v>
      </c>
      <c r="AI2" s="175" t="s">
        <v>25</v>
      </c>
      <c r="AJ2" s="217" t="s">
        <v>26</v>
      </c>
      <c r="AK2" s="218" t="s">
        <v>29</v>
      </c>
    </row>
    <row r="3" spans="1:41" s="2" customFormat="1" ht="66.75" customHeight="1">
      <c r="A3" s="17" t="s">
        <v>30</v>
      </c>
      <c r="B3" s="18" t="s">
        <v>31</v>
      </c>
      <c r="C3" s="19" t="s">
        <v>32</v>
      </c>
      <c r="D3" s="20">
        <v>19878</v>
      </c>
      <c r="E3" s="21">
        <v>19626</v>
      </c>
      <c r="F3" s="22">
        <f aca="true" t="shared" si="0" ref="F3:F22">SUM(D3:E3)</f>
        <v>39504</v>
      </c>
      <c r="G3" s="23">
        <v>3542</v>
      </c>
      <c r="H3" s="21">
        <v>3939</v>
      </c>
      <c r="I3" s="21">
        <f aca="true" t="shared" si="1" ref="I3:I22">SUM(G3:H3)</f>
        <v>7481</v>
      </c>
      <c r="J3" s="98">
        <f>RANK(I3,(I3:I4,I5:I7,I8:I10,I11:I14,I15:I17,I18:I19,I20:I22),0)</f>
        <v>2</v>
      </c>
      <c r="K3" s="99">
        <f aca="true" t="shared" si="2" ref="K3:K22">G3/D3</f>
        <v>0.1781869403360499</v>
      </c>
      <c r="L3" s="100">
        <f aca="true" t="shared" si="3" ref="L3:L22">H3/E3</f>
        <v>0.2007031488841333</v>
      </c>
      <c r="M3" s="100">
        <f aca="true" t="shared" si="4" ref="M3:M22">I3/F3</f>
        <v>0.1893732280275415</v>
      </c>
      <c r="N3" s="22">
        <f>RANK(M3,(M3:M4,M5:M7,M8:M10,M11:M14,M15:M17,M18:M19,M20:M22),0)</f>
        <v>17</v>
      </c>
      <c r="O3" s="23">
        <v>16144</v>
      </c>
      <c r="P3" s="21">
        <v>1251</v>
      </c>
      <c r="Q3" s="21">
        <v>2721</v>
      </c>
      <c r="R3" s="133">
        <f aca="true" t="shared" si="5" ref="R3:R22">Q3/O3</f>
        <v>0.16854558969276512</v>
      </c>
      <c r="S3" s="134">
        <v>128</v>
      </c>
      <c r="T3" s="135">
        <v>106</v>
      </c>
      <c r="U3" s="136">
        <v>224</v>
      </c>
      <c r="V3" s="136">
        <v>186</v>
      </c>
      <c r="W3" s="136">
        <v>119</v>
      </c>
      <c r="X3" s="136">
        <v>94</v>
      </c>
      <c r="Y3" s="178">
        <v>83</v>
      </c>
      <c r="Z3" s="179">
        <f aca="true" t="shared" si="6" ref="Z3:Z24">SUM(S3:Y3)</f>
        <v>940</v>
      </c>
      <c r="AA3" s="180">
        <f>Z3/I3</f>
        <v>0.125651650848817</v>
      </c>
      <c r="AB3" s="98">
        <f>RANK(AA3,(AA3:AA4,AA5:AA7,AA8:AA10,AA11:AA14,AA15:AA17,AA18:AA19,AA20:AA22),0)</f>
        <v>16</v>
      </c>
      <c r="AC3" s="20">
        <v>48</v>
      </c>
      <c r="AD3" s="21">
        <v>39</v>
      </c>
      <c r="AE3" s="21">
        <v>75</v>
      </c>
      <c r="AF3" s="21">
        <v>63</v>
      </c>
      <c r="AG3" s="21">
        <v>48</v>
      </c>
      <c r="AH3" s="21">
        <v>35</v>
      </c>
      <c r="AI3" s="98">
        <v>35</v>
      </c>
      <c r="AJ3" s="219">
        <f aca="true" t="shared" si="7" ref="AJ3:AJ24">SUM(AC3:AI3)</f>
        <v>343</v>
      </c>
      <c r="AK3" s="219">
        <v>517</v>
      </c>
      <c r="AO3" s="237"/>
    </row>
    <row r="4" spans="1:41" s="2" customFormat="1" ht="66.75" customHeight="1">
      <c r="A4" s="24"/>
      <c r="B4" s="25"/>
      <c r="C4" s="26" t="s">
        <v>33</v>
      </c>
      <c r="D4" s="27">
        <v>8905</v>
      </c>
      <c r="E4" s="28">
        <v>8933</v>
      </c>
      <c r="F4" s="29">
        <f t="shared" si="0"/>
        <v>17838</v>
      </c>
      <c r="G4" s="30">
        <v>2271</v>
      </c>
      <c r="H4" s="28">
        <v>2697</v>
      </c>
      <c r="I4" s="28">
        <f t="shared" si="1"/>
        <v>4968</v>
      </c>
      <c r="J4" s="101">
        <f>RANK(I4,(I3:I4,I5:I7,I8:I10,I11:I14,I15:I17,I18:I19,I20:I22),0)</f>
        <v>8</v>
      </c>
      <c r="K4" s="102">
        <f t="shared" si="2"/>
        <v>0.2550252667040988</v>
      </c>
      <c r="L4" s="103">
        <f t="shared" si="3"/>
        <v>0.30191425053173626</v>
      </c>
      <c r="M4" s="103">
        <f t="shared" si="4"/>
        <v>0.2785065590312815</v>
      </c>
      <c r="N4" s="29">
        <f>RANK(M4,(M3:M4,M5:M7,M8:M10,M11:M14,M15:M17,M18:M19,M20:M22),0)</f>
        <v>4</v>
      </c>
      <c r="O4" s="30">
        <v>7645</v>
      </c>
      <c r="P4" s="28">
        <v>1084</v>
      </c>
      <c r="Q4" s="28">
        <v>2114</v>
      </c>
      <c r="R4" s="137">
        <f t="shared" si="5"/>
        <v>0.27652060170045784</v>
      </c>
      <c r="S4" s="138">
        <v>77</v>
      </c>
      <c r="T4" s="139">
        <v>77</v>
      </c>
      <c r="U4" s="140">
        <v>146</v>
      </c>
      <c r="V4" s="140">
        <v>106</v>
      </c>
      <c r="W4" s="140">
        <v>89</v>
      </c>
      <c r="X4" s="140">
        <v>95</v>
      </c>
      <c r="Y4" s="181">
        <v>77</v>
      </c>
      <c r="Z4" s="182">
        <f t="shared" si="6"/>
        <v>667</v>
      </c>
      <c r="AA4" s="183">
        <f aca="true" t="shared" si="8" ref="AA3:AA22">Z4/I4</f>
        <v>0.13425925925925927</v>
      </c>
      <c r="AB4" s="101">
        <f>RANK(AA4,(AA3:AA4,AA5:AA7,AA8:AA10,AA11:AA14,AA15:AA17,AA18:AA19,AA20:AA22),0)</f>
        <v>12</v>
      </c>
      <c r="AC4" s="27">
        <v>42</v>
      </c>
      <c r="AD4" s="28">
        <v>35</v>
      </c>
      <c r="AE4" s="28">
        <v>55</v>
      </c>
      <c r="AF4" s="28">
        <v>48</v>
      </c>
      <c r="AG4" s="28">
        <v>55</v>
      </c>
      <c r="AH4" s="28">
        <v>59</v>
      </c>
      <c r="AI4" s="101">
        <v>49</v>
      </c>
      <c r="AJ4" s="220">
        <f t="shared" si="7"/>
        <v>343</v>
      </c>
      <c r="AK4" s="220">
        <v>364</v>
      </c>
      <c r="AO4" s="238"/>
    </row>
    <row r="5" spans="1:41" s="2" customFormat="1" ht="66.75" customHeight="1">
      <c r="A5" s="24"/>
      <c r="B5" s="31" t="s">
        <v>34</v>
      </c>
      <c r="C5" s="32" t="s">
        <v>35</v>
      </c>
      <c r="D5" s="33">
        <v>12108</v>
      </c>
      <c r="E5" s="34">
        <v>12271</v>
      </c>
      <c r="F5" s="35">
        <f t="shared" si="0"/>
        <v>24379</v>
      </c>
      <c r="G5" s="36">
        <v>2898</v>
      </c>
      <c r="H5" s="34">
        <v>3455</v>
      </c>
      <c r="I5" s="34">
        <f t="shared" si="1"/>
        <v>6353</v>
      </c>
      <c r="J5" s="104">
        <f>RANK(I5,(I3:I4,I5:I7,I8:I10,I11:I14,I15:I17,I18:I19,I20:I22),0)</f>
        <v>6</v>
      </c>
      <c r="K5" s="105">
        <f t="shared" si="2"/>
        <v>0.23934588701684836</v>
      </c>
      <c r="L5" s="106">
        <f t="shared" si="3"/>
        <v>0.2815581452204384</v>
      </c>
      <c r="M5" s="106">
        <f t="shared" si="4"/>
        <v>0.2605931334345133</v>
      </c>
      <c r="N5" s="35">
        <f>RANK(M5,(M3:M4,M5:M7,M8:M10,M11:M14,M15:M17,M18:M19,M20:M22),0)</f>
        <v>7</v>
      </c>
      <c r="O5" s="36">
        <v>10973</v>
      </c>
      <c r="P5" s="34">
        <v>1319</v>
      </c>
      <c r="Q5" s="34">
        <v>2617</v>
      </c>
      <c r="R5" s="141">
        <f t="shared" si="5"/>
        <v>0.2384944864667821</v>
      </c>
      <c r="S5" s="142">
        <v>100</v>
      </c>
      <c r="T5" s="143">
        <v>81</v>
      </c>
      <c r="U5" s="144">
        <v>211</v>
      </c>
      <c r="V5" s="144">
        <v>185</v>
      </c>
      <c r="W5" s="144">
        <v>108</v>
      </c>
      <c r="X5" s="144">
        <v>107</v>
      </c>
      <c r="Y5" s="184">
        <v>85</v>
      </c>
      <c r="Z5" s="185">
        <f t="shared" si="6"/>
        <v>877</v>
      </c>
      <c r="AA5" s="186">
        <f t="shared" si="8"/>
        <v>0.13804501810168424</v>
      </c>
      <c r="AB5" s="104">
        <f>RANK(AA5,(AA3:AA4,AA5:AA7,AA8:AA10,AA11:AA14,AA15:AA17,AA18:AA19,AA20:AA22),0)</f>
        <v>10</v>
      </c>
      <c r="AC5" s="33">
        <v>41</v>
      </c>
      <c r="AD5" s="34">
        <v>34</v>
      </c>
      <c r="AE5" s="34">
        <v>99</v>
      </c>
      <c r="AF5" s="34">
        <v>72</v>
      </c>
      <c r="AG5" s="34">
        <v>55</v>
      </c>
      <c r="AH5" s="34">
        <v>31</v>
      </c>
      <c r="AI5" s="104">
        <v>38</v>
      </c>
      <c r="AJ5" s="221">
        <f t="shared" si="7"/>
        <v>370</v>
      </c>
      <c r="AK5" s="221">
        <v>478</v>
      </c>
      <c r="AO5" s="239"/>
    </row>
    <row r="6" spans="1:41" s="2" customFormat="1" ht="66.75" customHeight="1">
      <c r="A6" s="24"/>
      <c r="B6" s="37"/>
      <c r="C6" s="26" t="s">
        <v>36</v>
      </c>
      <c r="D6" s="27">
        <v>5691</v>
      </c>
      <c r="E6" s="28">
        <v>6017</v>
      </c>
      <c r="F6" s="29">
        <f t="shared" si="0"/>
        <v>11708</v>
      </c>
      <c r="G6" s="30">
        <v>1792</v>
      </c>
      <c r="H6" s="28">
        <v>1826</v>
      </c>
      <c r="I6" s="28">
        <f t="shared" si="1"/>
        <v>3618</v>
      </c>
      <c r="J6" s="101">
        <f>RANK(I6,(I3:I4,I5:I7,I8:I10,I11:I14,I15:I17,I18:I19,I20:I22),0)</f>
        <v>14</v>
      </c>
      <c r="K6" s="102">
        <f t="shared" si="2"/>
        <v>0.3148831488314883</v>
      </c>
      <c r="L6" s="103">
        <f t="shared" si="3"/>
        <v>0.30347349177330896</v>
      </c>
      <c r="M6" s="103">
        <f t="shared" si="4"/>
        <v>0.3090194738640246</v>
      </c>
      <c r="N6" s="29">
        <f>RANK(M6,(M3:M4,M5:M7,M8:M10,M11:M14,M15:M17,M18:M19,M20:M22),0)</f>
        <v>1</v>
      </c>
      <c r="O6" s="30">
        <v>4814</v>
      </c>
      <c r="P6" s="28">
        <v>547</v>
      </c>
      <c r="Q6" s="28">
        <v>1383</v>
      </c>
      <c r="R6" s="137">
        <f t="shared" si="5"/>
        <v>0.2872870793518903</v>
      </c>
      <c r="S6" s="138">
        <v>51</v>
      </c>
      <c r="T6" s="139">
        <v>43</v>
      </c>
      <c r="U6" s="140">
        <v>90</v>
      </c>
      <c r="V6" s="140">
        <v>82</v>
      </c>
      <c r="W6" s="140">
        <v>52</v>
      </c>
      <c r="X6" s="140">
        <v>35</v>
      </c>
      <c r="Y6" s="181">
        <v>39</v>
      </c>
      <c r="Z6" s="182">
        <f t="shared" si="6"/>
        <v>392</v>
      </c>
      <c r="AA6" s="183">
        <f t="shared" si="8"/>
        <v>0.10834715312327253</v>
      </c>
      <c r="AB6" s="101">
        <f>RANK(AA6,(AA3:AA4,AA5:AA7,AA8:AA10,AA11:AA14,AA15:AA17,AA18:AA19,AA20:AA22),0)</f>
        <v>20</v>
      </c>
      <c r="AC6" s="27">
        <v>16</v>
      </c>
      <c r="AD6" s="28">
        <v>19</v>
      </c>
      <c r="AE6" s="28">
        <v>39</v>
      </c>
      <c r="AF6" s="28">
        <v>41</v>
      </c>
      <c r="AG6" s="28">
        <v>27</v>
      </c>
      <c r="AH6" s="28">
        <v>15</v>
      </c>
      <c r="AI6" s="101">
        <v>20</v>
      </c>
      <c r="AJ6" s="220">
        <f t="shared" si="7"/>
        <v>177</v>
      </c>
      <c r="AK6" s="220">
        <v>207</v>
      </c>
      <c r="AO6" s="240"/>
    </row>
    <row r="7" spans="1:41" s="2" customFormat="1" ht="66.75" customHeight="1">
      <c r="A7" s="24"/>
      <c r="B7" s="37"/>
      <c r="C7" s="38" t="s">
        <v>37</v>
      </c>
      <c r="D7" s="39">
        <v>9905</v>
      </c>
      <c r="E7" s="40">
        <v>9825</v>
      </c>
      <c r="F7" s="41">
        <f t="shared" si="0"/>
        <v>19730</v>
      </c>
      <c r="G7" s="42">
        <v>1855</v>
      </c>
      <c r="H7" s="40">
        <v>2207</v>
      </c>
      <c r="I7" s="40">
        <f t="shared" si="1"/>
        <v>4062</v>
      </c>
      <c r="J7" s="107">
        <f>RANK(I7,(I3:I4,I5:I7,I8:I10,I11:I14,I15:I17,I18:I19,I20:I22),0)</f>
        <v>13</v>
      </c>
      <c r="K7" s="108">
        <f t="shared" si="2"/>
        <v>0.1872791519434629</v>
      </c>
      <c r="L7" s="109">
        <f t="shared" si="3"/>
        <v>0.22463104325699745</v>
      </c>
      <c r="M7" s="109">
        <f t="shared" si="4"/>
        <v>0.20587937151545868</v>
      </c>
      <c r="N7" s="41">
        <f>RANK(M7,(M3:M4,M5:M7,M8:M10,M11:M14,M15:M17,M18:M19,M20:M22),0)</f>
        <v>14</v>
      </c>
      <c r="O7" s="42">
        <v>8110</v>
      </c>
      <c r="P7" s="40">
        <v>859</v>
      </c>
      <c r="Q7" s="40">
        <v>1612</v>
      </c>
      <c r="R7" s="145">
        <f t="shared" si="5"/>
        <v>0.19876695437731196</v>
      </c>
      <c r="S7" s="146">
        <v>72</v>
      </c>
      <c r="T7" s="147">
        <v>51</v>
      </c>
      <c r="U7" s="148">
        <v>116</v>
      </c>
      <c r="V7" s="148">
        <v>107</v>
      </c>
      <c r="W7" s="148">
        <v>83</v>
      </c>
      <c r="X7" s="148">
        <v>70</v>
      </c>
      <c r="Y7" s="187">
        <v>67</v>
      </c>
      <c r="Z7" s="188">
        <f t="shared" si="6"/>
        <v>566</v>
      </c>
      <c r="AA7" s="189">
        <f t="shared" si="8"/>
        <v>0.13934022648941408</v>
      </c>
      <c r="AB7" s="107">
        <f>RANK(AA7,(AA3:AA4,AA5:AA7,AA8:AA10,AA11:AA14,AA15:AA17,AA18:AA19,AA20:AA22),0)</f>
        <v>8</v>
      </c>
      <c r="AC7" s="39">
        <v>35</v>
      </c>
      <c r="AD7" s="40">
        <v>21</v>
      </c>
      <c r="AE7" s="40">
        <v>62</v>
      </c>
      <c r="AF7" s="40">
        <v>44</v>
      </c>
      <c r="AG7" s="40">
        <v>44</v>
      </c>
      <c r="AH7" s="40">
        <v>46</v>
      </c>
      <c r="AI7" s="107">
        <v>40</v>
      </c>
      <c r="AJ7" s="222">
        <f t="shared" si="7"/>
        <v>292</v>
      </c>
      <c r="AK7" s="222">
        <v>344</v>
      </c>
      <c r="AO7" s="241"/>
    </row>
    <row r="8" spans="1:41" s="2" customFormat="1" ht="66.75" customHeight="1">
      <c r="A8" s="43" t="s">
        <v>38</v>
      </c>
      <c r="B8" s="44" t="s">
        <v>39</v>
      </c>
      <c r="C8" s="45" t="s">
        <v>40</v>
      </c>
      <c r="D8" s="46">
        <v>14733</v>
      </c>
      <c r="E8" s="47">
        <v>15255</v>
      </c>
      <c r="F8" s="48">
        <f t="shared" si="0"/>
        <v>29988</v>
      </c>
      <c r="G8" s="49">
        <v>3166</v>
      </c>
      <c r="H8" s="47">
        <v>4366</v>
      </c>
      <c r="I8" s="47">
        <f t="shared" si="1"/>
        <v>7532</v>
      </c>
      <c r="J8" s="110">
        <f>RANK(I8,(I3:I4,I5:I7,I8:I10,I11:I14,I15:I17,I18:I19,I20:I22),0)</f>
        <v>1</v>
      </c>
      <c r="K8" s="111">
        <f t="shared" si="2"/>
        <v>0.21489173963211838</v>
      </c>
      <c r="L8" s="112">
        <f t="shared" si="3"/>
        <v>0.2862012454932809</v>
      </c>
      <c r="M8" s="112">
        <f t="shared" si="4"/>
        <v>0.2511671335200747</v>
      </c>
      <c r="N8" s="48">
        <f>RANK(M8,(M3:M4,M5:M7,M8:M10,M11:M14,M15:M17,M18:M19,M20:M22),0)</f>
        <v>11</v>
      </c>
      <c r="O8" s="49">
        <v>14669</v>
      </c>
      <c r="P8" s="47">
        <v>2250</v>
      </c>
      <c r="Q8" s="47">
        <v>3679</v>
      </c>
      <c r="R8" s="149">
        <f t="shared" si="5"/>
        <v>0.2508010089303974</v>
      </c>
      <c r="S8" s="150">
        <v>201</v>
      </c>
      <c r="T8" s="151">
        <v>145</v>
      </c>
      <c r="U8" s="152">
        <v>248</v>
      </c>
      <c r="V8" s="152">
        <v>218</v>
      </c>
      <c r="W8" s="152">
        <v>184</v>
      </c>
      <c r="X8" s="152">
        <v>128</v>
      </c>
      <c r="Y8" s="190">
        <v>118</v>
      </c>
      <c r="Z8" s="191">
        <f t="shared" si="6"/>
        <v>1242</v>
      </c>
      <c r="AA8" s="192">
        <f t="shared" si="8"/>
        <v>0.16489644184811472</v>
      </c>
      <c r="AB8" s="110">
        <f>RANK(AA8,(AA3:AA4,AA5:AA7,AA8:AA10,AA11:AA14,AA15:AA17,AA18:AA19,AA20:AA22),0)</f>
        <v>2</v>
      </c>
      <c r="AC8" s="46">
        <v>96</v>
      </c>
      <c r="AD8" s="47">
        <v>72</v>
      </c>
      <c r="AE8" s="47">
        <v>126</v>
      </c>
      <c r="AF8" s="47">
        <v>105</v>
      </c>
      <c r="AG8" s="47">
        <v>93</v>
      </c>
      <c r="AH8" s="47">
        <v>67</v>
      </c>
      <c r="AI8" s="110">
        <v>74</v>
      </c>
      <c r="AJ8" s="223">
        <f t="shared" si="7"/>
        <v>633</v>
      </c>
      <c r="AK8" s="223">
        <v>613</v>
      </c>
      <c r="AO8" s="242"/>
    </row>
    <row r="9" spans="1:41" s="2" customFormat="1" ht="66.75" customHeight="1">
      <c r="A9" s="50"/>
      <c r="B9" s="31"/>
      <c r="C9" s="38" t="s">
        <v>41</v>
      </c>
      <c r="D9" s="39">
        <v>11433</v>
      </c>
      <c r="E9" s="40">
        <v>11321</v>
      </c>
      <c r="F9" s="41">
        <f t="shared" si="0"/>
        <v>22754</v>
      </c>
      <c r="G9" s="42">
        <v>1988</v>
      </c>
      <c r="H9" s="40">
        <v>2277</v>
      </c>
      <c r="I9" s="40">
        <f t="shared" si="1"/>
        <v>4265</v>
      </c>
      <c r="J9" s="107">
        <f>RANK(I9,(I3:I4,I5:I7,I8:I10,I11:I14,I15:I17,I18:I19,I20:I22),0)</f>
        <v>11</v>
      </c>
      <c r="K9" s="108">
        <f t="shared" si="2"/>
        <v>0.17388262048456224</v>
      </c>
      <c r="L9" s="109">
        <f t="shared" si="3"/>
        <v>0.20113064216941967</v>
      </c>
      <c r="M9" s="109">
        <f t="shared" si="4"/>
        <v>0.18743957106442824</v>
      </c>
      <c r="N9" s="41">
        <f>RANK(M9,(M3:M4,M5:M7,M8:M10,M11:M14,M15:M17,M18:M19,M20:M22),0)</f>
        <v>19</v>
      </c>
      <c r="O9" s="42">
        <v>9830</v>
      </c>
      <c r="P9" s="40">
        <v>873</v>
      </c>
      <c r="Q9" s="40">
        <v>1707</v>
      </c>
      <c r="R9" s="145">
        <f t="shared" si="5"/>
        <v>0.17365208545269584</v>
      </c>
      <c r="S9" s="146">
        <v>72</v>
      </c>
      <c r="T9" s="147">
        <v>62</v>
      </c>
      <c r="U9" s="148">
        <v>141</v>
      </c>
      <c r="V9" s="148">
        <v>117</v>
      </c>
      <c r="W9" s="148">
        <v>69</v>
      </c>
      <c r="X9" s="148">
        <v>60</v>
      </c>
      <c r="Y9" s="187">
        <v>42</v>
      </c>
      <c r="Z9" s="188">
        <f t="shared" si="6"/>
        <v>563</v>
      </c>
      <c r="AA9" s="189">
        <f t="shared" si="8"/>
        <v>0.13200468933177023</v>
      </c>
      <c r="AB9" s="107">
        <f>RANK(AA9,(AA3:AA4,AA5:AA7,AA8:AA10,AA11:AA14,AA15:AA17,AA18:AA19,AA20:AA22),0)</f>
        <v>15</v>
      </c>
      <c r="AC9" s="39">
        <v>32</v>
      </c>
      <c r="AD9" s="40">
        <v>21</v>
      </c>
      <c r="AE9" s="40">
        <v>60</v>
      </c>
      <c r="AF9" s="40">
        <v>52</v>
      </c>
      <c r="AG9" s="40">
        <v>26</v>
      </c>
      <c r="AH9" s="40">
        <v>27</v>
      </c>
      <c r="AI9" s="107">
        <v>20</v>
      </c>
      <c r="AJ9" s="222">
        <f t="shared" si="7"/>
        <v>238</v>
      </c>
      <c r="AK9" s="222">
        <v>290</v>
      </c>
      <c r="AO9" s="239"/>
    </row>
    <row r="10" spans="1:41" s="2" customFormat="1" ht="66.75" customHeight="1">
      <c r="A10" s="50"/>
      <c r="B10" s="51"/>
      <c r="C10" s="26" t="s">
        <v>42</v>
      </c>
      <c r="D10" s="27">
        <v>5965</v>
      </c>
      <c r="E10" s="28">
        <v>6073</v>
      </c>
      <c r="F10" s="29">
        <f t="shared" si="0"/>
        <v>12038</v>
      </c>
      <c r="G10" s="30">
        <v>861</v>
      </c>
      <c r="H10" s="28">
        <v>1081</v>
      </c>
      <c r="I10" s="28">
        <f t="shared" si="1"/>
        <v>1942</v>
      </c>
      <c r="J10" s="101">
        <f>RANK(I10,(I3:I4,I5:I7,I8:I10,I11:I14,I15:I17,I18:I19,I20:I22),0)</f>
        <v>19</v>
      </c>
      <c r="K10" s="102">
        <f t="shared" si="2"/>
        <v>0.1443419949706622</v>
      </c>
      <c r="L10" s="103">
        <f t="shared" si="3"/>
        <v>0.17800098797958175</v>
      </c>
      <c r="M10" s="103">
        <f t="shared" si="4"/>
        <v>0.16132247881707926</v>
      </c>
      <c r="N10" s="29">
        <f>RANK(M10,(M3:M4,M5:M7,M8:M10,M11:M14,M15:M17,M18:M19,M20:M22),0)</f>
        <v>20</v>
      </c>
      <c r="O10" s="30">
        <v>5712</v>
      </c>
      <c r="P10" s="28">
        <v>525</v>
      </c>
      <c r="Q10" s="28">
        <v>883</v>
      </c>
      <c r="R10" s="137">
        <f t="shared" si="5"/>
        <v>0.15458683473389356</v>
      </c>
      <c r="S10" s="138">
        <v>32</v>
      </c>
      <c r="T10" s="139">
        <v>41</v>
      </c>
      <c r="U10" s="140">
        <v>68</v>
      </c>
      <c r="V10" s="140">
        <v>72</v>
      </c>
      <c r="W10" s="140">
        <v>55</v>
      </c>
      <c r="X10" s="140">
        <v>22</v>
      </c>
      <c r="Y10" s="181">
        <v>27</v>
      </c>
      <c r="Z10" s="193">
        <f t="shared" si="6"/>
        <v>317</v>
      </c>
      <c r="AA10" s="183">
        <f t="shared" si="8"/>
        <v>0.16323377960865088</v>
      </c>
      <c r="AB10" s="101">
        <f>RANK(AA10,(AA3:AA4,AA5:AA7,AA8:AA10,AA11:AA14,AA15:AA17,AA18:AA19,AA20:AA22),0)</f>
        <v>3</v>
      </c>
      <c r="AC10" s="27">
        <v>11</v>
      </c>
      <c r="AD10" s="28">
        <v>19</v>
      </c>
      <c r="AE10" s="28">
        <v>33</v>
      </c>
      <c r="AF10" s="28">
        <v>39</v>
      </c>
      <c r="AG10" s="28">
        <v>26</v>
      </c>
      <c r="AH10" s="28">
        <v>15</v>
      </c>
      <c r="AI10" s="101">
        <v>14</v>
      </c>
      <c r="AJ10" s="220">
        <f t="shared" si="7"/>
        <v>157</v>
      </c>
      <c r="AK10" s="220">
        <v>170</v>
      </c>
      <c r="AO10" s="238"/>
    </row>
    <row r="11" spans="1:41" s="2" customFormat="1" ht="66.75" customHeight="1">
      <c r="A11" s="50"/>
      <c r="B11" s="31" t="s">
        <v>43</v>
      </c>
      <c r="C11" s="32" t="s">
        <v>44</v>
      </c>
      <c r="D11" s="33">
        <v>12942</v>
      </c>
      <c r="E11" s="34">
        <v>12738</v>
      </c>
      <c r="F11" s="35">
        <f t="shared" si="0"/>
        <v>25680</v>
      </c>
      <c r="G11" s="36">
        <v>2227</v>
      </c>
      <c r="H11" s="34">
        <v>2705</v>
      </c>
      <c r="I11" s="34">
        <f t="shared" si="1"/>
        <v>4932</v>
      </c>
      <c r="J11" s="104">
        <f>RANK(I11,(I3:I4,I5:I7,I8:I10,I11:I14,I15:I17,I18:I19,I20:I22),0)</f>
        <v>9</v>
      </c>
      <c r="K11" s="105">
        <f t="shared" si="2"/>
        <v>0.17207541338278473</v>
      </c>
      <c r="L11" s="106">
        <f t="shared" si="3"/>
        <v>0.21235672790076934</v>
      </c>
      <c r="M11" s="106">
        <f t="shared" si="4"/>
        <v>0.19205607476635514</v>
      </c>
      <c r="N11" s="35">
        <f>RANK(M11,(M3:M4,M5:M7,M8:M10,M11:M14,M15:M17,M18:M19,M20:M22),0)</f>
        <v>16</v>
      </c>
      <c r="O11" s="36">
        <v>11946</v>
      </c>
      <c r="P11" s="34">
        <v>1091</v>
      </c>
      <c r="Q11" s="34">
        <v>2039</v>
      </c>
      <c r="R11" s="141">
        <f t="shared" si="5"/>
        <v>0.17068474803281433</v>
      </c>
      <c r="S11" s="142">
        <v>95</v>
      </c>
      <c r="T11" s="143">
        <v>73</v>
      </c>
      <c r="U11" s="144">
        <v>159</v>
      </c>
      <c r="V11" s="144">
        <v>147</v>
      </c>
      <c r="W11" s="144">
        <v>78</v>
      </c>
      <c r="X11" s="144">
        <v>78</v>
      </c>
      <c r="Y11" s="184">
        <v>64</v>
      </c>
      <c r="Z11" s="185">
        <f t="shared" si="6"/>
        <v>694</v>
      </c>
      <c r="AA11" s="186">
        <f t="shared" si="8"/>
        <v>0.14071370640713707</v>
      </c>
      <c r="AB11" s="104">
        <f>RANK(AA11,(AA3:AA4,AA5:AA7,AA8:AA10,AA11:AA14,AA15:AA17,AA18:AA19,AA20:AA22),0)</f>
        <v>7</v>
      </c>
      <c r="AC11" s="33">
        <v>38</v>
      </c>
      <c r="AD11" s="34">
        <v>37</v>
      </c>
      <c r="AE11" s="34">
        <v>68</v>
      </c>
      <c r="AF11" s="34">
        <v>56</v>
      </c>
      <c r="AG11" s="34">
        <v>18</v>
      </c>
      <c r="AH11" s="34">
        <v>34</v>
      </c>
      <c r="AI11" s="104">
        <v>32</v>
      </c>
      <c r="AJ11" s="221">
        <f t="shared" si="7"/>
        <v>283</v>
      </c>
      <c r="AK11" s="221">
        <v>362</v>
      </c>
      <c r="AO11" s="239"/>
    </row>
    <row r="12" spans="1:41" s="2" customFormat="1" ht="66.75" customHeight="1">
      <c r="A12" s="50"/>
      <c r="B12" s="31"/>
      <c r="C12" s="26" t="s">
        <v>45</v>
      </c>
      <c r="D12" s="27">
        <v>6552</v>
      </c>
      <c r="E12" s="28">
        <v>6707</v>
      </c>
      <c r="F12" s="29">
        <f t="shared" si="0"/>
        <v>13259</v>
      </c>
      <c r="G12" s="30">
        <v>1466</v>
      </c>
      <c r="H12" s="28">
        <v>1908</v>
      </c>
      <c r="I12" s="28">
        <f t="shared" si="1"/>
        <v>3374</v>
      </c>
      <c r="J12" s="101">
        <f>RANK(I12,(I3:I4,I5:I7,I8:I10,I11:I14,I15:I17,I18:I19,I20:I22),0)</f>
        <v>16</v>
      </c>
      <c r="K12" s="102">
        <f t="shared" si="2"/>
        <v>0.22374847374847376</v>
      </c>
      <c r="L12" s="103">
        <f t="shared" si="3"/>
        <v>0.28447890263903386</v>
      </c>
      <c r="M12" s="103">
        <f t="shared" si="4"/>
        <v>0.25446866279508257</v>
      </c>
      <c r="N12" s="29">
        <f>RANK(M12,(M3:M4,M5:M7,M8:M10,M11:M14,M15:M17,M18:M19,M20:M22),0)</f>
        <v>10</v>
      </c>
      <c r="O12" s="30">
        <v>6014</v>
      </c>
      <c r="P12" s="28">
        <v>801</v>
      </c>
      <c r="Q12" s="28">
        <v>1469</v>
      </c>
      <c r="R12" s="137">
        <f t="shared" si="5"/>
        <v>0.24426338543398737</v>
      </c>
      <c r="S12" s="138">
        <v>72</v>
      </c>
      <c r="T12" s="139">
        <v>58</v>
      </c>
      <c r="U12" s="140">
        <v>133</v>
      </c>
      <c r="V12" s="140">
        <v>100</v>
      </c>
      <c r="W12" s="140">
        <v>60</v>
      </c>
      <c r="X12" s="140">
        <v>60</v>
      </c>
      <c r="Y12" s="181">
        <v>50</v>
      </c>
      <c r="Z12" s="193">
        <f t="shared" si="6"/>
        <v>533</v>
      </c>
      <c r="AA12" s="183">
        <f t="shared" si="8"/>
        <v>0.15797273266152934</v>
      </c>
      <c r="AB12" s="101">
        <f>RANK(AA12,(AA3:AA4,AA5:AA7,AA8:AA10,AA11:AA14,AA15:AA17,AA18:AA19,AA20:AA22),0)</f>
        <v>4</v>
      </c>
      <c r="AC12" s="27">
        <v>26</v>
      </c>
      <c r="AD12" s="28">
        <v>32</v>
      </c>
      <c r="AE12" s="28">
        <v>58</v>
      </c>
      <c r="AF12" s="28">
        <v>43</v>
      </c>
      <c r="AG12" s="28">
        <v>26</v>
      </c>
      <c r="AH12" s="28">
        <v>29</v>
      </c>
      <c r="AI12" s="101">
        <v>19</v>
      </c>
      <c r="AJ12" s="220">
        <f t="shared" si="7"/>
        <v>233</v>
      </c>
      <c r="AK12" s="220">
        <v>273</v>
      </c>
      <c r="AO12" s="240"/>
    </row>
    <row r="13" spans="1:41" s="2" customFormat="1" ht="66.75" customHeight="1">
      <c r="A13" s="50"/>
      <c r="B13" s="31"/>
      <c r="C13" s="38" t="s">
        <v>46</v>
      </c>
      <c r="D13" s="39">
        <v>9403</v>
      </c>
      <c r="E13" s="40">
        <v>8961</v>
      </c>
      <c r="F13" s="41">
        <f t="shared" si="0"/>
        <v>18364</v>
      </c>
      <c r="G13" s="42">
        <v>1552</v>
      </c>
      <c r="H13" s="40">
        <v>1891</v>
      </c>
      <c r="I13" s="40">
        <f t="shared" si="1"/>
        <v>3443</v>
      </c>
      <c r="J13" s="107">
        <f>RANK(I13,(I3:I4,I5:I7,I8:I10,I11:I14,I15:I17,I18:I19,I20:I22),0)</f>
        <v>15</v>
      </c>
      <c r="K13" s="108">
        <f t="shared" si="2"/>
        <v>0.16505370626395832</v>
      </c>
      <c r="L13" s="109">
        <f t="shared" si="3"/>
        <v>0.21102555518357327</v>
      </c>
      <c r="M13" s="109">
        <f t="shared" si="4"/>
        <v>0.18748638640818993</v>
      </c>
      <c r="N13" s="41">
        <f>RANK(M13,(M3:M4,M5:M7,M8:M10,M11:M14,M15:M17,M18:M19,M20:M22),0)</f>
        <v>18</v>
      </c>
      <c r="O13" s="42">
        <v>8675</v>
      </c>
      <c r="P13" s="40">
        <v>859</v>
      </c>
      <c r="Q13" s="40">
        <v>1518</v>
      </c>
      <c r="R13" s="145">
        <f t="shared" si="5"/>
        <v>0.17498559077809797</v>
      </c>
      <c r="S13" s="146">
        <v>84</v>
      </c>
      <c r="T13" s="147">
        <v>50</v>
      </c>
      <c r="U13" s="148">
        <v>130</v>
      </c>
      <c r="V13" s="148">
        <v>92</v>
      </c>
      <c r="W13" s="148">
        <v>52</v>
      </c>
      <c r="X13" s="148">
        <v>57</v>
      </c>
      <c r="Y13" s="187">
        <v>37</v>
      </c>
      <c r="Z13" s="188">
        <f t="shared" si="6"/>
        <v>502</v>
      </c>
      <c r="AA13" s="189">
        <f t="shared" si="8"/>
        <v>0.14580307871042694</v>
      </c>
      <c r="AB13" s="107">
        <f>RANK(AA13,(AA3:AA4,AA5:AA7,AA8:AA10,AA11:AA14,AA15:AA17,AA18:AA19,AA20:AA22),0)</f>
        <v>6</v>
      </c>
      <c r="AC13" s="39">
        <v>40</v>
      </c>
      <c r="AD13" s="40">
        <v>23</v>
      </c>
      <c r="AE13" s="40">
        <v>53</v>
      </c>
      <c r="AF13" s="40">
        <v>37</v>
      </c>
      <c r="AG13" s="40">
        <v>28</v>
      </c>
      <c r="AH13" s="40">
        <v>20</v>
      </c>
      <c r="AI13" s="107">
        <v>16</v>
      </c>
      <c r="AJ13" s="222">
        <f t="shared" si="7"/>
        <v>217</v>
      </c>
      <c r="AK13" s="222">
        <v>242</v>
      </c>
      <c r="AO13" s="239"/>
    </row>
    <row r="14" spans="1:41" s="2" customFormat="1" ht="66.75" customHeight="1">
      <c r="A14" s="52"/>
      <c r="B14" s="53"/>
      <c r="C14" s="54" t="s">
        <v>47</v>
      </c>
      <c r="D14" s="55">
        <v>6201</v>
      </c>
      <c r="E14" s="56">
        <v>6421</v>
      </c>
      <c r="F14" s="57">
        <f t="shared" si="0"/>
        <v>12622</v>
      </c>
      <c r="G14" s="58">
        <v>1495</v>
      </c>
      <c r="H14" s="56">
        <v>1780</v>
      </c>
      <c r="I14" s="56">
        <f t="shared" si="1"/>
        <v>3275</v>
      </c>
      <c r="J14" s="113">
        <f>RANK(I14,(I3:I4,I5:I7,I8:I10,I11:I14,I15:I17,I18:I19,I20:I22),0)</f>
        <v>17</v>
      </c>
      <c r="K14" s="114">
        <f t="shared" si="2"/>
        <v>0.24109014675052412</v>
      </c>
      <c r="L14" s="115">
        <f t="shared" si="3"/>
        <v>0.27721538701136894</v>
      </c>
      <c r="M14" s="115">
        <f t="shared" si="4"/>
        <v>0.25946759626049753</v>
      </c>
      <c r="N14" s="57">
        <f>RANK(M14,(M3:M4,M5:M7,M8:M10,M11:M14,M15:M17,M18:M19,M20:M22),0)</f>
        <v>8</v>
      </c>
      <c r="O14" s="58">
        <v>5316</v>
      </c>
      <c r="P14" s="56">
        <v>697</v>
      </c>
      <c r="Q14" s="56">
        <v>1404</v>
      </c>
      <c r="R14" s="153">
        <f t="shared" si="5"/>
        <v>0.26410835214446954</v>
      </c>
      <c r="S14" s="154">
        <v>70</v>
      </c>
      <c r="T14" s="155">
        <v>47</v>
      </c>
      <c r="U14" s="156">
        <v>115</v>
      </c>
      <c r="V14" s="156">
        <v>88</v>
      </c>
      <c r="W14" s="156">
        <v>59</v>
      </c>
      <c r="X14" s="156">
        <v>36</v>
      </c>
      <c r="Y14" s="194">
        <v>36</v>
      </c>
      <c r="Z14" s="195">
        <f t="shared" si="6"/>
        <v>451</v>
      </c>
      <c r="AA14" s="196">
        <f t="shared" si="8"/>
        <v>0.13770992366412213</v>
      </c>
      <c r="AB14" s="113">
        <f>RANK(AA14,(AA3:AA4,AA5:AA7,AA8:AA10,AA11:AA14,AA15:AA17,AA18:AA19,AA20:AA22),0)</f>
        <v>11</v>
      </c>
      <c r="AC14" s="55">
        <v>26</v>
      </c>
      <c r="AD14" s="56">
        <v>25</v>
      </c>
      <c r="AE14" s="56">
        <v>58</v>
      </c>
      <c r="AF14" s="56">
        <v>35</v>
      </c>
      <c r="AG14" s="56">
        <v>26</v>
      </c>
      <c r="AH14" s="56">
        <v>12</v>
      </c>
      <c r="AI14" s="113">
        <v>15</v>
      </c>
      <c r="AJ14" s="224">
        <f t="shared" si="7"/>
        <v>197</v>
      </c>
      <c r="AK14" s="224">
        <v>231</v>
      </c>
      <c r="AO14" s="243"/>
    </row>
    <row r="15" spans="1:41" s="2" customFormat="1" ht="66.75" customHeight="1">
      <c r="A15" s="59" t="s">
        <v>48</v>
      </c>
      <c r="B15" s="31" t="s">
        <v>49</v>
      </c>
      <c r="C15" s="38" t="s">
        <v>50</v>
      </c>
      <c r="D15" s="39">
        <v>11818</v>
      </c>
      <c r="E15" s="40">
        <v>12400</v>
      </c>
      <c r="F15" s="41">
        <f t="shared" si="0"/>
        <v>24218</v>
      </c>
      <c r="G15" s="42">
        <v>3072</v>
      </c>
      <c r="H15" s="40">
        <v>3638</v>
      </c>
      <c r="I15" s="40">
        <f t="shared" si="1"/>
        <v>6710</v>
      </c>
      <c r="J15" s="107">
        <f>RANK(I15,(I3:I4,I5:I7,I8:I10,I11:I14,I15:I17,I18:I19,I20:I22),0)</f>
        <v>5</v>
      </c>
      <c r="K15" s="108">
        <f t="shared" si="2"/>
        <v>0.25994246065324084</v>
      </c>
      <c r="L15" s="109">
        <f t="shared" si="3"/>
        <v>0.29338709677419356</v>
      </c>
      <c r="M15" s="109">
        <f t="shared" si="4"/>
        <v>0.27706664464447933</v>
      </c>
      <c r="N15" s="41">
        <f>RANK(M15,(M3:M4,M5:M7,M8:M10,M11:M14,M15:M17,M18:M19,M20:M22),0)</f>
        <v>5</v>
      </c>
      <c r="O15" s="42">
        <v>10028</v>
      </c>
      <c r="P15" s="40">
        <v>1293</v>
      </c>
      <c r="Q15" s="40">
        <v>2787</v>
      </c>
      <c r="R15" s="145">
        <f t="shared" si="5"/>
        <v>0.27792181890706025</v>
      </c>
      <c r="S15" s="146">
        <v>124</v>
      </c>
      <c r="T15" s="147">
        <v>103</v>
      </c>
      <c r="U15" s="148">
        <v>205</v>
      </c>
      <c r="V15" s="148">
        <v>171</v>
      </c>
      <c r="W15" s="148">
        <v>129</v>
      </c>
      <c r="X15" s="148">
        <v>87</v>
      </c>
      <c r="Y15" s="187">
        <v>71</v>
      </c>
      <c r="Z15" s="188">
        <f t="shared" si="6"/>
        <v>890</v>
      </c>
      <c r="AA15" s="189">
        <f t="shared" si="8"/>
        <v>0.13263785394932937</v>
      </c>
      <c r="AB15" s="107">
        <f>RANK(AA15,(AA3:AA4,AA5:AA7,AA8:AA10,AA11:AA14,AA15:AA17,AA18:AA19,AA20:AA22),0)</f>
        <v>14</v>
      </c>
      <c r="AC15" s="39">
        <v>50</v>
      </c>
      <c r="AD15" s="40">
        <v>42</v>
      </c>
      <c r="AE15" s="40">
        <v>88</v>
      </c>
      <c r="AF15" s="40">
        <v>57</v>
      </c>
      <c r="AG15" s="40">
        <v>54</v>
      </c>
      <c r="AH15" s="40">
        <v>32</v>
      </c>
      <c r="AI15" s="107">
        <v>29</v>
      </c>
      <c r="AJ15" s="222">
        <f t="shared" si="7"/>
        <v>352</v>
      </c>
      <c r="AK15" s="222">
        <v>458</v>
      </c>
      <c r="AO15" s="239"/>
    </row>
    <row r="16" spans="1:41" s="2" customFormat="1" ht="66.75" customHeight="1">
      <c r="A16" s="59"/>
      <c r="B16" s="37"/>
      <c r="C16" s="26" t="s">
        <v>51</v>
      </c>
      <c r="D16" s="27">
        <v>13371</v>
      </c>
      <c r="E16" s="28">
        <v>13466</v>
      </c>
      <c r="F16" s="29">
        <f t="shared" si="0"/>
        <v>26837</v>
      </c>
      <c r="G16" s="30">
        <v>3221</v>
      </c>
      <c r="H16" s="28">
        <v>3648</v>
      </c>
      <c r="I16" s="28">
        <f t="shared" si="1"/>
        <v>6869</v>
      </c>
      <c r="J16" s="101">
        <f>RANK(I16,(I3:I4,I5:I7,I8:I10,I11:I14,I15:I17,I18:I19,I20:I22),0)</f>
        <v>4</v>
      </c>
      <c r="K16" s="102">
        <f t="shared" si="2"/>
        <v>0.2408944731134545</v>
      </c>
      <c r="L16" s="103">
        <f t="shared" si="3"/>
        <v>0.2709045002227833</v>
      </c>
      <c r="M16" s="103">
        <f t="shared" si="4"/>
        <v>0.2559526027499348</v>
      </c>
      <c r="N16" s="29">
        <f>RANK(M16,(M3:M4,M5:M7,M8:M10,M11:M14,M15:M17,M18:M19,M20:M22),0)</f>
        <v>9</v>
      </c>
      <c r="O16" s="30">
        <v>10735</v>
      </c>
      <c r="P16" s="28">
        <v>1203</v>
      </c>
      <c r="Q16" s="28">
        <v>2660</v>
      </c>
      <c r="R16" s="137">
        <f t="shared" si="5"/>
        <v>0.24778761061946902</v>
      </c>
      <c r="S16" s="138">
        <v>115</v>
      </c>
      <c r="T16" s="139">
        <v>108</v>
      </c>
      <c r="U16" s="140">
        <v>169</v>
      </c>
      <c r="V16" s="140">
        <v>179</v>
      </c>
      <c r="W16" s="140">
        <v>106</v>
      </c>
      <c r="X16" s="140">
        <v>64</v>
      </c>
      <c r="Y16" s="181">
        <v>67</v>
      </c>
      <c r="Z16" s="193">
        <f t="shared" si="6"/>
        <v>808</v>
      </c>
      <c r="AA16" s="183">
        <f t="shared" si="8"/>
        <v>0.11762993157664871</v>
      </c>
      <c r="AB16" s="101">
        <f>RANK(AA16,(AA3:AA4,AA5:AA7,AA8:AA10,AA11:AA14,AA15:AA17,AA18:AA19,AA20:AA22),0)</f>
        <v>19</v>
      </c>
      <c r="AC16" s="27">
        <v>52</v>
      </c>
      <c r="AD16" s="28">
        <v>35</v>
      </c>
      <c r="AE16" s="28">
        <v>55</v>
      </c>
      <c r="AF16" s="28">
        <v>71</v>
      </c>
      <c r="AG16" s="28">
        <v>39</v>
      </c>
      <c r="AH16" s="28">
        <v>27</v>
      </c>
      <c r="AI16" s="101">
        <v>25</v>
      </c>
      <c r="AJ16" s="220">
        <f t="shared" si="7"/>
        <v>304</v>
      </c>
      <c r="AK16" s="220">
        <v>406</v>
      </c>
      <c r="AO16" s="240"/>
    </row>
    <row r="17" spans="1:41" s="2" customFormat="1" ht="66.75" customHeight="1">
      <c r="A17" s="59"/>
      <c r="B17" s="37"/>
      <c r="C17" s="38" t="s">
        <v>52</v>
      </c>
      <c r="D17" s="39">
        <v>7231</v>
      </c>
      <c r="E17" s="40">
        <v>7649</v>
      </c>
      <c r="F17" s="41">
        <f t="shared" si="0"/>
        <v>14880</v>
      </c>
      <c r="G17" s="42">
        <v>1856</v>
      </c>
      <c r="H17" s="40">
        <v>2209</v>
      </c>
      <c r="I17" s="40">
        <f t="shared" si="1"/>
        <v>4065</v>
      </c>
      <c r="J17" s="107">
        <f>RANK(I17,(I3:I4,I5:I7,I8:I10,I11:I14,I15:I17,I18:I19,I20:I22),0)</f>
        <v>12</v>
      </c>
      <c r="K17" s="108">
        <f t="shared" si="2"/>
        <v>0.25667265938321115</v>
      </c>
      <c r="L17" s="109">
        <f t="shared" si="3"/>
        <v>0.28879592103542945</v>
      </c>
      <c r="M17" s="109">
        <f t="shared" si="4"/>
        <v>0.27318548387096775</v>
      </c>
      <c r="N17" s="41">
        <f>RANK(M17,(M3:M4,M5:M7,M8:M10,M11:M14,M15:M17,M18:M19,M20:M22),0)</f>
        <v>6</v>
      </c>
      <c r="O17" s="42">
        <v>6199</v>
      </c>
      <c r="P17" s="40">
        <v>824</v>
      </c>
      <c r="Q17" s="40">
        <v>1665</v>
      </c>
      <c r="R17" s="145">
        <f t="shared" si="5"/>
        <v>0.26859170834005486</v>
      </c>
      <c r="S17" s="146">
        <v>67</v>
      </c>
      <c r="T17" s="147">
        <v>67</v>
      </c>
      <c r="U17" s="148">
        <v>129</v>
      </c>
      <c r="V17" s="148">
        <v>100</v>
      </c>
      <c r="W17" s="148">
        <v>95</v>
      </c>
      <c r="X17" s="148">
        <v>78</v>
      </c>
      <c r="Y17" s="187">
        <v>60</v>
      </c>
      <c r="Z17" s="197">
        <f t="shared" si="6"/>
        <v>596</v>
      </c>
      <c r="AA17" s="189">
        <f t="shared" si="8"/>
        <v>0.14661746617466176</v>
      </c>
      <c r="AB17" s="107">
        <f>RANK(AA17,(AA3:AA4,AA5:AA7,AA8:AA10,AA11:AA14,AA15:AA17,AA18:AA19,AA20:AA22),0)</f>
        <v>5</v>
      </c>
      <c r="AC17" s="39">
        <v>29</v>
      </c>
      <c r="AD17" s="40">
        <v>24</v>
      </c>
      <c r="AE17" s="40">
        <v>44</v>
      </c>
      <c r="AF17" s="40">
        <v>32</v>
      </c>
      <c r="AG17" s="40">
        <v>59</v>
      </c>
      <c r="AH17" s="40">
        <v>42</v>
      </c>
      <c r="AI17" s="107">
        <v>42</v>
      </c>
      <c r="AJ17" s="222">
        <f t="shared" si="7"/>
        <v>272</v>
      </c>
      <c r="AK17" s="222">
        <v>344</v>
      </c>
      <c r="AO17" s="241"/>
    </row>
    <row r="18" spans="1:41" s="2" customFormat="1" ht="66.75" customHeight="1">
      <c r="A18" s="59"/>
      <c r="B18" s="60" t="s">
        <v>53</v>
      </c>
      <c r="C18" s="61" t="s">
        <v>54</v>
      </c>
      <c r="D18" s="62">
        <v>14857</v>
      </c>
      <c r="E18" s="63">
        <v>15637</v>
      </c>
      <c r="F18" s="64">
        <f t="shared" si="0"/>
        <v>30494</v>
      </c>
      <c r="G18" s="65">
        <v>3325</v>
      </c>
      <c r="H18" s="63">
        <v>4089</v>
      </c>
      <c r="I18" s="63">
        <f t="shared" si="1"/>
        <v>7414</v>
      </c>
      <c r="J18" s="116">
        <f>RANK(I18,(I3:I4,I5:I7,I8:I10,I11:I14,I15:I17,I18:I19,I20:I22),0)</f>
        <v>3</v>
      </c>
      <c r="K18" s="117">
        <f t="shared" si="2"/>
        <v>0.22380022884835432</v>
      </c>
      <c r="L18" s="118">
        <f t="shared" si="3"/>
        <v>0.26149517170812814</v>
      </c>
      <c r="M18" s="118">
        <f t="shared" si="4"/>
        <v>0.24312979602544763</v>
      </c>
      <c r="N18" s="64">
        <f>RANK(M18,(M3:M4,M5:M7,M8:M10,M11:M14,M15:M17,M18:M19,M20:M22),0)</f>
        <v>12</v>
      </c>
      <c r="O18" s="65">
        <v>13489</v>
      </c>
      <c r="P18" s="63">
        <v>1630</v>
      </c>
      <c r="Q18" s="63">
        <v>3183</v>
      </c>
      <c r="R18" s="157">
        <f t="shared" si="5"/>
        <v>0.23597004967010157</v>
      </c>
      <c r="S18" s="158">
        <v>136</v>
      </c>
      <c r="T18" s="159">
        <v>125</v>
      </c>
      <c r="U18" s="160">
        <v>230</v>
      </c>
      <c r="V18" s="160">
        <v>213</v>
      </c>
      <c r="W18" s="160">
        <v>129</v>
      </c>
      <c r="X18" s="160">
        <v>96</v>
      </c>
      <c r="Y18" s="198">
        <v>96</v>
      </c>
      <c r="Z18" s="199">
        <f t="shared" si="6"/>
        <v>1025</v>
      </c>
      <c r="AA18" s="200">
        <f t="shared" si="8"/>
        <v>0.13825195575937416</v>
      </c>
      <c r="AB18" s="116">
        <f>RANK(AA18,(AA3:AA4,AA5:AA7,AA8:AA10,AA11:AA14,AA15:AA17,AA18:AA19,AA20:AA22),0)</f>
        <v>9</v>
      </c>
      <c r="AC18" s="62">
        <v>57</v>
      </c>
      <c r="AD18" s="63">
        <v>65</v>
      </c>
      <c r="AE18" s="63">
        <v>97</v>
      </c>
      <c r="AF18" s="63">
        <v>79</v>
      </c>
      <c r="AG18" s="63">
        <v>55</v>
      </c>
      <c r="AH18" s="63">
        <v>46</v>
      </c>
      <c r="AI18" s="116">
        <v>49</v>
      </c>
      <c r="AJ18" s="225">
        <f t="shared" si="7"/>
        <v>448</v>
      </c>
      <c r="AK18" s="225">
        <v>538</v>
      </c>
      <c r="AO18" s="240"/>
    </row>
    <row r="19" spans="1:41" s="2" customFormat="1" ht="66.75" customHeight="1">
      <c r="A19" s="59"/>
      <c r="B19" s="51"/>
      <c r="C19" s="66" t="s">
        <v>55</v>
      </c>
      <c r="D19" s="67">
        <v>4419</v>
      </c>
      <c r="E19" s="68">
        <v>4653</v>
      </c>
      <c r="F19" s="69">
        <f t="shared" si="0"/>
        <v>9072</v>
      </c>
      <c r="G19" s="70">
        <v>1146</v>
      </c>
      <c r="H19" s="68">
        <v>1407</v>
      </c>
      <c r="I19" s="68">
        <f t="shared" si="1"/>
        <v>2553</v>
      </c>
      <c r="J19" s="119">
        <f>RANK(I19,(I3:I4,I5:I7,I8:I10,I11:I14,I15:I17,I18:I19,I20:I22),0)</f>
        <v>18</v>
      </c>
      <c r="K19" s="120">
        <f t="shared" si="2"/>
        <v>0.2593346911065852</v>
      </c>
      <c r="L19" s="121">
        <f t="shared" si="3"/>
        <v>0.30238555770470665</v>
      </c>
      <c r="M19" s="121">
        <f t="shared" si="4"/>
        <v>0.2814153439153439</v>
      </c>
      <c r="N19" s="69">
        <f>RANK(M19,(M3:M4,M5:M7,M8:M10,M11:M14,M15:M17,M18:M19,M20:M22),0)</f>
        <v>3</v>
      </c>
      <c r="O19" s="70">
        <v>3695</v>
      </c>
      <c r="P19" s="68">
        <v>470</v>
      </c>
      <c r="Q19" s="68">
        <v>1051</v>
      </c>
      <c r="R19" s="161">
        <f t="shared" si="5"/>
        <v>0.2844384303112314</v>
      </c>
      <c r="S19" s="162">
        <v>38</v>
      </c>
      <c r="T19" s="163">
        <v>44</v>
      </c>
      <c r="U19" s="164">
        <v>71</v>
      </c>
      <c r="V19" s="164">
        <v>56</v>
      </c>
      <c r="W19" s="164">
        <v>60</v>
      </c>
      <c r="X19" s="164">
        <v>36</v>
      </c>
      <c r="Y19" s="201">
        <v>35</v>
      </c>
      <c r="Z19" s="202">
        <f t="shared" si="6"/>
        <v>340</v>
      </c>
      <c r="AA19" s="203">
        <f t="shared" si="8"/>
        <v>0.13317665491578534</v>
      </c>
      <c r="AB19" s="119">
        <f>RANK(AA19,(AA3:AA4,AA5:AA7,AA8:AA10,AA11:AA14,AA15:AA17,AA18:AA19,AA20:AA22),0)</f>
        <v>13</v>
      </c>
      <c r="AC19" s="67">
        <v>17</v>
      </c>
      <c r="AD19" s="68">
        <v>21</v>
      </c>
      <c r="AE19" s="68">
        <v>28</v>
      </c>
      <c r="AF19" s="68">
        <v>23</v>
      </c>
      <c r="AG19" s="68">
        <v>31</v>
      </c>
      <c r="AH19" s="68">
        <v>23</v>
      </c>
      <c r="AI19" s="119">
        <v>20</v>
      </c>
      <c r="AJ19" s="226">
        <f t="shared" si="7"/>
        <v>163</v>
      </c>
      <c r="AK19" s="226">
        <v>177</v>
      </c>
      <c r="AO19" s="241"/>
    </row>
    <row r="20" spans="1:41" s="2" customFormat="1" ht="66.75" customHeight="1">
      <c r="A20" s="59"/>
      <c r="B20" s="31" t="s">
        <v>56</v>
      </c>
      <c r="C20" s="26" t="s">
        <v>57</v>
      </c>
      <c r="D20" s="27">
        <v>2027</v>
      </c>
      <c r="E20" s="28">
        <v>1962</v>
      </c>
      <c r="F20" s="29">
        <f t="shared" si="0"/>
        <v>3989</v>
      </c>
      <c r="G20" s="30">
        <v>528</v>
      </c>
      <c r="H20" s="28">
        <v>659</v>
      </c>
      <c r="I20" s="28">
        <f t="shared" si="1"/>
        <v>1187</v>
      </c>
      <c r="J20" s="101">
        <f>RANK(I20,(I3:I4,I5:I7,I8:I10,I11:I14,I15:I17,I18:I19,I20:I22),0)</f>
        <v>20</v>
      </c>
      <c r="K20" s="102">
        <f t="shared" si="2"/>
        <v>0.2604834731129748</v>
      </c>
      <c r="L20" s="103">
        <f t="shared" si="3"/>
        <v>0.33588175331294595</v>
      </c>
      <c r="M20" s="103">
        <f t="shared" si="4"/>
        <v>0.297568312860366</v>
      </c>
      <c r="N20" s="29">
        <f>RANK(M20,(M3:M4,M5:M7,M8:M10,M11:M14,M15:M17,M18:M19,M20:M22),0)</f>
        <v>2</v>
      </c>
      <c r="O20" s="30">
        <v>1519</v>
      </c>
      <c r="P20" s="28">
        <v>214</v>
      </c>
      <c r="Q20" s="28">
        <v>370</v>
      </c>
      <c r="R20" s="137">
        <f t="shared" si="5"/>
        <v>0.2435813034891376</v>
      </c>
      <c r="S20" s="138">
        <v>7</v>
      </c>
      <c r="T20" s="139">
        <v>21</v>
      </c>
      <c r="U20" s="140">
        <v>41</v>
      </c>
      <c r="V20" s="140">
        <v>44</v>
      </c>
      <c r="W20" s="140">
        <v>50</v>
      </c>
      <c r="X20" s="140">
        <v>32</v>
      </c>
      <c r="Y20" s="181">
        <v>26</v>
      </c>
      <c r="Z20" s="193">
        <f t="shared" si="6"/>
        <v>221</v>
      </c>
      <c r="AA20" s="183">
        <f t="shared" si="8"/>
        <v>0.18618365627632688</v>
      </c>
      <c r="AB20" s="101">
        <f>RANK(AA20,(AA3:AA4,AA5:AA7,AA8:AA10,AA11:AA14,AA15:AA17,AA18:AA19,AA20:AA22),0)</f>
        <v>1</v>
      </c>
      <c r="AC20" s="27">
        <v>0</v>
      </c>
      <c r="AD20" s="28">
        <v>3</v>
      </c>
      <c r="AE20" s="28">
        <v>9</v>
      </c>
      <c r="AF20" s="28">
        <v>18</v>
      </c>
      <c r="AG20" s="28">
        <v>23</v>
      </c>
      <c r="AH20" s="28">
        <v>14</v>
      </c>
      <c r="AI20" s="101">
        <v>12</v>
      </c>
      <c r="AJ20" s="220">
        <f t="shared" si="7"/>
        <v>79</v>
      </c>
      <c r="AK20" s="220">
        <v>155</v>
      </c>
      <c r="AO20" s="240"/>
    </row>
    <row r="21" spans="1:41" s="2" customFormat="1" ht="66.75" customHeight="1">
      <c r="A21" s="59"/>
      <c r="B21" s="37"/>
      <c r="C21" s="71" t="s">
        <v>58</v>
      </c>
      <c r="D21" s="39">
        <v>12920</v>
      </c>
      <c r="E21" s="40">
        <v>13022</v>
      </c>
      <c r="F21" s="41">
        <f t="shared" si="0"/>
        <v>25942</v>
      </c>
      <c r="G21" s="42">
        <v>2969</v>
      </c>
      <c r="H21" s="40">
        <v>3312</v>
      </c>
      <c r="I21" s="40">
        <f t="shared" si="1"/>
        <v>6281</v>
      </c>
      <c r="J21" s="107">
        <f>RANK(I21,(I3:I4,I5:I7,I8:I10,I11:I14,I15:I17,I18:I19,I20:I22),0)</f>
        <v>7</v>
      </c>
      <c r="K21" s="108">
        <f t="shared" si="2"/>
        <v>0.22979876160990712</v>
      </c>
      <c r="L21" s="109">
        <f t="shared" si="3"/>
        <v>0.2543388112425127</v>
      </c>
      <c r="M21" s="109">
        <f t="shared" si="4"/>
        <v>0.24211703029835788</v>
      </c>
      <c r="N21" s="41">
        <f>RANK(M21,(M3:M4,M5:M7,M8:M10,M11:M14,M15:M17,M18:M19,M20:M22),0)</f>
        <v>13</v>
      </c>
      <c r="O21" s="42">
        <v>10665</v>
      </c>
      <c r="P21" s="40">
        <v>1186</v>
      </c>
      <c r="Q21" s="40">
        <v>2460</v>
      </c>
      <c r="R21" s="145">
        <f t="shared" si="5"/>
        <v>0.23066104078762306</v>
      </c>
      <c r="S21" s="146">
        <v>80</v>
      </c>
      <c r="T21" s="147">
        <v>95</v>
      </c>
      <c r="U21" s="148">
        <v>157</v>
      </c>
      <c r="V21" s="148">
        <v>156</v>
      </c>
      <c r="W21" s="148">
        <v>130</v>
      </c>
      <c r="X21" s="148">
        <v>92</v>
      </c>
      <c r="Y21" s="187">
        <v>73</v>
      </c>
      <c r="Z21" s="197">
        <f t="shared" si="6"/>
        <v>783</v>
      </c>
      <c r="AA21" s="189">
        <f t="shared" si="8"/>
        <v>0.12466167807673938</v>
      </c>
      <c r="AB21" s="107">
        <f>RANK(AA21,(AA3:AA4,AA5:AA7,AA8:AA10,AA11:AA14,AA15:AA17,AA18:AA19,AA20:AA22),0)</f>
        <v>17</v>
      </c>
      <c r="AC21" s="39">
        <v>29</v>
      </c>
      <c r="AD21" s="40">
        <v>34</v>
      </c>
      <c r="AE21" s="40">
        <v>55</v>
      </c>
      <c r="AF21" s="40">
        <v>62</v>
      </c>
      <c r="AG21" s="40">
        <v>57</v>
      </c>
      <c r="AH21" s="40">
        <v>42</v>
      </c>
      <c r="AI21" s="107">
        <v>18</v>
      </c>
      <c r="AJ21" s="222">
        <f t="shared" si="7"/>
        <v>297</v>
      </c>
      <c r="AK21" s="222">
        <v>463</v>
      </c>
      <c r="AO21" s="239"/>
    </row>
    <row r="22" spans="1:41" s="2" customFormat="1" ht="66.75" customHeight="1">
      <c r="A22" s="59"/>
      <c r="B22" s="37"/>
      <c r="C22" s="72" t="s">
        <v>59</v>
      </c>
      <c r="D22" s="55">
        <v>11328</v>
      </c>
      <c r="E22" s="56">
        <v>10962</v>
      </c>
      <c r="F22" s="57">
        <f t="shared" si="0"/>
        <v>22290</v>
      </c>
      <c r="G22" s="58">
        <v>2112</v>
      </c>
      <c r="H22" s="56">
        <v>2474</v>
      </c>
      <c r="I22" s="56">
        <f t="shared" si="1"/>
        <v>4586</v>
      </c>
      <c r="J22" s="113">
        <f>RANK(I22,(I3:I4,I5:I7,I8:I10,I11:I14,I15:I17,I18:I19,I20:I22),0)</f>
        <v>10</v>
      </c>
      <c r="K22" s="114">
        <f t="shared" si="2"/>
        <v>0.1864406779661017</v>
      </c>
      <c r="L22" s="115">
        <f t="shared" si="3"/>
        <v>0.22568874293012223</v>
      </c>
      <c r="M22" s="115">
        <f t="shared" si="4"/>
        <v>0.20574248541947063</v>
      </c>
      <c r="N22" s="57">
        <f>RANK(M22,(M3:M4,M5:M7,M8:M10,M11:M14,M15:M17,M18:M19,M20:M22),0)</f>
        <v>15</v>
      </c>
      <c r="O22" s="58">
        <v>8933</v>
      </c>
      <c r="P22" s="56">
        <v>863</v>
      </c>
      <c r="Q22" s="56">
        <v>1737</v>
      </c>
      <c r="R22" s="153">
        <f t="shared" si="5"/>
        <v>0.19444755401320946</v>
      </c>
      <c r="S22" s="154">
        <v>51</v>
      </c>
      <c r="T22" s="155">
        <v>69</v>
      </c>
      <c r="U22" s="156">
        <v>115</v>
      </c>
      <c r="V22" s="156">
        <v>128</v>
      </c>
      <c r="W22" s="156">
        <v>75</v>
      </c>
      <c r="X22" s="156">
        <v>61</v>
      </c>
      <c r="Y22" s="194">
        <v>54</v>
      </c>
      <c r="Z22" s="204">
        <f t="shared" si="6"/>
        <v>553</v>
      </c>
      <c r="AA22" s="196">
        <f t="shared" si="8"/>
        <v>0.12058438726559093</v>
      </c>
      <c r="AB22" s="113">
        <f>RANK(AA22,(AA3:AA4,AA5:AA7,AA8:AA10,AA11:AA14,AA15:AA17,AA18:AA19,AA20:AA22),0)</f>
        <v>18</v>
      </c>
      <c r="AC22" s="55">
        <v>25</v>
      </c>
      <c r="AD22" s="56">
        <v>30</v>
      </c>
      <c r="AE22" s="56">
        <v>42</v>
      </c>
      <c r="AF22" s="56">
        <v>51</v>
      </c>
      <c r="AG22" s="56">
        <v>32</v>
      </c>
      <c r="AH22" s="56">
        <v>29</v>
      </c>
      <c r="AI22" s="113">
        <v>24</v>
      </c>
      <c r="AJ22" s="224">
        <f t="shared" si="7"/>
        <v>233</v>
      </c>
      <c r="AK22" s="224">
        <v>295</v>
      </c>
      <c r="AO22" s="243"/>
    </row>
    <row r="23" spans="1:41" s="2" customFormat="1" ht="66.75" customHeight="1">
      <c r="A23" s="73" t="s">
        <v>60</v>
      </c>
      <c r="B23" s="74"/>
      <c r="C23" s="75"/>
      <c r="D23" s="76" t="s">
        <v>61</v>
      </c>
      <c r="E23" s="77" t="s">
        <v>61</v>
      </c>
      <c r="F23" s="78" t="s">
        <v>61</v>
      </c>
      <c r="G23" s="79" t="s">
        <v>61</v>
      </c>
      <c r="H23" s="77" t="s">
        <v>61</v>
      </c>
      <c r="I23" s="122" t="s">
        <v>61</v>
      </c>
      <c r="J23" s="123" t="s">
        <v>62</v>
      </c>
      <c r="K23" s="76" t="s">
        <v>62</v>
      </c>
      <c r="L23" s="77" t="s">
        <v>62</v>
      </c>
      <c r="M23" s="77" t="s">
        <v>62</v>
      </c>
      <c r="N23" s="78" t="s">
        <v>62</v>
      </c>
      <c r="O23" s="79" t="s">
        <v>61</v>
      </c>
      <c r="P23" s="77" t="s">
        <v>61</v>
      </c>
      <c r="Q23" s="77" t="s">
        <v>61</v>
      </c>
      <c r="R23" s="165" t="s">
        <v>62</v>
      </c>
      <c r="S23" s="146">
        <v>15</v>
      </c>
      <c r="T23" s="147">
        <v>14</v>
      </c>
      <c r="U23" s="148">
        <v>34</v>
      </c>
      <c r="V23" s="148">
        <v>27</v>
      </c>
      <c r="W23" s="148">
        <v>25</v>
      </c>
      <c r="X23" s="148">
        <v>34</v>
      </c>
      <c r="Y23" s="187">
        <v>28</v>
      </c>
      <c r="Z23" s="188">
        <f t="shared" si="6"/>
        <v>177</v>
      </c>
      <c r="AA23" s="205" t="s">
        <v>61</v>
      </c>
      <c r="AB23" s="206" t="s">
        <v>62</v>
      </c>
      <c r="AC23" s="207">
        <v>15</v>
      </c>
      <c r="AD23" s="208">
        <v>14</v>
      </c>
      <c r="AE23" s="208">
        <v>34</v>
      </c>
      <c r="AF23" s="208">
        <v>27</v>
      </c>
      <c r="AG23" s="208">
        <v>25</v>
      </c>
      <c r="AH23" s="208">
        <v>34</v>
      </c>
      <c r="AI23" s="227">
        <v>28</v>
      </c>
      <c r="AJ23" s="228">
        <f t="shared" si="7"/>
        <v>177</v>
      </c>
      <c r="AK23" s="229">
        <v>127</v>
      </c>
      <c r="AO23" s="244"/>
    </row>
    <row r="24" spans="1:41" s="3" customFormat="1" ht="84" customHeight="1">
      <c r="A24" s="80" t="s">
        <v>63</v>
      </c>
      <c r="B24" s="81"/>
      <c r="C24" s="82"/>
      <c r="D24" s="83">
        <f aca="true" t="shared" si="9" ref="D24:I24">SUM(D3:D23)</f>
        <v>201687</v>
      </c>
      <c r="E24" s="84">
        <f t="shared" si="9"/>
        <v>203899</v>
      </c>
      <c r="F24" s="85">
        <f t="shared" si="9"/>
        <v>405586</v>
      </c>
      <c r="G24" s="86">
        <f t="shared" si="9"/>
        <v>43342</v>
      </c>
      <c r="H24" s="84">
        <f t="shared" si="9"/>
        <v>51568</v>
      </c>
      <c r="I24" s="84">
        <f t="shared" si="9"/>
        <v>94910</v>
      </c>
      <c r="J24" s="124" t="s">
        <v>62</v>
      </c>
      <c r="K24" s="125">
        <f aca="true" t="shared" si="10" ref="K24:M24">G24/D24</f>
        <v>0.2148973409292617</v>
      </c>
      <c r="L24" s="125">
        <f t="shared" si="10"/>
        <v>0.25290952873726696</v>
      </c>
      <c r="M24" s="125">
        <f t="shared" si="10"/>
        <v>0.23400709097454053</v>
      </c>
      <c r="N24" s="126" t="s">
        <v>61</v>
      </c>
      <c r="O24" s="86">
        <f aca="true" t="shared" si="11" ref="O24:Q24">SUM(O3:O23)</f>
        <v>175111</v>
      </c>
      <c r="P24" s="86">
        <f t="shared" si="11"/>
        <v>19839</v>
      </c>
      <c r="Q24" s="86">
        <f t="shared" si="11"/>
        <v>39059</v>
      </c>
      <c r="R24" s="166">
        <f>Q24/O24</f>
        <v>0.2230528065055879</v>
      </c>
      <c r="S24" s="167">
        <f aca="true" t="shared" si="12" ref="S24:Y24">SUM(S3:S23)</f>
        <v>1687</v>
      </c>
      <c r="T24" s="168">
        <f t="shared" si="12"/>
        <v>1480</v>
      </c>
      <c r="U24" s="169">
        <f t="shared" si="12"/>
        <v>2932</v>
      </c>
      <c r="V24" s="169">
        <f t="shared" si="12"/>
        <v>2574</v>
      </c>
      <c r="W24" s="169">
        <f t="shared" si="12"/>
        <v>1807</v>
      </c>
      <c r="X24" s="169">
        <f t="shared" si="12"/>
        <v>1422</v>
      </c>
      <c r="Y24" s="209">
        <f t="shared" si="12"/>
        <v>1235</v>
      </c>
      <c r="Z24" s="210">
        <f t="shared" si="6"/>
        <v>13137</v>
      </c>
      <c r="AA24" s="211">
        <f>Z24/I24</f>
        <v>0.13841534084922558</v>
      </c>
      <c r="AB24" s="212" t="s">
        <v>61</v>
      </c>
      <c r="AC24" s="213">
        <f aca="true" t="shared" si="13" ref="AC24:AI24">SUM(AC3:AC23)</f>
        <v>725</v>
      </c>
      <c r="AD24" s="169">
        <f t="shared" si="13"/>
        <v>645</v>
      </c>
      <c r="AE24" s="169">
        <f t="shared" si="13"/>
        <v>1238</v>
      </c>
      <c r="AF24" s="214">
        <f t="shared" si="13"/>
        <v>1055</v>
      </c>
      <c r="AG24" s="230">
        <f t="shared" si="13"/>
        <v>847</v>
      </c>
      <c r="AH24" s="230">
        <f t="shared" si="13"/>
        <v>679</v>
      </c>
      <c r="AI24" s="231">
        <f t="shared" si="13"/>
        <v>619</v>
      </c>
      <c r="AJ24" s="232">
        <f t="shared" si="7"/>
        <v>5808</v>
      </c>
      <c r="AK24" s="233">
        <f>SUM(AK3:AK23)</f>
        <v>7054</v>
      </c>
      <c r="AL24" s="234"/>
      <c r="AM24" s="235"/>
      <c r="AN24" s="235"/>
      <c r="AO24" s="245"/>
    </row>
    <row r="25" spans="4:40" ht="37.5" customHeight="1">
      <c r="D25" s="87" t="s">
        <v>64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236"/>
      <c r="AM25" s="236"/>
      <c r="AN25" s="236"/>
    </row>
    <row r="26" spans="3:37" ht="37.5" customHeight="1">
      <c r="C26" s="88"/>
      <c r="D26" s="2" t="s">
        <v>65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3:4" ht="37.5" customHeight="1">
      <c r="C27" s="88"/>
      <c r="D27" s="2" t="s">
        <v>66</v>
      </c>
    </row>
    <row r="28" spans="3:4" ht="13.5">
      <c r="C28" s="88"/>
      <c r="D28" s="89"/>
    </row>
    <row r="29" ht="13.5">
      <c r="C29" s="88"/>
    </row>
    <row r="30" ht="13.5">
      <c r="C30" s="88"/>
    </row>
    <row r="31" ht="13.5">
      <c r="C31" s="88"/>
    </row>
    <row r="32" ht="13.5">
      <c r="C32" s="88"/>
    </row>
    <row r="33" ht="13.5">
      <c r="C33" s="88"/>
    </row>
    <row r="34" ht="13.5">
      <c r="C34" s="88"/>
    </row>
    <row r="35" ht="13.5">
      <c r="C35" s="88"/>
    </row>
    <row r="36" ht="13.5">
      <c r="C36" s="88"/>
    </row>
    <row r="37" ht="13.5">
      <c r="C37" s="88"/>
    </row>
    <row r="38" ht="13.5">
      <c r="C38" s="88"/>
    </row>
    <row r="39" ht="13.5">
      <c r="C39" s="88"/>
    </row>
    <row r="40" ht="13.5">
      <c r="C40" s="88"/>
    </row>
    <row r="41" ht="13.5">
      <c r="C41" s="88"/>
    </row>
    <row r="42" ht="13.5">
      <c r="C42" s="88"/>
    </row>
    <row r="43" ht="13.5">
      <c r="C43" s="88"/>
    </row>
    <row r="44" ht="13.5">
      <c r="C44" s="88"/>
    </row>
    <row r="45" ht="13.5">
      <c r="C45" s="88"/>
    </row>
  </sheetData>
  <sheetProtection/>
  <mergeCells count="20">
    <mergeCell ref="A1:C1"/>
    <mergeCell ref="D1:F1"/>
    <mergeCell ref="G1:J1"/>
    <mergeCell ref="K1:N1"/>
    <mergeCell ref="O1:R1"/>
    <mergeCell ref="S1:AB1"/>
    <mergeCell ref="AC1:AJ1"/>
    <mergeCell ref="A23:C23"/>
    <mergeCell ref="A24:C24"/>
    <mergeCell ref="D25:AK25"/>
    <mergeCell ref="A3:A7"/>
    <mergeCell ref="A8:A14"/>
    <mergeCell ref="A15:A22"/>
    <mergeCell ref="B3:B4"/>
    <mergeCell ref="B5:B7"/>
    <mergeCell ref="B8:B10"/>
    <mergeCell ref="B11:B14"/>
    <mergeCell ref="B15:B17"/>
    <mergeCell ref="B18:B19"/>
    <mergeCell ref="B20:B22"/>
  </mergeCells>
  <printOptions horizontalCentered="1" verticalCentered="1"/>
  <pageMargins left="0.19652777777777777" right="0.19652777777777777" top="0.275" bottom="0.19652777777777777" header="0.275" footer="0.19652777777777777"/>
  <pageSetup fitToWidth="0" horizontalDpi="600" verticalDpi="600" orientation="landscape" paperSize="8" scale="37"/>
  <headerFooter scaleWithDoc="0" alignWithMargins="0">
    <oddHeader>&amp;L&amp;"ＭＳ Ｐゴシック,太字 斜体"&amp;72日常生活圏域データ &amp;C&amp;"ＭＳ Ｐゴシック"&amp;11&amp;R&amp;"ＭＳ Ｐゴシック,太字 斜体"&amp;28平成26年10月1日現在
作成：柏市高齢者支援課</oddHeader>
    <oddFooter>&amp;L&amp;"ＭＳ Ｐゴシック,太字 斜体"&amp;26Copyright　by　Kashiwa　City　Health　Promotion　and　Welfare　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koureisyasien7</dc:creator>
  <cp:keywords/>
  <dc:description/>
  <cp:lastModifiedBy>koureisyasien7</cp:lastModifiedBy>
  <cp:lastPrinted>2013-12-10T05:47:27Z</cp:lastPrinted>
  <dcterms:created xsi:type="dcterms:W3CDTF">2005-04-21T01:48:47Z</dcterms:created>
  <dcterms:modified xsi:type="dcterms:W3CDTF">2018-07-31T08:14:13Z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1041-9.1.0.4917</vt:lpwstr>
  </property>
</Properties>
</file>