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KWServer01\技術管理課\Ｒ０５年度\01建設技術の総括及び調整に関すること\0112建設技術関係つづり(5)\01_週休２日制\02_要領改定案\"/>
    </mc:Choice>
  </mc:AlternateContent>
  <xr:revisionPtr revIDLastSave="0" documentId="13_ncr:1_{76A8C4ED-5300-41D7-9895-36D6BFECF1F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別紙１　工事工程表" sheetId="6" r:id="rId1"/>
    <sheet name="別紙２　工事打合せ簿" sheetId="7" r:id="rId2"/>
    <sheet name="別紙３　工事履行報告書" sheetId="1" r:id="rId3"/>
    <sheet name="別紙４ 現場閉所チェックリスト" sheetId="8" r:id="rId4"/>
    <sheet name="別紙５ 休日確保状況チェックリスト" sheetId="9" r:id="rId5"/>
  </sheets>
  <definedNames>
    <definedName name="_xlnm.Print_Area" localSheetId="1">'別紙２　工事打合せ簿'!$A$1:$X$48</definedName>
    <definedName name="_xlnm.Print_Area" localSheetId="3">'別紙４ 現場閉所チェックリスト'!$A$1:$E$42</definedName>
    <definedName name="_xlnm.Print_Area" localSheetId="4">'別紙５ 休日確保状況チェックリスト'!$A$5:$AM$32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5" i="9" l="1"/>
  <c r="AK15" i="9" s="1"/>
  <c r="AI16" i="9"/>
  <c r="AK16" i="9" s="1"/>
  <c r="AI17" i="9"/>
  <c r="AK17" i="9" s="1"/>
  <c r="AI18" i="9"/>
  <c r="AK18" i="9" s="1"/>
  <c r="AI19" i="9"/>
  <c r="AK19" i="9" s="1"/>
  <c r="AI20" i="9"/>
  <c r="AK20" i="9" s="1"/>
  <c r="AI21" i="9"/>
  <c r="AK21" i="9" s="1"/>
  <c r="AH22" i="9"/>
  <c r="AI22" i="9"/>
  <c r="AJ22" i="9"/>
  <c r="AL22" i="9" s="1"/>
  <c r="AK22" i="9"/>
  <c r="AH23" i="9"/>
  <c r="AI23" i="9"/>
  <c r="AJ23" i="9"/>
  <c r="AL23" i="9" s="1"/>
  <c r="AK23" i="9"/>
  <c r="AH24" i="9"/>
  <c r="AI24" i="9"/>
  <c r="AJ24" i="9"/>
  <c r="AL24" i="9" s="1"/>
  <c r="AK24" i="9"/>
  <c r="AH25" i="9"/>
  <c r="AI25" i="9"/>
  <c r="AJ25" i="9"/>
  <c r="AL25" i="9" s="1"/>
  <c r="AK25" i="9"/>
  <c r="AH26" i="9"/>
  <c r="AI26" i="9"/>
  <c r="AJ26" i="9"/>
  <c r="AL26" i="9" s="1"/>
  <c r="AK26" i="9"/>
  <c r="AI14" i="9"/>
  <c r="AK14" i="9" s="1"/>
  <c r="A5" i="9" l="1"/>
  <c r="C12" i="9"/>
  <c r="C11" i="9"/>
  <c r="A8" i="8"/>
  <c r="A2" i="8"/>
  <c r="A9" i="8" l="1"/>
  <c r="B8" i="8"/>
  <c r="D12" i="9"/>
  <c r="C13" i="9"/>
  <c r="A10" i="8" l="1"/>
  <c r="B9" i="8"/>
  <c r="E12" i="9"/>
  <c r="D13" i="9"/>
  <c r="D40" i="8"/>
  <c r="A11" i="8" l="1"/>
  <c r="B10" i="8"/>
  <c r="F12" i="9"/>
  <c r="E13" i="9"/>
  <c r="I19" i="7"/>
  <c r="I24" i="7" s="1"/>
  <c r="A12" i="8" l="1"/>
  <c r="B11" i="8"/>
  <c r="G12" i="9"/>
  <c r="F13" i="9"/>
  <c r="I22" i="7"/>
  <c r="A13" i="8" l="1"/>
  <c r="B12" i="8"/>
  <c r="H12" i="9"/>
  <c r="G13" i="9"/>
  <c r="A14" i="8" l="1"/>
  <c r="B13" i="8"/>
  <c r="I12" i="9"/>
  <c r="H13" i="9"/>
  <c r="A15" i="8" l="1"/>
  <c r="B14" i="8"/>
  <c r="J12" i="9"/>
  <c r="I13" i="9"/>
  <c r="A16" i="8" l="1"/>
  <c r="B15" i="8"/>
  <c r="K12" i="9"/>
  <c r="J13" i="9"/>
  <c r="A17" i="8" l="1"/>
  <c r="B16" i="8"/>
  <c r="L12" i="9"/>
  <c r="K13" i="9"/>
  <c r="A18" i="8" l="1"/>
  <c r="B17" i="8"/>
  <c r="M12" i="9"/>
  <c r="L13" i="9"/>
  <c r="A19" i="8" l="1"/>
  <c r="B18" i="8"/>
  <c r="N12" i="9"/>
  <c r="M13" i="9"/>
  <c r="A20" i="8" l="1"/>
  <c r="B19" i="8"/>
  <c r="O12" i="9"/>
  <c r="N13" i="9"/>
  <c r="A21" i="8" l="1"/>
  <c r="B20" i="8"/>
  <c r="P12" i="9"/>
  <c r="O13" i="9"/>
  <c r="A22" i="8" l="1"/>
  <c r="B21" i="8"/>
  <c r="Q12" i="9"/>
  <c r="P13" i="9"/>
  <c r="A23" i="8" l="1"/>
  <c r="B22" i="8"/>
  <c r="R12" i="9"/>
  <c r="Q13" i="9"/>
  <c r="A24" i="8" l="1"/>
  <c r="B23" i="8"/>
  <c r="S12" i="9"/>
  <c r="R13" i="9"/>
  <c r="A25" i="8" l="1"/>
  <c r="B24" i="8"/>
  <c r="T12" i="9"/>
  <c r="S13" i="9"/>
  <c r="A26" i="8" l="1"/>
  <c r="B25" i="8"/>
  <c r="U12" i="9"/>
  <c r="T13" i="9"/>
  <c r="A27" i="8" l="1"/>
  <c r="B26" i="8"/>
  <c r="V12" i="9"/>
  <c r="U13" i="9"/>
  <c r="A28" i="8" l="1"/>
  <c r="B27" i="8"/>
  <c r="W12" i="9"/>
  <c r="V13" i="9"/>
  <c r="A29" i="8" l="1"/>
  <c r="B28" i="8"/>
  <c r="X12" i="9"/>
  <c r="W13" i="9"/>
  <c r="A30" i="8" l="1"/>
  <c r="B29" i="8"/>
  <c r="Y12" i="9"/>
  <c r="X13" i="9"/>
  <c r="A31" i="8" l="1"/>
  <c r="B30" i="8"/>
  <c r="Z12" i="9"/>
  <c r="Y13" i="9"/>
  <c r="A32" i="8" l="1"/>
  <c r="B31" i="8"/>
  <c r="AA12" i="9"/>
  <c r="Z13" i="9"/>
  <c r="A33" i="8" l="1"/>
  <c r="B32" i="8"/>
  <c r="AB12" i="9"/>
  <c r="AA13" i="9"/>
  <c r="A34" i="8" l="1"/>
  <c r="B33" i="8"/>
  <c r="AC12" i="9"/>
  <c r="AB13" i="9"/>
  <c r="A35" i="8" l="1"/>
  <c r="B34" i="8"/>
  <c r="AD12" i="9"/>
  <c r="AC13" i="9"/>
  <c r="A36" i="8" l="1"/>
  <c r="B35" i="8"/>
  <c r="AE12" i="9"/>
  <c r="AD13" i="9"/>
  <c r="B36" i="8" l="1"/>
  <c r="A37" i="8"/>
  <c r="AF12" i="9"/>
  <c r="AE13" i="9"/>
  <c r="A38" i="8" l="1"/>
  <c r="B37" i="8"/>
  <c r="AG12" i="9"/>
  <c r="AF13" i="9"/>
  <c r="B38" i="8" l="1"/>
  <c r="D41" i="8"/>
  <c r="D42" i="8" s="1"/>
  <c r="AH19" i="9"/>
  <c r="AJ19" i="9" s="1"/>
  <c r="AL19" i="9" s="1"/>
  <c r="O3" i="9"/>
  <c r="AH15" i="9"/>
  <c r="AJ15" i="9" s="1"/>
  <c r="AL15" i="9" s="1"/>
  <c r="AH14" i="9"/>
  <c r="AJ14" i="9" s="1"/>
  <c r="AL14" i="9" s="1"/>
  <c r="AH21" i="9"/>
  <c r="AJ21" i="9" s="1"/>
  <c r="AL21" i="9" s="1"/>
  <c r="AH17" i="9"/>
  <c r="AJ17" i="9" s="1"/>
  <c r="AL17" i="9" s="1"/>
  <c r="AH20" i="9"/>
  <c r="AJ20" i="9" s="1"/>
  <c r="AL20" i="9" s="1"/>
  <c r="AH18" i="9"/>
  <c r="AJ18" i="9" s="1"/>
  <c r="AL18" i="9" s="1"/>
  <c r="AH16" i="9"/>
  <c r="AJ16" i="9" s="1"/>
  <c r="AL16" i="9" s="1"/>
  <c r="AG13" i="9"/>
  <c r="AM14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技術管理課１２</author>
  </authors>
  <commentList>
    <comment ref="I14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「YYYY/MM/DD」形式で入力する。
入力例：2024/06/01
表示は「令和6年6月1日」となる。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統合情報技術部</author>
  </authors>
  <commentList>
    <comment ref="A2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手入力する箇所(セル)は薄黄色で網掛けしている。必要に応じて入力する。</t>
        </r>
      </text>
    </comment>
    <comment ref="O6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入力例：2020/06/01
表示は「令和2年6月1日」となる。</t>
        </r>
      </text>
    </comment>
  </commentList>
</comments>
</file>

<file path=xl/sharedStrings.xml><?xml version="1.0" encoding="utf-8"?>
<sst xmlns="http://schemas.openxmlformats.org/spreadsheetml/2006/main" count="152" uniqueCount="129">
  <si>
    <t>工　事　履　行　報　告　書</t>
    <rPh sb="0" eb="1">
      <t>コウ</t>
    </rPh>
    <rPh sb="2" eb="3">
      <t>コト</t>
    </rPh>
    <rPh sb="4" eb="5">
      <t>クツ</t>
    </rPh>
    <rPh sb="6" eb="7">
      <t>ギョウ</t>
    </rPh>
    <rPh sb="8" eb="9">
      <t>ホウ</t>
    </rPh>
    <rPh sb="10" eb="11">
      <t>コク</t>
    </rPh>
    <rPh sb="12" eb="13">
      <t>ショ</t>
    </rPh>
    <phoneticPr fontId="3"/>
  </si>
  <si>
    <t>工事名</t>
    <rPh sb="0" eb="2">
      <t>コウジ</t>
    </rPh>
    <rPh sb="2" eb="3">
      <t>メイ</t>
    </rPh>
    <phoneticPr fontId="3"/>
  </si>
  <si>
    <t>～</t>
    <phoneticPr fontId="3"/>
  </si>
  <si>
    <t>（</t>
    <phoneticPr fontId="3"/>
  </si>
  <si>
    <t>月分）</t>
    <rPh sb="0" eb="1">
      <t>ツキ</t>
    </rPh>
    <rPh sb="1" eb="2">
      <t>ブン</t>
    </rPh>
    <phoneticPr fontId="3"/>
  </si>
  <si>
    <t>月　　別</t>
    <rPh sb="0" eb="1">
      <t>ツキ</t>
    </rPh>
    <rPh sb="3" eb="4">
      <t>ベツ</t>
    </rPh>
    <phoneticPr fontId="3"/>
  </si>
  <si>
    <t>予定工程　％
（　）は工程変更後</t>
    <rPh sb="0" eb="2">
      <t>ヨテイ</t>
    </rPh>
    <rPh sb="2" eb="4">
      <t>コウテイ</t>
    </rPh>
    <rPh sb="11" eb="13">
      <t>コウテイ</t>
    </rPh>
    <rPh sb="13" eb="15">
      <t>ヘンコウ</t>
    </rPh>
    <rPh sb="15" eb="16">
      <t>ゴ</t>
    </rPh>
    <phoneticPr fontId="3"/>
  </si>
  <si>
    <t>実施工程　％</t>
    <rPh sb="0" eb="2">
      <t>ジッシ</t>
    </rPh>
    <rPh sb="2" eb="4">
      <t>コウテイ</t>
    </rPh>
    <phoneticPr fontId="3"/>
  </si>
  <si>
    <t>備　　考</t>
    <rPh sb="0" eb="1">
      <t>ソナエ</t>
    </rPh>
    <rPh sb="3" eb="4">
      <t>コウ</t>
    </rPh>
    <phoneticPr fontId="3"/>
  </si>
  <si>
    <t>（記事欄）</t>
    <rPh sb="1" eb="3">
      <t>キジ</t>
    </rPh>
    <rPh sb="3" eb="4">
      <t>ラン</t>
    </rPh>
    <phoneticPr fontId="3"/>
  </si>
  <si>
    <t>現　場
代理人</t>
    <rPh sb="0" eb="1">
      <t>ウツツ</t>
    </rPh>
    <rPh sb="2" eb="3">
      <t>バ</t>
    </rPh>
    <rPh sb="4" eb="7">
      <t>ダイリニン</t>
    </rPh>
    <phoneticPr fontId="5"/>
  </si>
  <si>
    <t>工期</t>
    <rPh sb="0" eb="1">
      <t>コウ</t>
    </rPh>
    <rPh sb="1" eb="2">
      <t>キ</t>
    </rPh>
    <phoneticPr fontId="3"/>
  </si>
  <si>
    <t>日付</t>
    <rPh sb="0" eb="1">
      <t>ヒ</t>
    </rPh>
    <rPh sb="1" eb="2">
      <t>ヅケ</t>
    </rPh>
    <phoneticPr fontId="3"/>
  </si>
  <si>
    <t>主　任
（監理）
技術者</t>
    <rPh sb="0" eb="1">
      <t>シュ</t>
    </rPh>
    <rPh sb="2" eb="3">
      <t>ニン</t>
    </rPh>
    <rPh sb="5" eb="6">
      <t>ラン</t>
    </rPh>
    <rPh sb="6" eb="7">
      <t>リ</t>
    </rPh>
    <rPh sb="9" eb="12">
      <t>ギジュツシャ</t>
    </rPh>
    <phoneticPr fontId="5"/>
  </si>
  <si>
    <t>担当</t>
    <rPh sb="0" eb="2">
      <t>タントウ</t>
    </rPh>
    <phoneticPr fontId="5"/>
  </si>
  <si>
    <t>担当
リーダー</t>
    <rPh sb="0" eb="2">
      <t>タントウ</t>
    </rPh>
    <phoneticPr fontId="5"/>
  </si>
  <si>
    <t>統括
リーダー</t>
    <rPh sb="0" eb="2">
      <t>トウカツ</t>
    </rPh>
    <phoneticPr fontId="3"/>
  </si>
  <si>
    <t>副参事</t>
    <rPh sb="0" eb="3">
      <t>フクサンジ</t>
    </rPh>
    <phoneticPr fontId="3"/>
  </si>
  <si>
    <t>課長</t>
    <rPh sb="0" eb="2">
      <t>カチョウ</t>
    </rPh>
    <phoneticPr fontId="3"/>
  </si>
  <si>
    <t>請負者</t>
    <rPh sb="0" eb="2">
      <t>ウケオイ</t>
    </rPh>
    <rPh sb="2" eb="3">
      <t>シャ</t>
    </rPh>
    <phoneticPr fontId="3"/>
  </si>
  <si>
    <t>月　日</t>
    <rPh sb="0" eb="1">
      <t>ツキ</t>
    </rPh>
    <rPh sb="2" eb="3">
      <t>ヒ</t>
    </rPh>
    <phoneticPr fontId="3"/>
  </si>
  <si>
    <t>曜日</t>
    <rPh sb="0" eb="2">
      <t>ヨウビ</t>
    </rPh>
    <phoneticPr fontId="3"/>
  </si>
  <si>
    <t>計画上の
閉所日</t>
    <rPh sb="0" eb="2">
      <t>ケイカク</t>
    </rPh>
    <rPh sb="2" eb="3">
      <t>ジョウ</t>
    </rPh>
    <rPh sb="5" eb="7">
      <t>ヘイショ</t>
    </rPh>
    <rPh sb="7" eb="8">
      <t>ビ</t>
    </rPh>
    <phoneticPr fontId="3"/>
  </si>
  <si>
    <t>実際の
閉所日</t>
    <rPh sb="0" eb="2">
      <t>ジッサイ</t>
    </rPh>
    <rPh sb="4" eb="6">
      <t>ヘイショ</t>
    </rPh>
    <rPh sb="6" eb="7">
      <t>ビ</t>
    </rPh>
    <phoneticPr fontId="3"/>
  </si>
  <si>
    <t>現場閉所日</t>
    <rPh sb="0" eb="2">
      <t>ゲンバ</t>
    </rPh>
    <rPh sb="2" eb="4">
      <t>ヘイショ</t>
    </rPh>
    <rPh sb="4" eb="5">
      <t>ビ</t>
    </rPh>
    <phoneticPr fontId="3"/>
  </si>
  <si>
    <t>対象期間</t>
    <rPh sb="0" eb="2">
      <t>タイショウ</t>
    </rPh>
    <rPh sb="2" eb="4">
      <t>キカン</t>
    </rPh>
    <phoneticPr fontId="3"/>
  </si>
  <si>
    <t>閉所率</t>
    <rPh sb="0" eb="2">
      <t>ヘイショ</t>
    </rPh>
    <rPh sb="2" eb="3">
      <t>リツ</t>
    </rPh>
    <phoneticPr fontId="3"/>
  </si>
  <si>
    <t>休</t>
    <rPh sb="0" eb="1">
      <t>キュウ</t>
    </rPh>
    <phoneticPr fontId="3"/>
  </si>
  <si>
    <t>様式-5</t>
    <rPh sb="0" eb="2">
      <t>ヨウシキ</t>
    </rPh>
    <phoneticPr fontId="3"/>
  </si>
  <si>
    <t>別紙３</t>
    <rPh sb="0" eb="2">
      <t>ベッシ</t>
    </rPh>
    <phoneticPr fontId="3"/>
  </si>
  <si>
    <t>工事名：</t>
    <rPh sb="0" eb="2">
      <t>コウジ</t>
    </rPh>
    <rPh sb="2" eb="3">
      <t>メイ</t>
    </rPh>
    <phoneticPr fontId="11"/>
  </si>
  <si>
    <t>工　　種</t>
    <rPh sb="0" eb="1">
      <t>コウ</t>
    </rPh>
    <rPh sb="3" eb="4">
      <t>シュ</t>
    </rPh>
    <phoneticPr fontId="11"/>
  </si>
  <si>
    <t>〇 月</t>
    <rPh sb="2" eb="3">
      <t>ツキ</t>
    </rPh>
    <phoneticPr fontId="11"/>
  </si>
  <si>
    <t>様式－１</t>
  </si>
  <si>
    <t>別紙２</t>
    <rPh sb="0" eb="2">
      <t>ベッシ</t>
    </rPh>
    <phoneticPr fontId="5"/>
  </si>
  <si>
    <t>工 事 打 合 せ 簿</t>
  </si>
  <si>
    <t>発議者</t>
  </si>
  <si>
    <t>□発注者</t>
  </si>
  <si>
    <t>■受注者</t>
    <phoneticPr fontId="5"/>
  </si>
  <si>
    <t>発議年月日</t>
  </si>
  <si>
    <t>令和　　　年　　　　月　　　　日</t>
    <rPh sb="0" eb="2">
      <t>レイワ</t>
    </rPh>
    <phoneticPr fontId="5"/>
  </si>
  <si>
    <t>発議事項</t>
  </si>
  <si>
    <t>　□指示　　　■協議　　　□通知　　　□承諾　　　□提出　　　□届出</t>
    <phoneticPr fontId="5"/>
  </si>
  <si>
    <t>□その他</t>
  </si>
  <si>
    <t>（</t>
  </si>
  <si>
    <t>）</t>
  </si>
  <si>
    <t>工事件名</t>
  </si>
  <si>
    <t>請負者</t>
  </si>
  <si>
    <t>（内容）</t>
  </si>
  <si>
    <t>現場着手日</t>
    <rPh sb="0" eb="2">
      <t>ゲンバ</t>
    </rPh>
    <rPh sb="2" eb="4">
      <t>チャクシュ</t>
    </rPh>
    <rPh sb="4" eb="5">
      <t>ヒ</t>
    </rPh>
    <phoneticPr fontId="5"/>
  </si>
  <si>
    <t>日</t>
    <rPh sb="0" eb="1">
      <t>ヒ</t>
    </rPh>
    <phoneticPr fontId="5"/>
  </si>
  <si>
    <t>現場完了日（予定）</t>
    <rPh sb="0" eb="2">
      <t>ゲンバ</t>
    </rPh>
    <rPh sb="2" eb="5">
      <t>カンリョウビ</t>
    </rPh>
    <rPh sb="6" eb="8">
      <t>ヨテイ</t>
    </rPh>
    <phoneticPr fontId="5"/>
  </si>
  <si>
    <t>うち控除日</t>
    <rPh sb="2" eb="4">
      <t>コウジョ</t>
    </rPh>
    <rPh sb="4" eb="5">
      <t>ビ</t>
    </rPh>
    <phoneticPr fontId="5"/>
  </si>
  <si>
    <t>（夏季休暇・年末年始休暇等）</t>
    <rPh sb="1" eb="3">
      <t>カキ</t>
    </rPh>
    <rPh sb="3" eb="5">
      <t>キュウカ</t>
    </rPh>
    <rPh sb="6" eb="8">
      <t>ネンマツ</t>
    </rPh>
    <rPh sb="8" eb="10">
      <t>ネンシ</t>
    </rPh>
    <rPh sb="10" eb="12">
      <t>キュウカ</t>
    </rPh>
    <rPh sb="12" eb="13">
      <t>トウ</t>
    </rPh>
    <phoneticPr fontId="5"/>
  </si>
  <si>
    <t>対象期間</t>
    <rPh sb="0" eb="2">
      <t>タイショウ</t>
    </rPh>
    <rPh sb="2" eb="4">
      <t>キカン</t>
    </rPh>
    <phoneticPr fontId="5"/>
  </si>
  <si>
    <t>日</t>
    <rPh sb="0" eb="1">
      <t>ニチ</t>
    </rPh>
    <phoneticPr fontId="5"/>
  </si>
  <si>
    <t>添付図</t>
  </si>
  <si>
    <t>葉、その他添付図書</t>
  </si>
  <si>
    <t>（現場閉所予定日がわかる計画工程表）</t>
    <rPh sb="1" eb="3">
      <t>ゲンバ</t>
    </rPh>
    <rPh sb="3" eb="5">
      <t>ヘイショ</t>
    </rPh>
    <rPh sb="5" eb="7">
      <t>ヨテイ</t>
    </rPh>
    <rPh sb="7" eb="8">
      <t>ビ</t>
    </rPh>
    <rPh sb="12" eb="14">
      <t>ケイカク</t>
    </rPh>
    <rPh sb="14" eb="16">
      <t>コウテイ</t>
    </rPh>
    <rPh sb="16" eb="17">
      <t>ヒョウ</t>
    </rPh>
    <phoneticPr fontId="5"/>
  </si>
  <si>
    <t>発注者</t>
  </si>
  <si>
    <t>上記について</t>
  </si>
  <si>
    <t>□指示</t>
  </si>
  <si>
    <t>□承諾</t>
  </si>
  <si>
    <t>□協議</t>
  </si>
  <si>
    <t>□通知</t>
  </si>
  <si>
    <t>□受理</t>
  </si>
  <si>
    <t>します。</t>
  </si>
  <si>
    <t>処理</t>
  </si>
  <si>
    <t>・</t>
  </si>
  <si>
    <t>年月日：</t>
  </si>
  <si>
    <t>受注者</t>
  </si>
  <si>
    <t>□了解</t>
  </si>
  <si>
    <t>□提出</t>
  </si>
  <si>
    <t>□報告</t>
  </si>
  <si>
    <t>□届出</t>
  </si>
  <si>
    <t>回答</t>
  </si>
  <si>
    <t>課長</t>
  </si>
  <si>
    <t>副参事</t>
  </si>
  <si>
    <t>統括
 リーダー</t>
  </si>
  <si>
    <t>担当
 リーダー</t>
  </si>
  <si>
    <t>担当</t>
  </si>
  <si>
    <t>現　場
代理人</t>
  </si>
  <si>
    <t>主　任
（監　理）
技術者</t>
  </si>
  <si>
    <t>工事工程表（参考資料）</t>
    <rPh sb="0" eb="2">
      <t>コウジ</t>
    </rPh>
    <rPh sb="2" eb="5">
      <t>コウテイヒョウ</t>
    </rPh>
    <rPh sb="6" eb="8">
      <t>サンコウ</t>
    </rPh>
    <rPh sb="8" eb="10">
      <t>シリョウ</t>
    </rPh>
    <phoneticPr fontId="11"/>
  </si>
  <si>
    <t>別紙１</t>
    <rPh sb="0" eb="2">
      <t>ベッシ</t>
    </rPh>
    <phoneticPr fontId="11"/>
  </si>
  <si>
    <t>計画現場閉所日数</t>
    <rPh sb="0" eb="2">
      <t>ケイカク</t>
    </rPh>
    <rPh sb="2" eb="4">
      <t>ゲンバ</t>
    </rPh>
    <rPh sb="4" eb="6">
      <t>ヘイショ</t>
    </rPh>
    <rPh sb="6" eb="8">
      <t>ニッスウ</t>
    </rPh>
    <phoneticPr fontId="5"/>
  </si>
  <si>
    <t>計画現場閉所率</t>
    <rPh sb="0" eb="2">
      <t>ケイカク</t>
    </rPh>
    <rPh sb="2" eb="4">
      <t>ゲンバ</t>
    </rPh>
    <rPh sb="4" eb="6">
      <t>ヘイショ</t>
    </rPh>
    <rPh sb="6" eb="7">
      <t>リツ</t>
    </rPh>
    <phoneticPr fontId="5"/>
  </si>
  <si>
    <t>【参考】４週８休相当</t>
    <rPh sb="1" eb="3">
      <t>サンコウ</t>
    </rPh>
    <rPh sb="5" eb="6">
      <t>シュウ</t>
    </rPh>
    <rPh sb="7" eb="8">
      <t>キュウ</t>
    </rPh>
    <rPh sb="8" eb="10">
      <t>ソウトウ</t>
    </rPh>
    <phoneticPr fontId="5"/>
  </si>
  <si>
    <t>　　　　現場閉所日目安</t>
    <rPh sb="4" eb="6">
      <t>ゲンバ</t>
    </rPh>
    <rPh sb="6" eb="8">
      <t>ヘイショ</t>
    </rPh>
    <rPh sb="8" eb="9">
      <t>ヒ</t>
    </rPh>
    <rPh sb="9" eb="11">
      <t>メヤス</t>
    </rPh>
    <phoneticPr fontId="5"/>
  </si>
  <si>
    <t>　　　　　※対象期間に対して週休２日（現場閉所率：28.5％以上）を達成するために，最低限必要な現場閉所日数</t>
    <rPh sb="6" eb="8">
      <t>タイショウ</t>
    </rPh>
    <rPh sb="8" eb="10">
      <t>キカン</t>
    </rPh>
    <rPh sb="11" eb="12">
      <t>タイ</t>
    </rPh>
    <rPh sb="14" eb="16">
      <t>シュウキュウ</t>
    </rPh>
    <rPh sb="17" eb="18">
      <t>カ</t>
    </rPh>
    <rPh sb="19" eb="21">
      <t>ゲンバ</t>
    </rPh>
    <rPh sb="21" eb="23">
      <t>ヘイショ</t>
    </rPh>
    <rPh sb="23" eb="24">
      <t>リツ</t>
    </rPh>
    <rPh sb="30" eb="32">
      <t>イジョウ</t>
    </rPh>
    <rPh sb="34" eb="36">
      <t>タッセイ</t>
    </rPh>
    <rPh sb="42" eb="45">
      <t>サイテイゲン</t>
    </rPh>
    <rPh sb="45" eb="47">
      <t>ヒツヨウ</t>
    </rPh>
    <rPh sb="48" eb="50">
      <t>ゲンバ</t>
    </rPh>
    <rPh sb="50" eb="52">
      <t>ヘイショ</t>
    </rPh>
    <rPh sb="52" eb="54">
      <t>ニッスウ</t>
    </rPh>
    <phoneticPr fontId="3"/>
  </si>
  <si>
    <t>受注者名：</t>
    <phoneticPr fontId="3"/>
  </si>
  <si>
    <t>工事名：</t>
    <phoneticPr fontId="3"/>
  </si>
  <si>
    <r>
      <t xml:space="preserve">備考
</t>
    </r>
    <r>
      <rPr>
        <sz val="10"/>
        <rFont val="ＭＳ Ｐゴシック"/>
        <family val="3"/>
        <charset val="128"/>
      </rPr>
      <t>（計画上の閉所日と実際の閉所日に
差異がある場合等に記載）</t>
    </r>
    <rPh sb="0" eb="2">
      <t>ビコウ</t>
    </rPh>
    <rPh sb="4" eb="6">
      <t>ケイカク</t>
    </rPh>
    <rPh sb="6" eb="7">
      <t>ジョウ</t>
    </rPh>
    <rPh sb="8" eb="10">
      <t>ヘイショ</t>
    </rPh>
    <rPh sb="10" eb="11">
      <t>ビ</t>
    </rPh>
    <rPh sb="12" eb="14">
      <t>ジッサイ</t>
    </rPh>
    <rPh sb="15" eb="17">
      <t>ヘイショ</t>
    </rPh>
    <rPh sb="17" eb="18">
      <t>ビ</t>
    </rPh>
    <rPh sb="20" eb="22">
      <t>サイ</t>
    </rPh>
    <rPh sb="25" eb="27">
      <t>バアイ</t>
    </rPh>
    <rPh sb="27" eb="28">
      <t>トウ</t>
    </rPh>
    <rPh sb="29" eb="31">
      <t>キサイ</t>
    </rPh>
    <phoneticPr fontId="3"/>
  </si>
  <si>
    <t>別紙４</t>
    <phoneticPr fontId="3"/>
  </si>
  <si>
    <t>（週休２日制適用工事）</t>
    <rPh sb="1" eb="3">
      <t>シュウキュウ</t>
    </rPh>
    <rPh sb="4" eb="5">
      <t>ヒ</t>
    </rPh>
    <rPh sb="5" eb="6">
      <t>セイ</t>
    </rPh>
    <rPh sb="6" eb="8">
      <t>テキヨウ</t>
    </rPh>
    <rPh sb="8" eb="10">
      <t>コウジ</t>
    </rPh>
    <phoneticPr fontId="11"/>
  </si>
  <si>
    <t>週休２日制適用工事の対象期間について</t>
    <rPh sb="0" eb="2">
      <t>シュウキュウ</t>
    </rPh>
    <rPh sb="3" eb="4">
      <t>ヒ</t>
    </rPh>
    <rPh sb="4" eb="5">
      <t>セイ</t>
    </rPh>
    <rPh sb="5" eb="7">
      <t>テキヨウ</t>
    </rPh>
    <rPh sb="7" eb="9">
      <t>コウジ</t>
    </rPh>
    <rPh sb="10" eb="12">
      <t>タイショウ</t>
    </rPh>
    <rPh sb="12" eb="14">
      <t>キカン</t>
    </rPh>
    <phoneticPr fontId="5"/>
  </si>
  <si>
    <t>　本工事の対象期間を下記のとおりとし，柏市週休２日制適用工事試行実施要領の規定に基づき協議いたします。</t>
    <rPh sb="1" eb="2">
      <t>ホン</t>
    </rPh>
    <rPh sb="2" eb="4">
      <t>コウジ</t>
    </rPh>
    <rPh sb="5" eb="7">
      <t>タイショウ</t>
    </rPh>
    <rPh sb="7" eb="9">
      <t>キカン</t>
    </rPh>
    <rPh sb="10" eb="12">
      <t>カキ</t>
    </rPh>
    <rPh sb="19" eb="21">
      <t>カシワシ</t>
    </rPh>
    <rPh sb="21" eb="23">
      <t>シュウキュウ</t>
    </rPh>
    <rPh sb="24" eb="25">
      <t>ヒ</t>
    </rPh>
    <rPh sb="25" eb="26">
      <t>セイ</t>
    </rPh>
    <rPh sb="26" eb="28">
      <t>テキヨウ</t>
    </rPh>
    <rPh sb="28" eb="30">
      <t>コウジ</t>
    </rPh>
    <rPh sb="30" eb="32">
      <t>シコウ</t>
    </rPh>
    <rPh sb="32" eb="34">
      <t>ジッシ</t>
    </rPh>
    <rPh sb="34" eb="36">
      <t>ヨウリョウ</t>
    </rPh>
    <rPh sb="37" eb="39">
      <t>キテイ</t>
    </rPh>
    <rPh sb="40" eb="41">
      <t>モト</t>
    </rPh>
    <rPh sb="43" eb="45">
      <t>キョウギ</t>
    </rPh>
    <phoneticPr fontId="5"/>
  </si>
  <si>
    <t>週休２日制適用工事　休日確保状況チェックリスト</t>
    <rPh sb="5" eb="7">
      <t>テキヨウ</t>
    </rPh>
    <rPh sb="10" eb="12">
      <t>キュウジツ</t>
    </rPh>
    <rPh sb="12" eb="14">
      <t>カクホ</t>
    </rPh>
    <rPh sb="14" eb="16">
      <t>ジョウキョウ</t>
    </rPh>
    <phoneticPr fontId="3"/>
  </si>
  <si>
    <t>週休２日制適用工事　現場閉所チェックリスト</t>
    <rPh sb="5" eb="7">
      <t>テキヨウ</t>
    </rPh>
    <rPh sb="10" eb="12">
      <t>ゲンバ</t>
    </rPh>
    <rPh sb="12" eb="14">
      <t>ヘイショ</t>
    </rPh>
    <phoneticPr fontId="3"/>
  </si>
  <si>
    <t>会社名</t>
    <rPh sb="0" eb="3">
      <t>カイシャメイ</t>
    </rPh>
    <phoneticPr fontId="3"/>
  </si>
  <si>
    <t>氏名</t>
    <rPh sb="0" eb="2">
      <t>シメイ</t>
    </rPh>
    <phoneticPr fontId="3"/>
  </si>
  <si>
    <t>対象
日数</t>
    <rPh sb="0" eb="2">
      <t>タイショウ</t>
    </rPh>
    <rPh sb="3" eb="5">
      <t>ニッスウ</t>
    </rPh>
    <phoneticPr fontId="3"/>
  </si>
  <si>
    <t>休日
日数</t>
    <rPh sb="0" eb="2">
      <t>キュウジツ</t>
    </rPh>
    <rPh sb="3" eb="5">
      <t>ニッスウ</t>
    </rPh>
    <phoneticPr fontId="3"/>
  </si>
  <si>
    <t>休日
率</t>
    <rPh sb="0" eb="2">
      <t>キュウジツ</t>
    </rPh>
    <rPh sb="3" eb="4">
      <t>リツ</t>
    </rPh>
    <phoneticPr fontId="3"/>
  </si>
  <si>
    <t>平均
休日
率</t>
    <rPh sb="0" eb="2">
      <t>ヘイキン</t>
    </rPh>
    <rPh sb="3" eb="5">
      <t>キュウジツ</t>
    </rPh>
    <rPh sb="6" eb="7">
      <t>リツ</t>
    </rPh>
    <phoneticPr fontId="3"/>
  </si>
  <si>
    <t>累計</t>
    <rPh sb="0" eb="2">
      <t>ルイケイ</t>
    </rPh>
    <phoneticPr fontId="3"/>
  </si>
  <si>
    <t>今月</t>
    <rPh sb="0" eb="2">
      <t>コンゲツ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</si>
  <si>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</si>
  <si>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</si>
  <si>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ここに対象の年月を入力する</t>
    <rPh sb="3" eb="5">
      <t>タイショウ</t>
    </rPh>
    <rPh sb="6" eb="7">
      <t>ネン</t>
    </rPh>
    <rPh sb="7" eb="8">
      <t>ガツ</t>
    </rPh>
    <rPh sb="9" eb="11">
      <t>ニュウリョク</t>
    </rPh>
    <phoneticPr fontId="3"/>
  </si>
  <si>
    <t>前月までの累計</t>
    <rPh sb="0" eb="2">
      <t>ゼンゲツ</t>
    </rPh>
    <rPh sb="5" eb="7">
      <t>ルイケイ</t>
    </rPh>
    <phoneticPr fontId="3"/>
  </si>
  <si>
    <t>↓入力</t>
    <rPh sb="1" eb="3">
      <t>ニュウリョク</t>
    </rPh>
    <phoneticPr fontId="3"/>
  </si>
  <si>
    <t>別紙５</t>
    <phoneticPr fontId="3"/>
  </si>
  <si>
    <t>工期：</t>
    <rPh sb="0" eb="2">
      <t>コウキ</t>
    </rPh>
    <phoneticPr fontId="3"/>
  </si>
  <si>
    <t>※対象期間日数について、元請会社は技術者及び技能労働者の従事期間の日数、下請会社は施工体制台帳上の工期日数を基本とする。</t>
    <rPh sb="1" eb="3">
      <t>タイショウ</t>
    </rPh>
    <rPh sb="3" eb="5">
      <t>キカン</t>
    </rPh>
    <rPh sb="5" eb="7">
      <t>ニッスウ</t>
    </rPh>
    <rPh sb="12" eb="14">
      <t>モトウ</t>
    </rPh>
    <rPh sb="14" eb="16">
      <t>カイシャ</t>
    </rPh>
    <rPh sb="17" eb="20">
      <t>ギジュツシャ</t>
    </rPh>
    <rPh sb="20" eb="21">
      <t>オヨ</t>
    </rPh>
    <rPh sb="22" eb="24">
      <t>ギノウ</t>
    </rPh>
    <rPh sb="24" eb="27">
      <t>ロウドウシャ</t>
    </rPh>
    <rPh sb="28" eb="30">
      <t>ジュウジ</t>
    </rPh>
    <rPh sb="30" eb="32">
      <t>キカン</t>
    </rPh>
    <rPh sb="33" eb="35">
      <t>ニッスウ</t>
    </rPh>
    <phoneticPr fontId="3"/>
  </si>
  <si>
    <t>※技術者及び技能労働者の休日が証明できる書類を提示すること。</t>
    <rPh sb="1" eb="4">
      <t>ギジュツシャ</t>
    </rPh>
    <rPh sb="4" eb="5">
      <t>オヨ</t>
    </rPh>
    <rPh sb="6" eb="8">
      <t>ギノウ</t>
    </rPh>
    <rPh sb="8" eb="11">
      <t>ロウドウシャ</t>
    </rPh>
    <rPh sb="12" eb="14">
      <t>キュウジツ</t>
    </rPh>
    <rPh sb="15" eb="17">
      <t>ショウメイ</t>
    </rPh>
    <rPh sb="20" eb="22">
      <t>ショルイ</t>
    </rPh>
    <rPh sb="23" eb="25">
      <t>テイジ</t>
    </rPh>
    <phoneticPr fontId="3"/>
  </si>
  <si>
    <t>※対象者数に応じて、行の追加削除を適切に行う。</t>
    <rPh sb="1" eb="4">
      <t>タイショウシャ</t>
    </rPh>
    <rPh sb="4" eb="5">
      <t>スウ</t>
    </rPh>
    <rPh sb="6" eb="7">
      <t>オウ</t>
    </rPh>
    <rPh sb="10" eb="11">
      <t>ギョウ</t>
    </rPh>
    <rPh sb="12" eb="14">
      <t>ツイカ</t>
    </rPh>
    <rPh sb="14" eb="16">
      <t>サクジョ</t>
    </rPh>
    <rPh sb="17" eb="19">
      <t>テキセツ</t>
    </rPh>
    <rPh sb="20" eb="21">
      <t>オコナ</t>
    </rPh>
    <phoneticPr fontId="3"/>
  </si>
  <si>
    <t>製</t>
    <rPh sb="0" eb="1">
      <t>セイ</t>
    </rPh>
    <phoneticPr fontId="3"/>
  </si>
  <si>
    <t>工場製作期間</t>
    <rPh sb="0" eb="2">
      <t>コウジョウ</t>
    </rPh>
    <rPh sb="2" eb="4">
      <t>セイサク</t>
    </rPh>
    <rPh sb="4" eb="6">
      <t>キカン</t>
    </rPh>
    <phoneticPr fontId="3"/>
  </si>
  <si>
    <t>凡例</t>
    <rPh sb="0" eb="2">
      <t>ハンレイ</t>
    </rPh>
    <phoneticPr fontId="3"/>
  </si>
  <si>
    <t>年末年始</t>
    <rPh sb="0" eb="2">
      <t>ネンマツ</t>
    </rPh>
    <rPh sb="2" eb="4">
      <t>ネンシ</t>
    </rPh>
    <phoneticPr fontId="3"/>
  </si>
  <si>
    <t>中</t>
    <rPh sb="0" eb="1">
      <t>チュウ</t>
    </rPh>
    <phoneticPr fontId="3"/>
  </si>
  <si>
    <t>一時中止</t>
    <rPh sb="0" eb="2">
      <t>イチジ</t>
    </rPh>
    <rPh sb="2" eb="4">
      <t>チュウシ</t>
    </rPh>
    <phoneticPr fontId="3"/>
  </si>
  <si>
    <t>夏</t>
    <rPh sb="0" eb="1">
      <t>ナツ</t>
    </rPh>
    <phoneticPr fontId="3"/>
  </si>
  <si>
    <t>夏季休暇</t>
    <rPh sb="0" eb="2">
      <t>カキ</t>
    </rPh>
    <rPh sb="2" eb="4">
      <t>キュウカ</t>
    </rPh>
    <phoneticPr fontId="3"/>
  </si>
  <si>
    <t>休日</t>
    <rPh sb="0" eb="2">
      <t>キュウジツ</t>
    </rPh>
    <phoneticPr fontId="3"/>
  </si>
  <si>
    <t>※「会社名」、「氏名」、「休日確保状況」欄に記入する。なお，年末年始６日及び夏季休暇３日を超えて取得する場合は休日とする。</t>
    <rPh sb="2" eb="5">
      <t>カイシャメイ</t>
    </rPh>
    <rPh sb="8" eb="10">
      <t>シメイ</t>
    </rPh>
    <rPh sb="13" eb="15">
      <t>キュウジツ</t>
    </rPh>
    <rPh sb="15" eb="17">
      <t>カクホ</t>
    </rPh>
    <rPh sb="17" eb="19">
      <t>ジョウキョウ</t>
    </rPh>
    <rPh sb="20" eb="21">
      <t>ラン</t>
    </rPh>
    <rPh sb="22" eb="24">
      <t>キニュウ</t>
    </rPh>
    <rPh sb="30" eb="32">
      <t>ネンマツ</t>
    </rPh>
    <rPh sb="32" eb="34">
      <t>ネンシ</t>
    </rPh>
    <rPh sb="35" eb="36">
      <t>ニチ</t>
    </rPh>
    <rPh sb="36" eb="37">
      <t>オヨ</t>
    </rPh>
    <rPh sb="38" eb="40">
      <t>カキ</t>
    </rPh>
    <rPh sb="40" eb="42">
      <t>キュウカ</t>
    </rPh>
    <rPh sb="43" eb="44">
      <t>ニチ</t>
    </rPh>
    <rPh sb="45" eb="46">
      <t>コ</t>
    </rPh>
    <rPh sb="48" eb="50">
      <t>シュトク</t>
    </rPh>
    <rPh sb="52" eb="54">
      <t>バアイ</t>
    </rPh>
    <rPh sb="55" eb="57">
      <t>キュウジツ</t>
    </rPh>
    <phoneticPr fontId="3"/>
  </si>
  <si>
    <t>－</t>
    <phoneticPr fontId="3"/>
  </si>
  <si>
    <t>対象外</t>
    <rPh sb="0" eb="3">
      <t>タイショウガイ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</si>
</sst>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ge&quot;年&quot;m&quot;月&quot;d&quot;日&quot;;@"/>
    <numFmt numFmtId="177" formatCode="0.0%"/>
    <numFmt numFmtId="178" formatCode="m&quot;月&quot;d&quot;日&quot;;@"/>
    <numFmt numFmtId="179" formatCode="0_);[Red]\(0\)"/>
    <numFmt numFmtId="180" formatCode="0_ "/>
    <numFmt numFmtId="181" formatCode="d"/>
  </numFmts>
  <fonts count="25">
    <font>
      <sz val="1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游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0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ashed">
        <color auto="1"/>
      </left>
      <right style="dashed">
        <color auto="1"/>
      </right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9" fontId="21" fillId="0" borderId="0" applyFont="0" applyFill="0" applyBorder="0" applyAlignment="0" applyProtection="0">
      <alignment vertical="center"/>
    </xf>
  </cellStyleXfs>
  <cellXfs count="3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2" borderId="9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0" xfId="1">
      <alignment vertical="center"/>
    </xf>
    <xf numFmtId="0" fontId="10" fillId="0" borderId="0" xfId="1" applyFont="1" applyAlignment="1">
      <alignment horizontal="center" vertical="center"/>
    </xf>
    <xf numFmtId="0" fontId="1" fillId="0" borderId="23" xfId="1" applyBorder="1">
      <alignment vertical="center"/>
    </xf>
    <xf numFmtId="0" fontId="10" fillId="0" borderId="27" xfId="1" applyFont="1" applyBorder="1">
      <alignment vertical="center"/>
    </xf>
    <xf numFmtId="0" fontId="10" fillId="0" borderId="28" xfId="1" applyFont="1" applyBorder="1">
      <alignment vertical="center"/>
    </xf>
    <xf numFmtId="0" fontId="1" fillId="0" borderId="30" xfId="1" applyBorder="1">
      <alignment vertical="center"/>
    </xf>
    <xf numFmtId="0" fontId="1" fillId="0" borderId="31" xfId="1" applyBorder="1">
      <alignment vertical="center"/>
    </xf>
    <xf numFmtId="0" fontId="1" fillId="0" borderId="28" xfId="1" applyBorder="1">
      <alignment vertical="center"/>
    </xf>
    <xf numFmtId="0" fontId="1" fillId="0" borderId="32" xfId="1" applyBorder="1">
      <alignment vertical="center"/>
    </xf>
    <xf numFmtId="0" fontId="1" fillId="0" borderId="27" xfId="1" applyBorder="1">
      <alignment vertical="center"/>
    </xf>
    <xf numFmtId="0" fontId="10" fillId="0" borderId="33" xfId="1" applyFont="1" applyBorder="1">
      <alignment vertical="center"/>
    </xf>
    <xf numFmtId="0" fontId="10" fillId="0" borderId="34" xfId="1" applyFont="1" applyBorder="1">
      <alignment vertical="center"/>
    </xf>
    <xf numFmtId="0" fontId="1" fillId="0" borderId="15" xfId="1" applyBorder="1">
      <alignment vertical="center"/>
    </xf>
    <xf numFmtId="0" fontId="1" fillId="0" borderId="36" xfId="1" applyBorder="1">
      <alignment vertical="center"/>
    </xf>
    <xf numFmtId="0" fontId="1" fillId="0" borderId="16" xfId="1" applyBorder="1">
      <alignment vertical="center"/>
    </xf>
    <xf numFmtId="0" fontId="1" fillId="0" borderId="37" xfId="1" applyBorder="1">
      <alignment vertical="center"/>
    </xf>
    <xf numFmtId="0" fontId="1" fillId="0" borderId="14" xfId="1" applyBorder="1">
      <alignment vertical="center"/>
    </xf>
    <xf numFmtId="0" fontId="1" fillId="0" borderId="0" xfId="1" applyBorder="1">
      <alignment vertical="center"/>
    </xf>
    <xf numFmtId="0" fontId="1" fillId="0" borderId="39" xfId="1" applyBorder="1">
      <alignment vertical="center"/>
    </xf>
    <xf numFmtId="0" fontId="1" fillId="0" borderId="34" xfId="1" applyBorder="1">
      <alignment vertical="center"/>
    </xf>
    <xf numFmtId="0" fontId="1" fillId="0" borderId="40" xfId="1" applyBorder="1">
      <alignment vertical="center"/>
    </xf>
    <xf numFmtId="0" fontId="1" fillId="0" borderId="33" xfId="1" applyBorder="1">
      <alignment vertical="center"/>
    </xf>
    <xf numFmtId="0" fontId="10" fillId="0" borderId="20" xfId="1" applyFont="1" applyBorder="1">
      <alignment vertical="center"/>
    </xf>
    <xf numFmtId="0" fontId="10" fillId="0" borderId="22" xfId="1" applyFont="1" applyBorder="1">
      <alignment vertical="center"/>
    </xf>
    <xf numFmtId="0" fontId="10" fillId="0" borderId="14" xfId="1" applyFont="1" applyBorder="1">
      <alignment vertical="center"/>
    </xf>
    <xf numFmtId="0" fontId="10" fillId="0" borderId="35" xfId="1" applyFont="1" applyBorder="1">
      <alignment vertical="center"/>
    </xf>
    <xf numFmtId="0" fontId="1" fillId="0" borderId="41" xfId="1" applyBorder="1">
      <alignment vertical="center"/>
    </xf>
    <xf numFmtId="0" fontId="1" fillId="0" borderId="42" xfId="1" applyBorder="1">
      <alignment vertical="center"/>
    </xf>
    <xf numFmtId="0" fontId="1" fillId="0" borderId="19" xfId="1" applyBorder="1">
      <alignment vertical="center"/>
    </xf>
    <xf numFmtId="0" fontId="1" fillId="0" borderId="18" xfId="1" applyBorder="1">
      <alignment vertical="center"/>
    </xf>
    <xf numFmtId="0" fontId="1" fillId="0" borderId="43" xfId="1" applyBorder="1">
      <alignment vertical="center"/>
    </xf>
    <xf numFmtId="0" fontId="1" fillId="0" borderId="17" xfId="1" applyBorder="1">
      <alignment vertical="center"/>
    </xf>
    <xf numFmtId="0" fontId="1" fillId="0" borderId="44" xfId="1" applyBorder="1">
      <alignment vertical="center"/>
    </xf>
    <xf numFmtId="0" fontId="10" fillId="0" borderId="0" xfId="1" applyFont="1">
      <alignment vertical="center"/>
    </xf>
    <xf numFmtId="0" fontId="2" fillId="0" borderId="0" xfId="2" applyFont="1" applyFill="1">
      <alignment vertical="center"/>
    </xf>
    <xf numFmtId="0" fontId="14" fillId="0" borderId="0" xfId="2" applyFont="1" applyFill="1">
      <alignment vertical="center"/>
    </xf>
    <xf numFmtId="0" fontId="14" fillId="0" borderId="0" xfId="2" applyFont="1" applyFill="1" applyBorder="1" applyAlignment="1">
      <alignment horizontal="right" vertical="center"/>
    </xf>
    <xf numFmtId="0" fontId="14" fillId="0" borderId="54" xfId="2" applyFont="1" applyFill="1" applyBorder="1" applyAlignment="1">
      <alignment vertical="center"/>
    </xf>
    <xf numFmtId="0" fontId="14" fillId="0" borderId="58" xfId="2" applyFont="1" applyFill="1" applyBorder="1">
      <alignment vertical="center"/>
    </xf>
    <xf numFmtId="0" fontId="14" fillId="0" borderId="59" xfId="2" applyFont="1" applyFill="1" applyBorder="1">
      <alignment vertical="center"/>
    </xf>
    <xf numFmtId="0" fontId="14" fillId="0" borderId="60" xfId="2" applyFont="1" applyFill="1" applyBorder="1">
      <alignment vertical="center"/>
    </xf>
    <xf numFmtId="0" fontId="14" fillId="0" borderId="61" xfId="2" applyFont="1" applyFill="1" applyBorder="1">
      <alignment vertical="center"/>
    </xf>
    <xf numFmtId="0" fontId="16" fillId="0" borderId="0" xfId="2" applyFont="1" applyFill="1" applyBorder="1" applyAlignment="1">
      <alignment vertical="top" wrapText="1"/>
    </xf>
    <xf numFmtId="0" fontId="14" fillId="0" borderId="54" xfId="2" applyFont="1" applyFill="1" applyBorder="1">
      <alignment vertical="center"/>
    </xf>
    <xf numFmtId="0" fontId="14" fillId="0" borderId="55" xfId="2" applyFont="1" applyFill="1" applyBorder="1">
      <alignment vertical="center"/>
    </xf>
    <xf numFmtId="0" fontId="14" fillId="0" borderId="57" xfId="2" applyFont="1" applyFill="1" applyBorder="1">
      <alignment vertical="center"/>
    </xf>
    <xf numFmtId="0" fontId="14" fillId="0" borderId="58" xfId="2" applyFont="1" applyFill="1" applyBorder="1" applyAlignment="1">
      <alignment vertical="center" textRotation="255"/>
    </xf>
    <xf numFmtId="0" fontId="14" fillId="0" borderId="0" xfId="2" applyFont="1" applyFill="1" applyBorder="1">
      <alignment vertical="center"/>
    </xf>
    <xf numFmtId="0" fontId="14" fillId="0" borderId="0" xfId="2" applyFont="1" applyFill="1" applyBorder="1" applyAlignment="1">
      <alignment vertical="center"/>
    </xf>
    <xf numFmtId="0" fontId="14" fillId="0" borderId="64" xfId="2" applyFont="1" applyFill="1" applyBorder="1" applyAlignment="1">
      <alignment horizontal="center" vertical="center" textRotation="255"/>
    </xf>
    <xf numFmtId="0" fontId="14" fillId="0" borderId="21" xfId="2" applyFont="1" applyFill="1" applyBorder="1">
      <alignment vertical="center"/>
    </xf>
    <xf numFmtId="0" fontId="14" fillId="0" borderId="66" xfId="2" applyFont="1" applyFill="1" applyBorder="1">
      <alignment vertical="center"/>
    </xf>
    <xf numFmtId="0" fontId="14" fillId="0" borderId="61" xfId="2" applyFont="1" applyFill="1" applyBorder="1" applyAlignment="1">
      <alignment vertical="center" textRotation="255"/>
    </xf>
    <xf numFmtId="0" fontId="14" fillId="0" borderId="53" xfId="2" applyFont="1" applyFill="1" applyBorder="1">
      <alignment vertical="center"/>
    </xf>
    <xf numFmtId="0" fontId="14" fillId="0" borderId="55" xfId="2" applyFont="1" applyFill="1" applyBorder="1" applyAlignment="1">
      <alignment vertical="center" textRotation="255"/>
    </xf>
    <xf numFmtId="0" fontId="14" fillId="0" borderId="56" xfId="2" applyFont="1" applyFill="1" applyBorder="1">
      <alignment vertical="center"/>
    </xf>
    <xf numFmtId="0" fontId="13" fillId="0" borderId="0" xfId="2" applyAlignment="1">
      <alignment horizontal="center" vertical="center"/>
    </xf>
    <xf numFmtId="0" fontId="13" fillId="0" borderId="0" xfId="2">
      <alignment vertical="center"/>
    </xf>
    <xf numFmtId="0" fontId="14" fillId="0" borderId="0" xfId="2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7" fillId="0" borderId="21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178" fontId="9" fillId="0" borderId="0" xfId="0" applyNumberFormat="1" applyFont="1" applyFill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179" fontId="9" fillId="0" borderId="7" xfId="0" applyNumberFormat="1" applyFont="1" applyBorder="1">
      <alignment vertical="center"/>
    </xf>
    <xf numFmtId="177" fontId="9" fillId="0" borderId="7" xfId="0" applyNumberFormat="1" applyFont="1" applyBorder="1">
      <alignment vertical="center"/>
    </xf>
    <xf numFmtId="180" fontId="9" fillId="0" borderId="7" xfId="0" applyNumberFormat="1" applyFont="1" applyBorder="1">
      <alignment vertical="center"/>
    </xf>
    <xf numFmtId="178" fontId="9" fillId="0" borderId="7" xfId="0" applyNumberFormat="1" applyFont="1" applyFill="1" applyBorder="1" applyAlignment="1">
      <alignment horizontal="distributed" vertical="center" justifyLastLine="1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7" xfId="0" applyFont="1" applyBorder="1">
      <alignment vertical="center"/>
    </xf>
    <xf numFmtId="0" fontId="9" fillId="0" borderId="83" xfId="0" applyFont="1" applyBorder="1" applyAlignment="1">
      <alignment horizontal="center" vertical="center"/>
    </xf>
    <xf numFmtId="0" fontId="9" fillId="0" borderId="71" xfId="0" applyFont="1" applyBorder="1">
      <alignment vertical="center"/>
    </xf>
    <xf numFmtId="0" fontId="9" fillId="0" borderId="75" xfId="0" applyFont="1" applyBorder="1" applyAlignment="1">
      <alignment horizontal="center" vertical="center"/>
    </xf>
    <xf numFmtId="0" fontId="9" fillId="0" borderId="77" xfId="0" applyFont="1" applyBorder="1">
      <alignment vertical="center"/>
    </xf>
    <xf numFmtId="0" fontId="20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9" fillId="0" borderId="84" xfId="0" applyFont="1" applyBorder="1">
      <alignment vertical="center"/>
    </xf>
    <xf numFmtId="0" fontId="7" fillId="0" borderId="84" xfId="0" applyFont="1" applyBorder="1">
      <alignment vertical="center"/>
    </xf>
    <xf numFmtId="181" fontId="9" fillId="0" borderId="24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81" fontId="9" fillId="0" borderId="86" xfId="0" applyNumberFormat="1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>
      <alignment vertical="center"/>
    </xf>
    <xf numFmtId="177" fontId="7" fillId="0" borderId="84" xfId="3" applyNumberFormat="1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22" fillId="0" borderId="0" xfId="0" applyFont="1" applyBorder="1" applyProtection="1">
      <alignment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7" fillId="0" borderId="34" xfId="0" applyFont="1" applyBorder="1">
      <alignment vertical="center"/>
    </xf>
    <xf numFmtId="0" fontId="7" fillId="0" borderId="21" xfId="0" applyFont="1" applyBorder="1">
      <alignment vertical="center"/>
    </xf>
    <xf numFmtId="0" fontId="22" fillId="0" borderId="21" xfId="0" applyFont="1" applyBorder="1" applyAlignment="1" applyProtection="1">
      <alignment horizontal="center" vertical="center"/>
      <protection hidden="1"/>
    </xf>
    <xf numFmtId="0" fontId="22" fillId="0" borderId="21" xfId="0" applyFont="1" applyBorder="1" applyAlignment="1" applyProtection="1">
      <alignment horizontal="left" vertical="center"/>
      <protection hidden="1"/>
    </xf>
    <xf numFmtId="0" fontId="9" fillId="0" borderId="8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23" xfId="1" applyFont="1" applyBorder="1" applyAlignment="1">
      <alignment horizontal="center"/>
    </xf>
    <xf numFmtId="0" fontId="10" fillId="0" borderId="24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0" fillId="0" borderId="33" xfId="1" applyFont="1" applyBorder="1" applyAlignment="1">
      <alignment horizontal="left" vertical="center"/>
    </xf>
    <xf numFmtId="0" fontId="10" fillId="0" borderId="38" xfId="1" applyFont="1" applyBorder="1" applyAlignment="1">
      <alignment horizontal="left" vertical="center"/>
    </xf>
    <xf numFmtId="0" fontId="10" fillId="0" borderId="17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14" xfId="1" applyFont="1" applyBorder="1" applyAlignment="1">
      <alignment horizontal="left" vertical="center"/>
    </xf>
    <xf numFmtId="0" fontId="10" fillId="0" borderId="35" xfId="1" applyFont="1" applyBorder="1" applyAlignment="1">
      <alignment horizontal="left" vertical="center"/>
    </xf>
    <xf numFmtId="0" fontId="10" fillId="0" borderId="27" xfId="1" applyFont="1" applyBorder="1" applyAlignment="1">
      <alignment horizontal="left" vertical="center"/>
    </xf>
    <xf numFmtId="0" fontId="10" fillId="0" borderId="29" xfId="1" applyFont="1" applyBorder="1" applyAlignment="1">
      <alignment horizontal="left" vertical="center"/>
    </xf>
    <xf numFmtId="0" fontId="10" fillId="0" borderId="33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4" fillId="0" borderId="50" xfId="2" applyFont="1" applyFill="1" applyBorder="1" applyAlignment="1">
      <alignment horizontal="center" vertical="center"/>
    </xf>
    <xf numFmtId="0" fontId="14" fillId="0" borderId="15" xfId="2" applyFont="1" applyFill="1" applyBorder="1" applyAlignment="1">
      <alignment horizontal="center" vertical="center"/>
    </xf>
    <xf numFmtId="0" fontId="14" fillId="0" borderId="51" xfId="2" applyFont="1" applyFill="1" applyBorder="1" applyAlignment="1">
      <alignment horizontal="center" vertical="center"/>
    </xf>
    <xf numFmtId="0" fontId="14" fillId="0" borderId="52" xfId="2" applyFont="1" applyFill="1" applyBorder="1" applyAlignment="1">
      <alignment vertical="center"/>
    </xf>
    <xf numFmtId="0" fontId="14" fillId="0" borderId="18" xfId="2" applyFont="1" applyFill="1" applyBorder="1" applyAlignment="1">
      <alignment vertical="center"/>
    </xf>
    <xf numFmtId="0" fontId="14" fillId="0" borderId="53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0" fontId="14" fillId="0" borderId="52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center" vertical="center"/>
    </xf>
    <xf numFmtId="0" fontId="14" fillId="0" borderId="53" xfId="2" applyFont="1" applyFill="1" applyBorder="1" applyAlignment="1">
      <alignment horizontal="center" vertical="center"/>
    </xf>
    <xf numFmtId="0" fontId="14" fillId="0" borderId="50" xfId="2" applyFont="1" applyFill="1" applyBorder="1" applyAlignment="1">
      <alignment horizontal="center" vertical="center" wrapText="1"/>
    </xf>
    <xf numFmtId="0" fontId="14" fillId="0" borderId="15" xfId="2" applyFont="1" applyFill="1" applyBorder="1" applyAlignment="1">
      <alignment horizontal="center" vertical="center" wrapText="1"/>
    </xf>
    <xf numFmtId="0" fontId="14" fillId="0" borderId="51" xfId="2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right" vertical="center"/>
    </xf>
    <xf numFmtId="0" fontId="15" fillId="0" borderId="0" xfId="2" applyFont="1" applyFill="1" applyAlignment="1">
      <alignment horizontal="center" vertical="center"/>
    </xf>
    <xf numFmtId="0" fontId="14" fillId="0" borderId="45" xfId="2" applyFont="1" applyFill="1" applyBorder="1" applyAlignment="1">
      <alignment horizontal="center" vertical="center"/>
    </xf>
    <xf numFmtId="0" fontId="14" fillId="0" borderId="46" xfId="2" applyFont="1" applyFill="1" applyBorder="1" applyAlignment="1">
      <alignment horizontal="center" vertical="center"/>
    </xf>
    <xf numFmtId="0" fontId="14" fillId="0" borderId="47" xfId="2" applyFont="1" applyFill="1" applyBorder="1" applyAlignment="1">
      <alignment horizontal="center" vertical="center"/>
    </xf>
    <xf numFmtId="0" fontId="14" fillId="0" borderId="45" xfId="2" applyFont="1" applyFill="1" applyBorder="1" applyAlignment="1">
      <alignment vertical="center"/>
    </xf>
    <xf numFmtId="0" fontId="14" fillId="0" borderId="46" xfId="2" applyFont="1" applyFill="1" applyBorder="1" applyAlignment="1">
      <alignment vertical="center"/>
    </xf>
    <xf numFmtId="0" fontId="14" fillId="0" borderId="46" xfId="2" applyFont="1" applyFill="1" applyBorder="1">
      <alignment vertical="center"/>
    </xf>
    <xf numFmtId="0" fontId="14" fillId="0" borderId="48" xfId="2" applyFont="1" applyFill="1" applyBorder="1">
      <alignment vertical="center"/>
    </xf>
    <xf numFmtId="0" fontId="14" fillId="0" borderId="49" xfId="2" applyFont="1" applyFill="1" applyBorder="1" applyAlignment="1">
      <alignment horizontal="center" vertical="center"/>
    </xf>
    <xf numFmtId="0" fontId="14" fillId="0" borderId="48" xfId="2" applyFont="1" applyFill="1" applyBorder="1" applyAlignment="1">
      <alignment horizontal="center" vertical="center"/>
    </xf>
    <xf numFmtId="176" fontId="14" fillId="0" borderId="49" xfId="2" applyNumberFormat="1" applyFont="1" applyFill="1" applyBorder="1" applyAlignment="1">
      <alignment horizontal="center" vertical="center"/>
    </xf>
    <xf numFmtId="176" fontId="14" fillId="0" borderId="46" xfId="2" applyNumberFormat="1" applyFont="1" applyFill="1" applyBorder="1" applyAlignment="1">
      <alignment horizontal="center" vertical="center"/>
    </xf>
    <xf numFmtId="176" fontId="14" fillId="0" borderId="47" xfId="2" applyNumberFormat="1" applyFont="1" applyFill="1" applyBorder="1" applyAlignment="1">
      <alignment horizontal="center" vertical="center"/>
    </xf>
    <xf numFmtId="0" fontId="14" fillId="0" borderId="55" xfId="2" applyFont="1" applyFill="1" applyBorder="1" applyAlignment="1">
      <alignment horizontal="center" vertical="center" wrapText="1"/>
    </xf>
    <xf numFmtId="0" fontId="14" fillId="0" borderId="56" xfId="2" applyFont="1" applyFill="1" applyBorder="1" applyAlignment="1">
      <alignment horizontal="center" vertical="center" wrapText="1"/>
    </xf>
    <xf numFmtId="0" fontId="14" fillId="0" borderId="57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left" vertical="top" wrapText="1"/>
    </xf>
    <xf numFmtId="176" fontId="16" fillId="3" borderId="14" xfId="2" applyNumberFormat="1" applyFont="1" applyFill="1" applyBorder="1" applyAlignment="1">
      <alignment horizontal="distributed" vertical="top" wrapText="1" indent="1"/>
    </xf>
    <xf numFmtId="176" fontId="16" fillId="3" borderId="15" xfId="2" applyNumberFormat="1" applyFont="1" applyFill="1" applyBorder="1" applyAlignment="1">
      <alignment horizontal="distributed" vertical="top" wrapText="1" indent="1"/>
    </xf>
    <xf numFmtId="176" fontId="16" fillId="3" borderId="16" xfId="2" applyNumberFormat="1" applyFont="1" applyFill="1" applyBorder="1" applyAlignment="1">
      <alignment horizontal="distributed" vertical="top" wrapText="1" indent="1"/>
    </xf>
    <xf numFmtId="0" fontId="16" fillId="0" borderId="0" xfId="2" applyFont="1" applyFill="1" applyBorder="1" applyAlignment="1">
      <alignment horizontal="center" vertical="top" wrapText="1"/>
    </xf>
    <xf numFmtId="0" fontId="16" fillId="0" borderId="54" xfId="2" applyFont="1" applyFill="1" applyBorder="1" applyAlignment="1">
      <alignment horizontal="left" vertical="top" wrapText="1"/>
    </xf>
    <xf numFmtId="0" fontId="16" fillId="3" borderId="14" xfId="2" applyFont="1" applyFill="1" applyBorder="1" applyAlignment="1">
      <alignment horizontal="center" vertical="top" wrapText="1"/>
    </xf>
    <xf numFmtId="0" fontId="16" fillId="3" borderId="15" xfId="2" applyFont="1" applyFill="1" applyBorder="1" applyAlignment="1">
      <alignment horizontal="center" vertical="top" wrapText="1"/>
    </xf>
    <xf numFmtId="0" fontId="16" fillId="3" borderId="16" xfId="2" applyFont="1" applyFill="1" applyBorder="1" applyAlignment="1">
      <alignment horizontal="center" vertical="top" wrapText="1"/>
    </xf>
    <xf numFmtId="0" fontId="16" fillId="0" borderId="14" xfId="2" applyFont="1" applyFill="1" applyBorder="1" applyAlignment="1">
      <alignment horizontal="center" vertical="top" wrapText="1"/>
    </xf>
    <xf numFmtId="0" fontId="16" fillId="0" borderId="15" xfId="2" applyFont="1" applyFill="1" applyBorder="1" applyAlignment="1">
      <alignment horizontal="center" vertical="top" wrapText="1"/>
    </xf>
    <xf numFmtId="0" fontId="16" fillId="0" borderId="16" xfId="2" applyFont="1" applyFill="1" applyBorder="1" applyAlignment="1">
      <alignment horizontal="center" vertical="top" wrapText="1"/>
    </xf>
    <xf numFmtId="177" fontId="16" fillId="0" borderId="14" xfId="2" applyNumberFormat="1" applyFont="1" applyFill="1" applyBorder="1" applyAlignment="1">
      <alignment horizontal="center" vertical="top" wrapText="1"/>
    </xf>
    <xf numFmtId="177" fontId="16" fillId="0" borderId="15" xfId="2" applyNumberFormat="1" applyFont="1" applyFill="1" applyBorder="1" applyAlignment="1">
      <alignment horizontal="center" vertical="top" wrapText="1"/>
    </xf>
    <xf numFmtId="177" fontId="16" fillId="0" borderId="16" xfId="2" applyNumberFormat="1" applyFont="1" applyFill="1" applyBorder="1" applyAlignment="1">
      <alignment horizontal="center" vertical="top" wrapText="1"/>
    </xf>
    <xf numFmtId="0" fontId="16" fillId="0" borderId="56" xfId="2" applyFont="1" applyFill="1" applyBorder="1" applyAlignment="1">
      <alignment horizontal="center" vertical="center"/>
    </xf>
    <xf numFmtId="1" fontId="16" fillId="0" borderId="14" xfId="2" applyNumberFormat="1" applyFont="1" applyFill="1" applyBorder="1" applyAlignment="1">
      <alignment horizontal="center" vertical="top" wrapText="1"/>
    </xf>
    <xf numFmtId="1" fontId="16" fillId="0" borderId="15" xfId="2" applyNumberFormat="1" applyFont="1" applyFill="1" applyBorder="1" applyAlignment="1">
      <alignment horizontal="center" vertical="top" wrapText="1"/>
    </xf>
    <xf numFmtId="1" fontId="16" fillId="0" borderId="16" xfId="2" applyNumberFormat="1" applyFont="1" applyFill="1" applyBorder="1" applyAlignment="1">
      <alignment horizontal="center" vertical="top" wrapText="1"/>
    </xf>
    <xf numFmtId="0" fontId="17" fillId="0" borderId="0" xfId="2" applyFont="1" applyFill="1" applyBorder="1" applyAlignment="1">
      <alignment horizontal="left" vertical="top" wrapText="1"/>
    </xf>
    <xf numFmtId="0" fontId="16" fillId="0" borderId="56" xfId="2" applyFont="1" applyFill="1" applyBorder="1" applyAlignment="1">
      <alignment horizontal="left" vertical="center"/>
    </xf>
    <xf numFmtId="0" fontId="14" fillId="0" borderId="59" xfId="2" applyFont="1" applyFill="1" applyBorder="1" applyAlignment="1">
      <alignment horizontal="center" vertical="center"/>
    </xf>
    <xf numFmtId="0" fontId="14" fillId="0" borderId="61" xfId="2" applyFont="1" applyFill="1" applyBorder="1" applyAlignment="1">
      <alignment horizontal="center" vertical="center" textRotation="255"/>
    </xf>
    <xf numFmtId="0" fontId="14" fillId="0" borderId="0" xfId="2" applyFont="1" applyFill="1" applyBorder="1" applyAlignment="1">
      <alignment vertical="top" wrapText="1"/>
    </xf>
    <xf numFmtId="0" fontId="14" fillId="0" borderId="62" xfId="2" applyFont="1" applyFill="1" applyBorder="1" applyAlignment="1">
      <alignment horizontal="center" vertical="center" textRotation="255"/>
    </xf>
    <xf numFmtId="0" fontId="14" fillId="0" borderId="63" xfId="2" applyFont="1" applyFill="1" applyBorder="1" applyAlignment="1">
      <alignment horizontal="center" vertical="center" textRotation="255"/>
    </xf>
    <xf numFmtId="0" fontId="14" fillId="0" borderId="65" xfId="2" applyFont="1" applyFill="1" applyBorder="1" applyAlignment="1">
      <alignment horizontal="center" vertical="center" textRotation="255"/>
    </xf>
    <xf numFmtId="0" fontId="14" fillId="0" borderId="59" xfId="2" applyFont="1" applyFill="1" applyBorder="1" applyAlignment="1">
      <alignment horizontal="left" vertical="center"/>
    </xf>
    <xf numFmtId="0" fontId="14" fillId="0" borderId="0" xfId="2" applyFont="1" applyFill="1" applyBorder="1" applyAlignment="1">
      <alignment horizontal="left" vertical="center"/>
    </xf>
    <xf numFmtId="0" fontId="14" fillId="0" borderId="21" xfId="2" applyFont="1" applyFill="1" applyBorder="1" applyAlignment="1">
      <alignment horizontal="center" vertical="center"/>
    </xf>
    <xf numFmtId="176" fontId="14" fillId="0" borderId="21" xfId="2" applyNumberFormat="1" applyFont="1" applyFill="1" applyBorder="1" applyAlignment="1">
      <alignment horizontal="center" vertical="center"/>
    </xf>
    <xf numFmtId="0" fontId="14" fillId="0" borderId="67" xfId="2" applyFont="1" applyFill="1" applyBorder="1" applyAlignment="1">
      <alignment horizontal="center" vertical="center" textRotation="255"/>
    </xf>
    <xf numFmtId="0" fontId="14" fillId="0" borderId="68" xfId="2" applyFont="1" applyFill="1" applyBorder="1" applyAlignment="1">
      <alignment horizontal="center" vertical="center" textRotation="255"/>
    </xf>
    <xf numFmtId="0" fontId="14" fillId="0" borderId="18" xfId="2" applyFont="1" applyFill="1" applyBorder="1" applyAlignment="1">
      <alignment vertical="center" wrapText="1"/>
    </xf>
    <xf numFmtId="0" fontId="14" fillId="0" borderId="18" xfId="2" applyFont="1" applyFill="1" applyBorder="1" applyAlignment="1">
      <alignment horizontal="center" vertical="center" wrapText="1"/>
    </xf>
    <xf numFmtId="0" fontId="14" fillId="0" borderId="56" xfId="2" applyFont="1" applyFill="1" applyBorder="1" applyAlignment="1">
      <alignment horizontal="center" vertical="center"/>
    </xf>
    <xf numFmtId="176" fontId="14" fillId="0" borderId="56" xfId="2" applyNumberFormat="1" applyFont="1" applyFill="1" applyBorder="1" applyAlignment="1">
      <alignment horizontal="center" vertical="center"/>
    </xf>
    <xf numFmtId="0" fontId="13" fillId="0" borderId="45" xfId="2" applyBorder="1" applyAlignment="1">
      <alignment horizontal="center" vertical="center" wrapText="1"/>
    </xf>
    <xf numFmtId="0" fontId="13" fillId="0" borderId="46" xfId="2" applyBorder="1" applyAlignment="1">
      <alignment horizontal="center" vertical="center"/>
    </xf>
    <xf numFmtId="0" fontId="13" fillId="0" borderId="48" xfId="2" applyBorder="1" applyAlignment="1">
      <alignment horizontal="center" vertical="center"/>
    </xf>
    <xf numFmtId="0" fontId="13" fillId="0" borderId="50" xfId="2" applyBorder="1" applyAlignment="1">
      <alignment horizontal="center" vertical="center"/>
    </xf>
    <xf numFmtId="0" fontId="13" fillId="0" borderId="15" xfId="2" applyBorder="1" applyAlignment="1">
      <alignment horizontal="center" vertical="center"/>
    </xf>
    <xf numFmtId="0" fontId="13" fillId="0" borderId="16" xfId="2" applyBorder="1" applyAlignment="1">
      <alignment horizontal="center" vertical="center"/>
    </xf>
    <xf numFmtId="0" fontId="13" fillId="0" borderId="49" xfId="2" applyBorder="1" applyAlignment="1">
      <alignment horizontal="center" vertical="center" wrapText="1"/>
    </xf>
    <xf numFmtId="0" fontId="13" fillId="0" borderId="47" xfId="2" applyBorder="1" applyAlignment="1">
      <alignment horizontal="center" vertical="center"/>
    </xf>
    <xf numFmtId="0" fontId="13" fillId="0" borderId="14" xfId="2" applyBorder="1" applyAlignment="1">
      <alignment horizontal="center" vertical="center"/>
    </xf>
    <xf numFmtId="0" fontId="13" fillId="0" borderId="51" xfId="2" applyBorder="1" applyAlignment="1">
      <alignment horizontal="center" vertical="center"/>
    </xf>
    <xf numFmtId="0" fontId="13" fillId="0" borderId="81" xfId="2" applyBorder="1" applyAlignment="1">
      <alignment horizontal="center" vertical="center"/>
    </xf>
    <xf numFmtId="0" fontId="13" fillId="0" borderId="79" xfId="2" applyBorder="1" applyAlignment="1">
      <alignment horizontal="center" vertical="center"/>
    </xf>
    <xf numFmtId="0" fontId="13" fillId="0" borderId="82" xfId="2" applyBorder="1" applyAlignment="1">
      <alignment horizontal="center" vertical="center"/>
    </xf>
    <xf numFmtId="0" fontId="13" fillId="0" borderId="74" xfId="2" applyBorder="1">
      <alignment vertical="center"/>
    </xf>
    <xf numFmtId="0" fontId="13" fillId="0" borderId="7" xfId="2" applyBorder="1">
      <alignment vertical="center"/>
    </xf>
    <xf numFmtId="0" fontId="13" fillId="0" borderId="75" xfId="2" applyBorder="1">
      <alignment vertical="center"/>
    </xf>
    <xf numFmtId="0" fontId="13" fillId="0" borderId="76" xfId="2" applyBorder="1">
      <alignment vertical="center"/>
    </xf>
    <xf numFmtId="0" fontId="13" fillId="0" borderId="7" xfId="2" applyBorder="1" applyAlignment="1">
      <alignment horizontal="center" vertical="center"/>
    </xf>
    <xf numFmtId="0" fontId="13" fillId="0" borderId="76" xfId="2" applyBorder="1" applyAlignment="1">
      <alignment horizontal="center" vertical="center"/>
    </xf>
    <xf numFmtId="0" fontId="13" fillId="0" borderId="72" xfId="2" applyBorder="1" applyAlignment="1">
      <alignment horizontal="center" vertical="center"/>
    </xf>
    <xf numFmtId="0" fontId="13" fillId="0" borderId="77" xfId="2" applyBorder="1" applyAlignment="1">
      <alignment horizontal="center" vertical="center"/>
    </xf>
    <xf numFmtId="0" fontId="13" fillId="0" borderId="78" xfId="2" applyBorder="1" applyAlignment="1">
      <alignment horizontal="center" vertical="center"/>
    </xf>
    <xf numFmtId="0" fontId="13" fillId="0" borderId="80" xfId="2" applyBorder="1" applyAlignment="1">
      <alignment horizontal="center" vertical="center"/>
    </xf>
    <xf numFmtId="0" fontId="13" fillId="0" borderId="58" xfId="2" applyBorder="1" applyAlignment="1">
      <alignment horizontal="center" vertical="center"/>
    </xf>
    <xf numFmtId="0" fontId="13" fillId="0" borderId="59" xfId="2" applyBorder="1" applyAlignment="1">
      <alignment horizontal="center" vertical="center"/>
    </xf>
    <xf numFmtId="0" fontId="13" fillId="0" borderId="69" xfId="2" applyBorder="1" applyAlignment="1">
      <alignment horizontal="center" vertical="center"/>
    </xf>
    <xf numFmtId="0" fontId="13" fillId="0" borderId="61" xfId="2" applyBorder="1" applyAlignment="1">
      <alignment horizontal="center" vertical="center"/>
    </xf>
    <xf numFmtId="0" fontId="13" fillId="0" borderId="0" xfId="2" applyBorder="1" applyAlignment="1">
      <alignment horizontal="center" vertical="center"/>
    </xf>
    <xf numFmtId="0" fontId="13" fillId="0" borderId="34" xfId="2" applyBorder="1" applyAlignment="1">
      <alignment horizontal="center" vertical="center"/>
    </xf>
    <xf numFmtId="0" fontId="13" fillId="0" borderId="73" xfId="2" applyBorder="1" applyAlignment="1">
      <alignment horizontal="center" vertical="center"/>
    </xf>
    <xf numFmtId="0" fontId="13" fillId="0" borderId="21" xfId="2" applyBorder="1" applyAlignment="1">
      <alignment horizontal="center" vertical="center"/>
    </xf>
    <xf numFmtId="0" fontId="13" fillId="0" borderId="22" xfId="2" applyBorder="1" applyAlignment="1">
      <alignment horizontal="center" vertical="center"/>
    </xf>
    <xf numFmtId="0" fontId="13" fillId="0" borderId="70" xfId="2" applyBorder="1" applyAlignment="1">
      <alignment horizontal="center" vertical="center" wrapText="1"/>
    </xf>
    <xf numFmtId="0" fontId="13" fillId="0" borderId="70" xfId="2" applyBorder="1" applyAlignment="1">
      <alignment horizontal="center" vertical="center"/>
    </xf>
    <xf numFmtId="0" fontId="13" fillId="0" borderId="71" xfId="2" applyBorder="1" applyAlignment="1">
      <alignment horizontal="center" vertical="center"/>
    </xf>
    <xf numFmtId="0" fontId="2" fillId="2" borderId="9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177" fontId="7" fillId="0" borderId="88" xfId="0" applyNumberFormat="1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8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99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0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0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9" fillId="0" borderId="96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8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</cellXfs>
  <cellStyles count="4">
    <cellStyle name="パーセント" xfId="3" builtinId="5"/>
    <cellStyle name="標準" xfId="0" builtinId="0"/>
    <cellStyle name="標準 2" xfId="1" xr:uid="{00000000-0005-0000-0000-000002000000}"/>
    <cellStyle name="標準 2 2" xfId="2" xr:uid="{00000000-0005-0000-0000-000003000000}"/>
  </cellStyles>
  <dxfs count="5">
    <dxf>
      <fill>
        <patternFill>
          <bgColor theme="0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59996337778862885"/>
        </patternFill>
      </fill>
    </dxf>
    <dxf>
      <fill>
        <patternFill patternType="solid">
          <bgColor theme="4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9999"/>
      <color rgb="FFFF0066"/>
      <color rgb="FF0066FF"/>
      <color rgb="FFFFFFCC"/>
      <color rgb="FFFF66FF"/>
      <color rgb="FFFF66CC"/>
      <color rgb="FF99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30</xdr:row>
      <xdr:rowOff>0</xdr:rowOff>
    </xdr:from>
    <xdr:to>
      <xdr:col>9</xdr:col>
      <xdr:colOff>123825</xdr:colOff>
      <xdr:row>32</xdr:row>
      <xdr:rowOff>200025</xdr:rowOff>
    </xdr:to>
    <xdr:sp macro="" textlink="">
      <xdr:nvSpPr>
        <xdr:cNvPr id="2" name="AutoShape 5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2524125" y="615315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47625</xdr:colOff>
      <xdr:row>36</xdr:row>
      <xdr:rowOff>0</xdr:rowOff>
    </xdr:from>
    <xdr:to>
      <xdr:col>9</xdr:col>
      <xdr:colOff>133350</xdr:colOff>
      <xdr:row>38</xdr:row>
      <xdr:rowOff>200025</xdr:rowOff>
    </xdr:to>
    <xdr:sp macro="" textlink="">
      <xdr:nvSpPr>
        <xdr:cNvPr id="3" name="AutoShape 5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2533650" y="7353300"/>
          <a:ext cx="85725" cy="600075"/>
        </a:xfrm>
        <a:prstGeom prst="leftBracket">
          <a:avLst>
            <a:gd name="adj" fmla="val 5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9525</xdr:colOff>
      <xdr:row>30</xdr:row>
      <xdr:rowOff>0</xdr:rowOff>
    </xdr:from>
    <xdr:to>
      <xdr:col>22</xdr:col>
      <xdr:colOff>85725</xdr:colOff>
      <xdr:row>33</xdr:row>
      <xdr:rowOff>9525</xdr:rowOff>
    </xdr:to>
    <xdr:sp macro="" textlink="">
      <xdr:nvSpPr>
        <xdr:cNvPr id="4" name="AutoShape 5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6086475" y="615315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9525</xdr:colOff>
      <xdr:row>36</xdr:row>
      <xdr:rowOff>0</xdr:rowOff>
    </xdr:from>
    <xdr:to>
      <xdr:col>22</xdr:col>
      <xdr:colOff>85725</xdr:colOff>
      <xdr:row>39</xdr:row>
      <xdr:rowOff>9525</xdr:rowOff>
    </xdr:to>
    <xdr:sp macro="" textlink="">
      <xdr:nvSpPr>
        <xdr:cNvPr id="5" name="AutoShape 5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6086475" y="7353300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"/>
  <sheetViews>
    <sheetView tabSelected="1" topLeftCell="A4" workbookViewId="0"/>
  </sheetViews>
  <sheetFormatPr defaultColWidth="9.09765625" defaultRowHeight="18"/>
  <cols>
    <col min="1" max="1" width="8.59765625" style="16" customWidth="1"/>
    <col min="2" max="2" width="8.69921875" style="16" customWidth="1"/>
    <col min="3" max="4" width="9.09765625" style="16"/>
    <col min="5" max="22" width="5.8984375" style="16" customWidth="1"/>
    <col min="23" max="24" width="7.59765625" style="16" customWidth="1"/>
    <col min="25" max="16384" width="9.09765625" style="16"/>
  </cols>
  <sheetData>
    <row r="1" spans="1:22" ht="20.149999999999999" customHeight="1">
      <c r="U1" s="124" t="s">
        <v>84</v>
      </c>
      <c r="V1" s="124"/>
    </row>
    <row r="2" spans="1:22" ht="20.149999999999999" customHeight="1">
      <c r="A2" s="125" t="s">
        <v>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2" ht="20.149999999999999" customHeight="1">
      <c r="A3" s="126" t="s">
        <v>94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22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20.149999999999999" customHeight="1" thickBot="1">
      <c r="A5" s="127" t="s">
        <v>30</v>
      </c>
      <c r="B5" s="127"/>
      <c r="C5" s="18"/>
      <c r="D5" s="18"/>
      <c r="E5" s="18"/>
      <c r="F5" s="18"/>
    </row>
    <row r="6" spans="1:22" ht="12" customHeight="1" thickTop="1"/>
    <row r="7" spans="1:22" ht="27" customHeight="1" thickBot="1">
      <c r="A7" s="128"/>
      <c r="B7" s="128"/>
      <c r="C7" s="128" t="s">
        <v>31</v>
      </c>
      <c r="D7" s="129"/>
      <c r="E7" s="130" t="s">
        <v>32</v>
      </c>
      <c r="F7" s="131"/>
      <c r="G7" s="131"/>
      <c r="H7" s="131" t="s">
        <v>32</v>
      </c>
      <c r="I7" s="131"/>
      <c r="J7" s="131"/>
      <c r="K7" s="131" t="s">
        <v>32</v>
      </c>
      <c r="L7" s="131"/>
      <c r="M7" s="131"/>
      <c r="N7" s="131" t="s">
        <v>32</v>
      </c>
      <c r="O7" s="131"/>
      <c r="P7" s="131"/>
      <c r="Q7" s="131" t="s">
        <v>32</v>
      </c>
      <c r="R7" s="131"/>
      <c r="S7" s="131"/>
      <c r="T7" s="131" t="s">
        <v>32</v>
      </c>
      <c r="U7" s="131"/>
      <c r="V7" s="131"/>
    </row>
    <row r="8" spans="1:22" ht="27" customHeight="1" thickTop="1">
      <c r="A8" s="19"/>
      <c r="B8" s="20"/>
      <c r="C8" s="140"/>
      <c r="D8" s="141"/>
      <c r="E8" s="21"/>
      <c r="F8" s="22"/>
      <c r="G8" s="23"/>
      <c r="H8" s="21"/>
      <c r="I8" s="24"/>
      <c r="J8" s="21"/>
      <c r="K8" s="25"/>
      <c r="L8" s="24"/>
      <c r="M8" s="23"/>
      <c r="N8" s="21"/>
      <c r="O8" s="24"/>
      <c r="P8" s="21"/>
      <c r="Q8" s="25"/>
      <c r="R8" s="24"/>
      <c r="S8" s="23"/>
      <c r="T8" s="21"/>
      <c r="U8" s="24"/>
      <c r="V8" s="23"/>
    </row>
    <row r="9" spans="1:22" ht="27" customHeight="1">
      <c r="A9" s="26"/>
      <c r="B9" s="27"/>
      <c r="C9" s="138"/>
      <c r="D9" s="139"/>
      <c r="E9" s="28"/>
      <c r="F9" s="29"/>
      <c r="G9" s="30"/>
      <c r="H9" s="28"/>
      <c r="I9" s="31"/>
      <c r="J9" s="28"/>
      <c r="K9" s="32"/>
      <c r="L9" s="31"/>
      <c r="M9" s="30"/>
      <c r="N9" s="28"/>
      <c r="O9" s="31"/>
      <c r="P9" s="28"/>
      <c r="Q9" s="32"/>
      <c r="R9" s="31"/>
      <c r="S9" s="30"/>
      <c r="T9" s="28"/>
      <c r="U9" s="31"/>
      <c r="V9" s="30"/>
    </row>
    <row r="10" spans="1:22" ht="27" customHeight="1">
      <c r="A10" s="142"/>
      <c r="B10" s="143"/>
      <c r="C10" s="132"/>
      <c r="D10" s="133"/>
      <c r="E10" s="33"/>
      <c r="F10" s="34"/>
      <c r="G10" s="35"/>
      <c r="H10" s="33"/>
      <c r="I10" s="36"/>
      <c r="J10" s="33"/>
      <c r="K10" s="37"/>
      <c r="L10" s="36"/>
      <c r="M10" s="35"/>
      <c r="N10" s="33"/>
      <c r="O10" s="36"/>
      <c r="P10" s="33"/>
      <c r="Q10" s="37"/>
      <c r="R10" s="36"/>
      <c r="S10" s="35"/>
      <c r="T10" s="33"/>
      <c r="U10" s="36"/>
      <c r="V10" s="35"/>
    </row>
    <row r="11" spans="1:22" ht="27" customHeight="1">
      <c r="A11" s="142"/>
      <c r="B11" s="143"/>
      <c r="C11" s="138"/>
      <c r="D11" s="139"/>
      <c r="E11" s="28"/>
      <c r="F11" s="29"/>
      <c r="G11" s="30"/>
      <c r="H11" s="28"/>
      <c r="I11" s="31"/>
      <c r="J11" s="28"/>
      <c r="K11" s="32"/>
      <c r="L11" s="31"/>
      <c r="M11" s="30"/>
      <c r="N11" s="28"/>
      <c r="O11" s="31"/>
      <c r="P11" s="28"/>
      <c r="Q11" s="32"/>
      <c r="R11" s="31"/>
      <c r="S11" s="30"/>
      <c r="T11" s="28"/>
      <c r="U11" s="31"/>
      <c r="V11" s="30"/>
    </row>
    <row r="12" spans="1:22" ht="27" customHeight="1">
      <c r="A12" s="26"/>
      <c r="B12" s="27"/>
      <c r="C12" s="132"/>
      <c r="D12" s="133"/>
      <c r="E12" s="33"/>
      <c r="F12" s="34"/>
      <c r="G12" s="35"/>
      <c r="H12" s="33"/>
      <c r="I12" s="36"/>
      <c r="J12" s="33"/>
      <c r="K12" s="37"/>
      <c r="L12" s="36"/>
      <c r="M12" s="35"/>
      <c r="N12" s="33"/>
      <c r="O12" s="36"/>
      <c r="P12" s="33"/>
      <c r="Q12" s="37"/>
      <c r="R12" s="36"/>
      <c r="S12" s="35"/>
      <c r="T12" s="33"/>
      <c r="U12" s="36"/>
      <c r="V12" s="35"/>
    </row>
    <row r="13" spans="1:22" ht="27" customHeight="1">
      <c r="A13" s="38"/>
      <c r="B13" s="39"/>
      <c r="C13" s="40"/>
      <c r="D13" s="41"/>
      <c r="E13" s="28"/>
      <c r="F13" s="29"/>
      <c r="G13" s="30"/>
      <c r="H13" s="28"/>
      <c r="I13" s="31"/>
      <c r="J13" s="28"/>
      <c r="K13" s="32"/>
      <c r="L13" s="31"/>
      <c r="M13" s="30"/>
      <c r="N13" s="28"/>
      <c r="O13" s="31"/>
      <c r="P13" s="28"/>
      <c r="Q13" s="32"/>
      <c r="R13" s="31"/>
      <c r="S13" s="30"/>
      <c r="T13" s="28"/>
      <c r="U13" s="31"/>
      <c r="V13" s="30"/>
    </row>
    <row r="14" spans="1:22" ht="27" customHeight="1">
      <c r="A14" s="134"/>
      <c r="B14" s="135"/>
      <c r="C14" s="132"/>
      <c r="D14" s="133"/>
      <c r="E14" s="42"/>
      <c r="F14" s="43"/>
      <c r="G14" s="44"/>
      <c r="H14" s="45"/>
      <c r="I14" s="46"/>
      <c r="J14" s="45"/>
      <c r="K14" s="47"/>
      <c r="L14" s="46"/>
      <c r="M14" s="44"/>
      <c r="N14" s="45"/>
      <c r="O14" s="46"/>
      <c r="P14" s="45"/>
      <c r="Q14" s="47"/>
      <c r="R14" s="46"/>
      <c r="S14" s="44"/>
      <c r="T14" s="45"/>
      <c r="U14" s="46"/>
      <c r="V14" s="44"/>
    </row>
    <row r="15" spans="1:22" ht="27" customHeight="1">
      <c r="A15" s="136"/>
      <c r="B15" s="137"/>
      <c r="C15" s="138"/>
      <c r="D15" s="139"/>
      <c r="E15" s="48"/>
      <c r="F15" s="29"/>
      <c r="G15" s="30"/>
      <c r="H15" s="28"/>
      <c r="I15" s="31"/>
      <c r="J15" s="28"/>
      <c r="K15" s="32"/>
      <c r="L15" s="31"/>
      <c r="M15" s="30"/>
      <c r="N15" s="28"/>
      <c r="O15" s="31"/>
      <c r="P15" s="28"/>
      <c r="Q15" s="32"/>
      <c r="R15" s="31"/>
      <c r="S15" s="30"/>
      <c r="T15" s="28"/>
      <c r="U15" s="31"/>
      <c r="V15" s="30"/>
    </row>
    <row r="16" spans="1:22" ht="25" customHeight="1">
      <c r="A16" s="49"/>
      <c r="B16" s="49"/>
      <c r="C16" s="49"/>
      <c r="D16" s="49"/>
    </row>
    <row r="17" spans="1:4" ht="25" customHeight="1">
      <c r="A17" s="49"/>
      <c r="B17" s="49"/>
      <c r="C17" s="49"/>
      <c r="D17" s="49"/>
    </row>
    <row r="18" spans="1:4" ht="25" customHeight="1">
      <c r="A18" s="49"/>
      <c r="B18" s="49"/>
      <c r="C18" s="49"/>
      <c r="D18" s="49"/>
    </row>
    <row r="19" spans="1:4" ht="25" customHeight="1">
      <c r="A19" s="49"/>
      <c r="B19" s="49"/>
      <c r="C19" s="49"/>
      <c r="D19" s="49"/>
    </row>
    <row r="20" spans="1:4" ht="25" customHeight="1">
      <c r="A20" s="49"/>
      <c r="B20" s="49"/>
      <c r="C20" s="49"/>
      <c r="D20" s="49"/>
    </row>
    <row r="21" spans="1:4" ht="25" customHeight="1">
      <c r="A21" s="49"/>
      <c r="B21" s="49"/>
      <c r="C21" s="49"/>
      <c r="D21" s="49"/>
    </row>
    <row r="22" spans="1:4" ht="25" customHeight="1"/>
    <row r="23" spans="1:4" ht="25" customHeight="1"/>
    <row r="24" spans="1:4" ht="25" customHeight="1"/>
    <row r="25" spans="1:4" ht="25" customHeight="1"/>
    <row r="26" spans="1:4" ht="25" customHeight="1"/>
    <row r="27" spans="1:4" ht="20.149999999999999" customHeight="1"/>
    <row r="28" spans="1:4" ht="20.149999999999999" customHeight="1"/>
    <row r="29" spans="1:4" ht="20.149999999999999" customHeight="1"/>
    <row r="30" spans="1:4" ht="20.149999999999999" customHeight="1"/>
    <row r="31" spans="1:4" ht="20.149999999999999" customHeight="1"/>
  </sheetData>
  <mergeCells count="21">
    <mergeCell ref="C12:D12"/>
    <mergeCell ref="A14:B15"/>
    <mergeCell ref="C14:D14"/>
    <mergeCell ref="C15:D15"/>
    <mergeCell ref="Q7:S7"/>
    <mergeCell ref="C8:D8"/>
    <mergeCell ref="C9:D9"/>
    <mergeCell ref="A10:B11"/>
    <mergeCell ref="C10:D10"/>
    <mergeCell ref="C11:D11"/>
    <mergeCell ref="U1:V1"/>
    <mergeCell ref="A2:V2"/>
    <mergeCell ref="A3:V3"/>
    <mergeCell ref="A5:B5"/>
    <mergeCell ref="A7:B7"/>
    <mergeCell ref="C7:D7"/>
    <mergeCell ref="E7:G7"/>
    <mergeCell ref="H7:J7"/>
    <mergeCell ref="K7:M7"/>
    <mergeCell ref="N7:P7"/>
    <mergeCell ref="T7:V7"/>
  </mergeCells>
  <phoneticPr fontId="3"/>
  <pageMargins left="0.7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9"/>
  <sheetViews>
    <sheetView view="pageBreakPreview" zoomScaleNormal="100" workbookViewId="0"/>
  </sheetViews>
  <sheetFormatPr defaultRowHeight="13"/>
  <cols>
    <col min="1" max="163" width="4.09765625" style="51" customWidth="1"/>
    <col min="164" max="256" width="9.09765625" style="51"/>
    <col min="257" max="419" width="4.09765625" style="51" customWidth="1"/>
    <col min="420" max="512" width="9.09765625" style="51"/>
    <col min="513" max="675" width="4.09765625" style="51" customWidth="1"/>
    <col min="676" max="768" width="9.09765625" style="51"/>
    <col min="769" max="931" width="4.09765625" style="51" customWidth="1"/>
    <col min="932" max="1024" width="9.09765625" style="51"/>
    <col min="1025" max="1187" width="4.09765625" style="51" customWidth="1"/>
    <col min="1188" max="1280" width="9.09765625" style="51"/>
    <col min="1281" max="1443" width="4.09765625" style="51" customWidth="1"/>
    <col min="1444" max="1536" width="9.09765625" style="51"/>
    <col min="1537" max="1699" width="4.09765625" style="51" customWidth="1"/>
    <col min="1700" max="1792" width="9.09765625" style="51"/>
    <col min="1793" max="1955" width="4.09765625" style="51" customWidth="1"/>
    <col min="1956" max="2048" width="9.09765625" style="51"/>
    <col min="2049" max="2211" width="4.09765625" style="51" customWidth="1"/>
    <col min="2212" max="2304" width="9.09765625" style="51"/>
    <col min="2305" max="2467" width="4.09765625" style="51" customWidth="1"/>
    <col min="2468" max="2560" width="9.09765625" style="51"/>
    <col min="2561" max="2723" width="4.09765625" style="51" customWidth="1"/>
    <col min="2724" max="2816" width="9.09765625" style="51"/>
    <col min="2817" max="2979" width="4.09765625" style="51" customWidth="1"/>
    <col min="2980" max="3072" width="9.09765625" style="51"/>
    <col min="3073" max="3235" width="4.09765625" style="51" customWidth="1"/>
    <col min="3236" max="3328" width="9.09765625" style="51"/>
    <col min="3329" max="3491" width="4.09765625" style="51" customWidth="1"/>
    <col min="3492" max="3584" width="9.09765625" style="51"/>
    <col min="3585" max="3747" width="4.09765625" style="51" customWidth="1"/>
    <col min="3748" max="3840" width="9.09765625" style="51"/>
    <col min="3841" max="4003" width="4.09765625" style="51" customWidth="1"/>
    <col min="4004" max="4096" width="9.09765625" style="51"/>
    <col min="4097" max="4259" width="4.09765625" style="51" customWidth="1"/>
    <col min="4260" max="4352" width="9.09765625" style="51"/>
    <col min="4353" max="4515" width="4.09765625" style="51" customWidth="1"/>
    <col min="4516" max="4608" width="9.09765625" style="51"/>
    <col min="4609" max="4771" width="4.09765625" style="51" customWidth="1"/>
    <col min="4772" max="4864" width="9.09765625" style="51"/>
    <col min="4865" max="5027" width="4.09765625" style="51" customWidth="1"/>
    <col min="5028" max="5120" width="9.09765625" style="51"/>
    <col min="5121" max="5283" width="4.09765625" style="51" customWidth="1"/>
    <col min="5284" max="5376" width="9.09765625" style="51"/>
    <col min="5377" max="5539" width="4.09765625" style="51" customWidth="1"/>
    <col min="5540" max="5632" width="9.09765625" style="51"/>
    <col min="5633" max="5795" width="4.09765625" style="51" customWidth="1"/>
    <col min="5796" max="5888" width="9.09765625" style="51"/>
    <col min="5889" max="6051" width="4.09765625" style="51" customWidth="1"/>
    <col min="6052" max="6144" width="9.09765625" style="51"/>
    <col min="6145" max="6307" width="4.09765625" style="51" customWidth="1"/>
    <col min="6308" max="6400" width="9.09765625" style="51"/>
    <col min="6401" max="6563" width="4.09765625" style="51" customWidth="1"/>
    <col min="6564" max="6656" width="9.09765625" style="51"/>
    <col min="6657" max="6819" width="4.09765625" style="51" customWidth="1"/>
    <col min="6820" max="6912" width="9.09765625" style="51"/>
    <col min="6913" max="7075" width="4.09765625" style="51" customWidth="1"/>
    <col min="7076" max="7168" width="9.09765625" style="51"/>
    <col min="7169" max="7331" width="4.09765625" style="51" customWidth="1"/>
    <col min="7332" max="7424" width="9.09765625" style="51"/>
    <col min="7425" max="7587" width="4.09765625" style="51" customWidth="1"/>
    <col min="7588" max="7680" width="9.09765625" style="51"/>
    <col min="7681" max="7843" width="4.09765625" style="51" customWidth="1"/>
    <col min="7844" max="7936" width="9.09765625" style="51"/>
    <col min="7937" max="8099" width="4.09765625" style="51" customWidth="1"/>
    <col min="8100" max="8192" width="9.09765625" style="51"/>
    <col min="8193" max="8355" width="4.09765625" style="51" customWidth="1"/>
    <col min="8356" max="8448" width="9.09765625" style="51"/>
    <col min="8449" max="8611" width="4.09765625" style="51" customWidth="1"/>
    <col min="8612" max="8704" width="9.09765625" style="51"/>
    <col min="8705" max="8867" width="4.09765625" style="51" customWidth="1"/>
    <col min="8868" max="8960" width="9.09765625" style="51"/>
    <col min="8961" max="9123" width="4.09765625" style="51" customWidth="1"/>
    <col min="9124" max="9216" width="9.09765625" style="51"/>
    <col min="9217" max="9379" width="4.09765625" style="51" customWidth="1"/>
    <col min="9380" max="9472" width="9.09765625" style="51"/>
    <col min="9473" max="9635" width="4.09765625" style="51" customWidth="1"/>
    <col min="9636" max="9728" width="9.09765625" style="51"/>
    <col min="9729" max="9891" width="4.09765625" style="51" customWidth="1"/>
    <col min="9892" max="9984" width="9.09765625" style="51"/>
    <col min="9985" max="10147" width="4.09765625" style="51" customWidth="1"/>
    <col min="10148" max="10240" width="9.09765625" style="51"/>
    <col min="10241" max="10403" width="4.09765625" style="51" customWidth="1"/>
    <col min="10404" max="10496" width="9.09765625" style="51"/>
    <col min="10497" max="10659" width="4.09765625" style="51" customWidth="1"/>
    <col min="10660" max="10752" width="9.09765625" style="51"/>
    <col min="10753" max="10915" width="4.09765625" style="51" customWidth="1"/>
    <col min="10916" max="11008" width="9.09765625" style="51"/>
    <col min="11009" max="11171" width="4.09765625" style="51" customWidth="1"/>
    <col min="11172" max="11264" width="9.09765625" style="51"/>
    <col min="11265" max="11427" width="4.09765625" style="51" customWidth="1"/>
    <col min="11428" max="11520" width="9.09765625" style="51"/>
    <col min="11521" max="11683" width="4.09765625" style="51" customWidth="1"/>
    <col min="11684" max="11776" width="9.09765625" style="51"/>
    <col min="11777" max="11939" width="4.09765625" style="51" customWidth="1"/>
    <col min="11940" max="12032" width="9.09765625" style="51"/>
    <col min="12033" max="12195" width="4.09765625" style="51" customWidth="1"/>
    <col min="12196" max="12288" width="9.09765625" style="51"/>
    <col min="12289" max="12451" width="4.09765625" style="51" customWidth="1"/>
    <col min="12452" max="12544" width="9.09765625" style="51"/>
    <col min="12545" max="12707" width="4.09765625" style="51" customWidth="1"/>
    <col min="12708" max="12800" width="9.09765625" style="51"/>
    <col min="12801" max="12963" width="4.09765625" style="51" customWidth="1"/>
    <col min="12964" max="13056" width="9.09765625" style="51"/>
    <col min="13057" max="13219" width="4.09765625" style="51" customWidth="1"/>
    <col min="13220" max="13312" width="9.09765625" style="51"/>
    <col min="13313" max="13475" width="4.09765625" style="51" customWidth="1"/>
    <col min="13476" max="13568" width="9.09765625" style="51"/>
    <col min="13569" max="13731" width="4.09765625" style="51" customWidth="1"/>
    <col min="13732" max="13824" width="9.09765625" style="51"/>
    <col min="13825" max="13987" width="4.09765625" style="51" customWidth="1"/>
    <col min="13988" max="14080" width="9.09765625" style="51"/>
    <col min="14081" max="14243" width="4.09765625" style="51" customWidth="1"/>
    <col min="14244" max="14336" width="9.09765625" style="51"/>
    <col min="14337" max="14499" width="4.09765625" style="51" customWidth="1"/>
    <col min="14500" max="14592" width="9.09765625" style="51"/>
    <col min="14593" max="14755" width="4.09765625" style="51" customWidth="1"/>
    <col min="14756" max="14848" width="9.09765625" style="51"/>
    <col min="14849" max="15011" width="4.09765625" style="51" customWidth="1"/>
    <col min="15012" max="15104" width="9.09765625" style="51"/>
    <col min="15105" max="15267" width="4.09765625" style="51" customWidth="1"/>
    <col min="15268" max="15360" width="9.09765625" style="51"/>
    <col min="15361" max="15523" width="4.09765625" style="51" customWidth="1"/>
    <col min="15524" max="15616" width="9.09765625" style="51"/>
    <col min="15617" max="15779" width="4.09765625" style="51" customWidth="1"/>
    <col min="15780" max="15872" width="9.09765625" style="51"/>
    <col min="15873" max="16035" width="4.09765625" style="51" customWidth="1"/>
    <col min="16036" max="16128" width="9.09765625" style="51"/>
    <col min="16129" max="16291" width="4.09765625" style="51" customWidth="1"/>
    <col min="16292" max="16384" width="9.09765625" style="51"/>
  </cols>
  <sheetData>
    <row r="1" spans="1:24">
      <c r="A1" s="50" t="s">
        <v>33</v>
      </c>
      <c r="U1" s="158" t="s">
        <v>34</v>
      </c>
      <c r="V1" s="158"/>
      <c r="W1" s="158"/>
      <c r="X1" s="158"/>
    </row>
    <row r="2" spans="1:24" ht="30" customHeight="1" thickBot="1">
      <c r="A2" s="159" t="s">
        <v>35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4" ht="26.15" customHeight="1">
      <c r="A3" s="160" t="s">
        <v>36</v>
      </c>
      <c r="B3" s="161"/>
      <c r="C3" s="161"/>
      <c r="D3" s="162"/>
      <c r="E3" s="163" t="s">
        <v>37</v>
      </c>
      <c r="F3" s="164"/>
      <c r="G3" s="164"/>
      <c r="H3" s="161" t="s">
        <v>38</v>
      </c>
      <c r="I3" s="165"/>
      <c r="J3" s="166"/>
      <c r="K3" s="167" t="s">
        <v>39</v>
      </c>
      <c r="L3" s="161"/>
      <c r="M3" s="168"/>
      <c r="N3" s="169" t="s">
        <v>40</v>
      </c>
      <c r="O3" s="170"/>
      <c r="P3" s="170"/>
      <c r="Q3" s="170"/>
      <c r="R3" s="170"/>
      <c r="S3" s="170"/>
      <c r="T3" s="170"/>
      <c r="U3" s="170"/>
      <c r="V3" s="170"/>
      <c r="W3" s="170"/>
      <c r="X3" s="171"/>
    </row>
    <row r="4" spans="1:24" ht="26.15" customHeight="1">
      <c r="A4" s="144" t="s">
        <v>41</v>
      </c>
      <c r="B4" s="145"/>
      <c r="C4" s="145"/>
      <c r="D4" s="146"/>
      <c r="E4" s="147" t="s">
        <v>42</v>
      </c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9"/>
    </row>
    <row r="5" spans="1:24" ht="26.15" customHeight="1">
      <c r="A5" s="144"/>
      <c r="B5" s="145"/>
      <c r="C5" s="145"/>
      <c r="D5" s="146"/>
      <c r="E5" s="150" t="s">
        <v>43</v>
      </c>
      <c r="F5" s="150"/>
      <c r="G5" s="150"/>
      <c r="H5" s="52" t="s">
        <v>44</v>
      </c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53" t="s">
        <v>45</v>
      </c>
    </row>
    <row r="6" spans="1:24" ht="26.15" customHeight="1">
      <c r="A6" s="152" t="s">
        <v>46</v>
      </c>
      <c r="B6" s="153"/>
      <c r="C6" s="153"/>
      <c r="D6" s="154"/>
      <c r="E6" s="155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7"/>
    </row>
    <row r="7" spans="1:24" ht="26.15" customHeight="1" thickBot="1">
      <c r="A7" s="152" t="s">
        <v>47</v>
      </c>
      <c r="B7" s="153"/>
      <c r="C7" s="153"/>
      <c r="D7" s="154"/>
      <c r="E7" s="172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4"/>
    </row>
    <row r="8" spans="1:24">
      <c r="A8" s="54"/>
      <c r="B8" s="55" t="s">
        <v>48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</row>
    <row r="9" spans="1:24" ht="13.5" customHeight="1">
      <c r="A9" s="57"/>
      <c r="B9" s="175" t="s">
        <v>95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59"/>
    </row>
    <row r="10" spans="1:24" ht="13.5" customHeight="1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9"/>
    </row>
    <row r="11" spans="1:24" ht="13.5" customHeight="1">
      <c r="A11" s="57"/>
      <c r="B11" s="175" t="s">
        <v>96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59"/>
    </row>
    <row r="12" spans="1:24" ht="13.5" customHeight="1">
      <c r="A12" s="57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59"/>
    </row>
    <row r="13" spans="1:24" ht="13.5" customHeight="1">
      <c r="A13" s="57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59"/>
    </row>
    <row r="14" spans="1:24" ht="13.5" customHeight="1">
      <c r="A14" s="57"/>
      <c r="B14" s="175" t="s">
        <v>49</v>
      </c>
      <c r="C14" s="175"/>
      <c r="D14" s="175"/>
      <c r="E14" s="175"/>
      <c r="F14" s="175"/>
      <c r="G14" s="175"/>
      <c r="H14" s="58"/>
      <c r="I14" s="176"/>
      <c r="J14" s="177"/>
      <c r="K14" s="177"/>
      <c r="L14" s="177"/>
      <c r="M14" s="177"/>
      <c r="N14" s="177"/>
      <c r="O14" s="178"/>
      <c r="P14" s="58"/>
      <c r="Q14" s="58"/>
      <c r="R14" s="58"/>
      <c r="S14" s="58"/>
      <c r="T14" s="58"/>
      <c r="U14" s="58"/>
      <c r="V14" s="58"/>
      <c r="W14" s="58"/>
      <c r="X14" s="59"/>
    </row>
    <row r="15" spans="1:24" ht="13.5" customHeight="1">
      <c r="A15" s="57"/>
      <c r="B15" s="175" t="s">
        <v>51</v>
      </c>
      <c r="C15" s="175"/>
      <c r="D15" s="175"/>
      <c r="E15" s="175"/>
      <c r="F15" s="175"/>
      <c r="G15" s="175"/>
      <c r="H15" s="58"/>
      <c r="I15" s="176"/>
      <c r="J15" s="177"/>
      <c r="K15" s="177"/>
      <c r="L15" s="177"/>
      <c r="M15" s="177"/>
      <c r="N15" s="177"/>
      <c r="O15" s="178"/>
      <c r="P15" s="58"/>
      <c r="Q15" s="58"/>
      <c r="R15" s="58"/>
      <c r="S15" s="58"/>
      <c r="T15" s="58"/>
      <c r="U15" s="58"/>
      <c r="V15" s="58"/>
      <c r="W15" s="58"/>
      <c r="X15" s="59"/>
    </row>
    <row r="16" spans="1:24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9"/>
    </row>
    <row r="17" spans="1:24" ht="13.5" customHeight="1">
      <c r="A17" s="57"/>
      <c r="B17" s="179" t="s">
        <v>52</v>
      </c>
      <c r="C17" s="179"/>
      <c r="D17" s="179"/>
      <c r="E17" s="179"/>
      <c r="F17" s="179"/>
      <c r="G17" s="179"/>
      <c r="H17" s="58"/>
      <c r="I17" s="181"/>
      <c r="J17" s="182"/>
      <c r="K17" s="182"/>
      <c r="L17" s="182"/>
      <c r="M17" s="182"/>
      <c r="N17" s="182"/>
      <c r="O17" s="183"/>
      <c r="P17" s="58" t="s">
        <v>50</v>
      </c>
      <c r="Q17" s="175" t="s">
        <v>53</v>
      </c>
      <c r="R17" s="175"/>
      <c r="S17" s="175"/>
      <c r="T17" s="175"/>
      <c r="U17" s="175"/>
      <c r="V17" s="175"/>
      <c r="W17" s="175"/>
      <c r="X17" s="180"/>
    </row>
    <row r="18" spans="1:24" ht="13.5" customHeight="1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9"/>
    </row>
    <row r="19" spans="1:24" ht="13.5" customHeight="1">
      <c r="A19" s="57"/>
      <c r="B19" s="175" t="s">
        <v>54</v>
      </c>
      <c r="C19" s="175"/>
      <c r="D19" s="175"/>
      <c r="E19" s="175"/>
      <c r="F19" s="175"/>
      <c r="G19" s="175"/>
      <c r="H19" s="58"/>
      <c r="I19" s="184">
        <f>I15-I14+1-I17</f>
        <v>1</v>
      </c>
      <c r="J19" s="185"/>
      <c r="K19" s="185"/>
      <c r="L19" s="185"/>
      <c r="M19" s="185"/>
      <c r="N19" s="185"/>
      <c r="O19" s="186"/>
      <c r="P19" s="58" t="s">
        <v>55</v>
      </c>
      <c r="Q19" s="58"/>
      <c r="R19" s="58"/>
      <c r="S19" s="58"/>
      <c r="T19" s="58"/>
      <c r="U19" s="58"/>
      <c r="V19" s="58"/>
      <c r="W19" s="58"/>
      <c r="X19" s="59"/>
    </row>
    <row r="20" spans="1:24" ht="13.5" customHeight="1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9"/>
    </row>
    <row r="21" spans="1:24" ht="13.5" customHeight="1">
      <c r="A21" s="57"/>
      <c r="B21" s="175" t="s">
        <v>85</v>
      </c>
      <c r="C21" s="175"/>
      <c r="D21" s="175"/>
      <c r="E21" s="175"/>
      <c r="F21" s="175"/>
      <c r="G21" s="175"/>
      <c r="H21" s="58"/>
      <c r="I21" s="181"/>
      <c r="J21" s="182"/>
      <c r="K21" s="182"/>
      <c r="L21" s="182"/>
      <c r="M21" s="182"/>
      <c r="N21" s="182"/>
      <c r="O21" s="183"/>
      <c r="P21" s="58" t="s">
        <v>55</v>
      </c>
      <c r="Q21" s="58"/>
      <c r="R21" s="58"/>
      <c r="S21" s="58"/>
      <c r="T21" s="58"/>
      <c r="U21" s="58"/>
      <c r="V21" s="58"/>
      <c r="W21" s="58"/>
      <c r="X21" s="59"/>
    </row>
    <row r="22" spans="1:24" ht="13.5" customHeight="1">
      <c r="A22" s="57"/>
      <c r="B22" s="175" t="s">
        <v>86</v>
      </c>
      <c r="C22" s="175"/>
      <c r="D22" s="175"/>
      <c r="E22" s="175"/>
      <c r="F22" s="175"/>
      <c r="G22" s="175"/>
      <c r="H22" s="58"/>
      <c r="I22" s="187">
        <f>I21/I19</f>
        <v>0</v>
      </c>
      <c r="J22" s="188"/>
      <c r="K22" s="188"/>
      <c r="L22" s="188"/>
      <c r="M22" s="188"/>
      <c r="N22" s="188"/>
      <c r="O22" s="189"/>
      <c r="P22" s="58"/>
      <c r="Q22" s="58"/>
      <c r="R22" s="58"/>
      <c r="S22" s="58"/>
      <c r="T22" s="58"/>
      <c r="U22" s="58"/>
      <c r="V22" s="58"/>
      <c r="W22" s="58"/>
      <c r="X22" s="59"/>
    </row>
    <row r="23" spans="1:24" ht="13.5" customHeight="1">
      <c r="A23" s="57"/>
      <c r="B23" s="175"/>
      <c r="C23" s="175"/>
      <c r="D23" s="175"/>
      <c r="E23" s="175"/>
      <c r="F23" s="175"/>
      <c r="G23" s="175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9"/>
    </row>
    <row r="24" spans="1:24" ht="13.5" customHeight="1">
      <c r="A24" s="57"/>
      <c r="B24" s="175" t="s">
        <v>87</v>
      </c>
      <c r="C24" s="175"/>
      <c r="D24" s="175"/>
      <c r="E24" s="175"/>
      <c r="F24" s="175"/>
      <c r="G24" s="175"/>
      <c r="H24" s="58"/>
      <c r="I24" s="191">
        <f>ROUNDUP(I19*0.285,0)</f>
        <v>1</v>
      </c>
      <c r="J24" s="192"/>
      <c r="K24" s="192"/>
      <c r="L24" s="192"/>
      <c r="M24" s="192"/>
      <c r="N24" s="192"/>
      <c r="O24" s="193"/>
      <c r="P24" s="58" t="s">
        <v>50</v>
      </c>
      <c r="Q24" s="58"/>
      <c r="R24" s="58"/>
      <c r="S24" s="58"/>
      <c r="T24" s="58"/>
      <c r="U24" s="58"/>
      <c r="V24" s="58"/>
      <c r="W24" s="58"/>
      <c r="X24" s="59"/>
    </row>
    <row r="25" spans="1:24" ht="13.5" customHeight="1">
      <c r="A25" s="57"/>
      <c r="B25" s="175" t="s">
        <v>88</v>
      </c>
      <c r="C25" s="175"/>
      <c r="D25" s="175"/>
      <c r="E25" s="175"/>
      <c r="F25" s="175"/>
      <c r="G25" s="175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9"/>
    </row>
    <row r="26" spans="1:24" ht="13.5" customHeight="1">
      <c r="A26" s="57"/>
      <c r="B26" s="194" t="s">
        <v>89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59"/>
    </row>
    <row r="27" spans="1:24" ht="13.5" customHeight="1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9"/>
    </row>
    <row r="28" spans="1:24" ht="26.15" customHeight="1" thickBot="1">
      <c r="A28" s="60"/>
      <c r="B28" s="190" t="s">
        <v>56</v>
      </c>
      <c r="C28" s="190"/>
      <c r="D28" s="190"/>
      <c r="E28" s="190">
        <v>1</v>
      </c>
      <c r="F28" s="190"/>
      <c r="G28" s="190" t="s">
        <v>57</v>
      </c>
      <c r="H28" s="190"/>
      <c r="I28" s="190"/>
      <c r="J28" s="190"/>
      <c r="K28" s="190"/>
      <c r="L28" s="195" t="s">
        <v>58</v>
      </c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61"/>
    </row>
    <row r="29" spans="1:24" ht="16" customHeight="1">
      <c r="A29" s="62"/>
      <c r="B29" s="199" t="s">
        <v>59</v>
      </c>
      <c r="C29" s="150" t="s">
        <v>60</v>
      </c>
      <c r="D29" s="150"/>
      <c r="E29" s="150"/>
      <c r="F29" s="150"/>
      <c r="G29" s="202" t="s">
        <v>61</v>
      </c>
      <c r="H29" s="202"/>
      <c r="I29" s="150"/>
      <c r="J29" s="196" t="s">
        <v>62</v>
      </c>
      <c r="K29" s="196"/>
      <c r="L29" s="150"/>
      <c r="M29" s="196" t="s">
        <v>63</v>
      </c>
      <c r="N29" s="196"/>
      <c r="O29" s="150"/>
      <c r="P29" s="196" t="s">
        <v>64</v>
      </c>
      <c r="Q29" s="196"/>
      <c r="R29" s="150"/>
      <c r="S29" s="196" t="s">
        <v>65</v>
      </c>
      <c r="T29" s="196"/>
      <c r="U29" s="150" t="s">
        <v>66</v>
      </c>
      <c r="V29" s="150"/>
      <c r="W29" s="150"/>
      <c r="X29" s="59"/>
    </row>
    <row r="30" spans="1:24" ht="16" customHeight="1">
      <c r="A30" s="197" t="s">
        <v>67</v>
      </c>
      <c r="B30" s="200"/>
      <c r="C30" s="150"/>
      <c r="D30" s="150"/>
      <c r="E30" s="150"/>
      <c r="F30" s="150"/>
      <c r="G30" s="203"/>
      <c r="H30" s="203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59"/>
    </row>
    <row r="31" spans="1:24" ht="16" customHeight="1">
      <c r="A31" s="197"/>
      <c r="B31" s="200"/>
      <c r="C31" s="63"/>
      <c r="D31" s="63"/>
      <c r="E31" s="63"/>
      <c r="F31" s="63"/>
      <c r="G31" s="151" t="s">
        <v>43</v>
      </c>
      <c r="H31" s="151"/>
      <c r="I31" s="151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64"/>
      <c r="X31" s="59"/>
    </row>
    <row r="32" spans="1:24" ht="16" customHeight="1">
      <c r="A32" s="197"/>
      <c r="B32" s="200"/>
      <c r="C32" s="63"/>
      <c r="D32" s="63"/>
      <c r="E32" s="63"/>
      <c r="F32" s="63"/>
      <c r="G32" s="151"/>
      <c r="H32" s="151"/>
      <c r="I32" s="151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64"/>
      <c r="X32" s="59"/>
    </row>
    <row r="33" spans="1:24" ht="16" customHeight="1">
      <c r="A33" s="197"/>
      <c r="B33" s="200"/>
      <c r="C33" s="63"/>
      <c r="D33" s="63"/>
      <c r="E33" s="63"/>
      <c r="F33" s="63"/>
      <c r="G33" s="151"/>
      <c r="H33" s="151"/>
      <c r="I33" s="151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64"/>
      <c r="X33" s="59"/>
    </row>
    <row r="34" spans="1:24" ht="16" customHeight="1">
      <c r="A34" s="65" t="s">
        <v>68</v>
      </c>
      <c r="B34" s="201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204"/>
      <c r="N34" s="204"/>
      <c r="O34" s="204" t="s">
        <v>69</v>
      </c>
      <c r="P34" s="204"/>
      <c r="Q34" s="205"/>
      <c r="R34" s="205"/>
      <c r="S34" s="205"/>
      <c r="T34" s="205"/>
      <c r="U34" s="205"/>
      <c r="V34" s="205"/>
      <c r="W34" s="205"/>
      <c r="X34" s="67"/>
    </row>
    <row r="35" spans="1:24" ht="16" customHeight="1">
      <c r="A35" s="68"/>
      <c r="B35" s="206" t="s">
        <v>70</v>
      </c>
      <c r="C35" s="153" t="s">
        <v>60</v>
      </c>
      <c r="D35" s="153"/>
      <c r="E35" s="153"/>
      <c r="F35" s="153"/>
      <c r="G35" s="208" t="s">
        <v>71</v>
      </c>
      <c r="H35" s="148"/>
      <c r="I35" s="153"/>
      <c r="J35" s="153" t="s">
        <v>63</v>
      </c>
      <c r="K35" s="153"/>
      <c r="L35" s="153"/>
      <c r="M35" s="153" t="s">
        <v>72</v>
      </c>
      <c r="N35" s="153"/>
      <c r="O35" s="153"/>
      <c r="P35" s="153" t="s">
        <v>73</v>
      </c>
      <c r="Q35" s="153"/>
      <c r="R35" s="153"/>
      <c r="S35" s="209" t="s">
        <v>74</v>
      </c>
      <c r="T35" s="153"/>
      <c r="U35" s="153" t="s">
        <v>66</v>
      </c>
      <c r="V35" s="153"/>
      <c r="W35" s="153"/>
      <c r="X35" s="69"/>
    </row>
    <row r="36" spans="1:24" ht="16" customHeight="1">
      <c r="A36" s="197" t="s">
        <v>75</v>
      </c>
      <c r="B36" s="200"/>
      <c r="C36" s="150"/>
      <c r="D36" s="150"/>
      <c r="E36" s="150"/>
      <c r="F36" s="150"/>
      <c r="G36" s="151"/>
      <c r="H36" s="151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59"/>
    </row>
    <row r="37" spans="1:24" ht="16" customHeight="1">
      <c r="A37" s="197"/>
      <c r="B37" s="200"/>
      <c r="C37" s="63"/>
      <c r="D37" s="63"/>
      <c r="E37" s="63"/>
      <c r="F37" s="63"/>
      <c r="G37" s="151" t="s">
        <v>43</v>
      </c>
      <c r="H37" s="151"/>
      <c r="I37" s="151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64"/>
      <c r="X37" s="59"/>
    </row>
    <row r="38" spans="1:24" ht="16" customHeight="1">
      <c r="A38" s="197"/>
      <c r="B38" s="200"/>
      <c r="C38" s="63"/>
      <c r="D38" s="63"/>
      <c r="E38" s="63"/>
      <c r="F38" s="63"/>
      <c r="G38" s="151"/>
      <c r="H38" s="151"/>
      <c r="I38" s="151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64"/>
      <c r="X38" s="59"/>
    </row>
    <row r="39" spans="1:24" ht="16" customHeight="1">
      <c r="A39" s="197"/>
      <c r="B39" s="200"/>
      <c r="C39" s="63"/>
      <c r="D39" s="63"/>
      <c r="E39" s="63"/>
      <c r="F39" s="63"/>
      <c r="G39" s="151"/>
      <c r="H39" s="151"/>
      <c r="I39" s="151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64"/>
      <c r="X39" s="59"/>
    </row>
    <row r="40" spans="1:24" ht="16" customHeight="1" thickBot="1">
      <c r="A40" s="70"/>
      <c r="B40" s="207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210"/>
      <c r="N40" s="210"/>
      <c r="O40" s="210" t="s">
        <v>69</v>
      </c>
      <c r="P40" s="210"/>
      <c r="Q40" s="211"/>
      <c r="R40" s="211"/>
      <c r="S40" s="211"/>
      <c r="T40" s="211"/>
      <c r="U40" s="211"/>
      <c r="V40" s="211"/>
      <c r="W40" s="211"/>
      <c r="X40" s="61"/>
    </row>
    <row r="42" spans="1:24" s="72" customFormat="1">
      <c r="B42" s="235" t="s">
        <v>76</v>
      </c>
      <c r="C42" s="236"/>
      <c r="D42" s="237"/>
      <c r="E42" s="244" t="s">
        <v>77</v>
      </c>
      <c r="F42" s="245"/>
      <c r="G42" s="245"/>
      <c r="H42" s="244" t="s">
        <v>78</v>
      </c>
      <c r="I42" s="245"/>
      <c r="J42" s="245"/>
      <c r="K42" s="244" t="s">
        <v>79</v>
      </c>
      <c r="L42" s="245"/>
      <c r="M42" s="245"/>
      <c r="N42" s="244" t="s">
        <v>80</v>
      </c>
      <c r="O42" s="245"/>
      <c r="P42" s="246"/>
      <c r="R42" s="212" t="s">
        <v>81</v>
      </c>
      <c r="S42" s="213"/>
      <c r="T42" s="214"/>
      <c r="U42" s="218" t="s">
        <v>82</v>
      </c>
      <c r="V42" s="213"/>
      <c r="W42" s="219"/>
    </row>
    <row r="43" spans="1:24" s="72" customFormat="1">
      <c r="B43" s="238"/>
      <c r="C43" s="239"/>
      <c r="D43" s="240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31"/>
      <c r="R43" s="215"/>
      <c r="S43" s="216"/>
      <c r="T43" s="217"/>
      <c r="U43" s="220"/>
      <c r="V43" s="216"/>
      <c r="W43" s="221"/>
    </row>
    <row r="44" spans="1:24" s="72" customFormat="1">
      <c r="B44" s="241"/>
      <c r="C44" s="242"/>
      <c r="D44" s="243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31"/>
      <c r="R44" s="215"/>
      <c r="S44" s="216"/>
      <c r="T44" s="217"/>
      <c r="U44" s="220"/>
      <c r="V44" s="216"/>
      <c r="W44" s="221"/>
    </row>
    <row r="45" spans="1:24" s="73" customFormat="1">
      <c r="B45" s="225"/>
      <c r="C45" s="226"/>
      <c r="D45" s="226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31"/>
      <c r="R45" s="215"/>
      <c r="S45" s="216"/>
      <c r="T45" s="217"/>
      <c r="U45" s="220"/>
      <c r="V45" s="216"/>
      <c r="W45" s="221"/>
    </row>
    <row r="46" spans="1:24" s="73" customFormat="1">
      <c r="B46" s="225"/>
      <c r="C46" s="226"/>
      <c r="D46" s="226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31"/>
      <c r="R46" s="215"/>
      <c r="S46" s="216"/>
      <c r="T46" s="217"/>
      <c r="U46" s="220"/>
      <c r="V46" s="216"/>
      <c r="W46" s="221"/>
    </row>
    <row r="47" spans="1:24" s="73" customFormat="1">
      <c r="B47" s="225"/>
      <c r="C47" s="226"/>
      <c r="D47" s="226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31"/>
      <c r="R47" s="215"/>
      <c r="S47" s="216"/>
      <c r="T47" s="217"/>
      <c r="U47" s="220"/>
      <c r="V47" s="216"/>
      <c r="W47" s="221"/>
    </row>
    <row r="48" spans="1:24" s="73" customFormat="1" ht="13.5" thickBot="1">
      <c r="B48" s="227"/>
      <c r="C48" s="228"/>
      <c r="D48" s="228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2"/>
      <c r="R48" s="233"/>
      <c r="S48" s="223"/>
      <c r="T48" s="234"/>
      <c r="U48" s="222"/>
      <c r="V48" s="223"/>
      <c r="W48" s="224"/>
    </row>
    <row r="49" spans="8:8">
      <c r="H49" s="74"/>
    </row>
  </sheetData>
  <mergeCells count="89">
    <mergeCell ref="R42:T44"/>
    <mergeCell ref="U42:W44"/>
    <mergeCell ref="U45:W48"/>
    <mergeCell ref="B45:D48"/>
    <mergeCell ref="E45:G48"/>
    <mergeCell ref="H45:J48"/>
    <mergeCell ref="K45:M48"/>
    <mergeCell ref="N45:P48"/>
    <mergeCell ref="R45:T48"/>
    <mergeCell ref="B42:D44"/>
    <mergeCell ref="E42:G44"/>
    <mergeCell ref="H42:J44"/>
    <mergeCell ref="K42:M44"/>
    <mergeCell ref="N42:P44"/>
    <mergeCell ref="S35:T36"/>
    <mergeCell ref="U35:W36"/>
    <mergeCell ref="M40:N40"/>
    <mergeCell ref="O40:P40"/>
    <mergeCell ref="Q40:W40"/>
    <mergeCell ref="A36:A39"/>
    <mergeCell ref="G37:I39"/>
    <mergeCell ref="J37:V39"/>
    <mergeCell ref="M34:N34"/>
    <mergeCell ref="O34:P34"/>
    <mergeCell ref="Q34:W34"/>
    <mergeCell ref="B35:B40"/>
    <mergeCell ref="C35:F36"/>
    <mergeCell ref="G35:H36"/>
    <mergeCell ref="I35:I36"/>
    <mergeCell ref="J35:K36"/>
    <mergeCell ref="L35:L36"/>
    <mergeCell ref="M35:N36"/>
    <mergeCell ref="O35:O36"/>
    <mergeCell ref="P35:Q36"/>
    <mergeCell ref="R35:R36"/>
    <mergeCell ref="S29:T30"/>
    <mergeCell ref="U29:W30"/>
    <mergeCell ref="A30:A33"/>
    <mergeCell ref="G31:I33"/>
    <mergeCell ref="J31:V33"/>
    <mergeCell ref="L29:L30"/>
    <mergeCell ref="M29:N30"/>
    <mergeCell ref="O29:O30"/>
    <mergeCell ref="P29:Q30"/>
    <mergeCell ref="R29:R30"/>
    <mergeCell ref="B29:B34"/>
    <mergeCell ref="C29:F30"/>
    <mergeCell ref="G29:H30"/>
    <mergeCell ref="I29:I30"/>
    <mergeCell ref="J29:K30"/>
    <mergeCell ref="B24:G24"/>
    <mergeCell ref="B25:G25"/>
    <mergeCell ref="B28:D28"/>
    <mergeCell ref="E28:F28"/>
    <mergeCell ref="G28:K28"/>
    <mergeCell ref="I24:O24"/>
    <mergeCell ref="B26:W26"/>
    <mergeCell ref="L28:W28"/>
    <mergeCell ref="B23:G23"/>
    <mergeCell ref="B21:G21"/>
    <mergeCell ref="I21:O21"/>
    <mergeCell ref="B22:G22"/>
    <mergeCell ref="I22:O22"/>
    <mergeCell ref="B15:G15"/>
    <mergeCell ref="B17:G17"/>
    <mergeCell ref="Q17:X17"/>
    <mergeCell ref="B19:G19"/>
    <mergeCell ref="I15:O15"/>
    <mergeCell ref="I17:O17"/>
    <mergeCell ref="I19:O19"/>
    <mergeCell ref="A7:D7"/>
    <mergeCell ref="E7:X7"/>
    <mergeCell ref="B9:W9"/>
    <mergeCell ref="B11:W13"/>
    <mergeCell ref="B14:G14"/>
    <mergeCell ref="I14:O14"/>
    <mergeCell ref="U1:X1"/>
    <mergeCell ref="A2:X2"/>
    <mergeCell ref="A3:D3"/>
    <mergeCell ref="E3:G3"/>
    <mergeCell ref="H3:J3"/>
    <mergeCell ref="K3:M3"/>
    <mergeCell ref="N3:X3"/>
    <mergeCell ref="A4:D5"/>
    <mergeCell ref="E4:X4"/>
    <mergeCell ref="E5:G5"/>
    <mergeCell ref="I5:W5"/>
    <mergeCell ref="A6:D6"/>
    <mergeCell ref="E6:X6"/>
  </mergeCells>
  <phoneticPr fontId="3"/>
  <printOptions horizontalCentered="1"/>
  <pageMargins left="0.78680555555555554" right="0.47222222222222221" top="0.98402777777777772" bottom="0.78680555555555554" header="0.51180555555555551" footer="0.51180555555555551"/>
  <pageSetup paperSize="9" firstPageNumber="4294963191" fitToHeight="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35"/>
  <sheetViews>
    <sheetView showGridLines="0" view="pageBreakPreview" zoomScaleNormal="70" workbookViewId="0"/>
  </sheetViews>
  <sheetFormatPr defaultColWidth="3.69921875" defaultRowHeight="13"/>
  <cols>
    <col min="1" max="16384" width="3.69921875" style="1"/>
  </cols>
  <sheetData>
    <row r="1" spans="1:25">
      <c r="A1" s="1" t="s">
        <v>28</v>
      </c>
      <c r="W1" s="256" t="s">
        <v>29</v>
      </c>
      <c r="X1" s="256"/>
      <c r="Y1" s="256"/>
    </row>
    <row r="2" spans="1:25" ht="26.15" customHeight="1">
      <c r="A2" s="264" t="s">
        <v>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</row>
    <row r="4" spans="1:25" ht="30" customHeight="1">
      <c r="A4" s="253" t="s">
        <v>1</v>
      </c>
      <c r="B4" s="253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</row>
    <row r="5" spans="1:25" ht="30" customHeight="1">
      <c r="A5" s="259" t="s">
        <v>19</v>
      </c>
      <c r="B5" s="260"/>
      <c r="C5" s="261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3"/>
    </row>
    <row r="6" spans="1:25" ht="30" customHeight="1">
      <c r="A6" s="253" t="s">
        <v>11</v>
      </c>
      <c r="B6" s="253"/>
      <c r="C6" s="257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5" t="s">
        <v>2</v>
      </c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65"/>
    </row>
    <row r="7" spans="1:25" ht="30" customHeight="1">
      <c r="A7" s="253" t="s">
        <v>12</v>
      </c>
      <c r="B7" s="253"/>
      <c r="C7" s="257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6" t="s">
        <v>3</v>
      </c>
      <c r="O7" s="270"/>
      <c r="P7" s="270"/>
      <c r="Q7" s="6" t="s">
        <v>4</v>
      </c>
      <c r="R7" s="6"/>
      <c r="S7" s="6"/>
      <c r="T7" s="6"/>
      <c r="U7" s="6"/>
      <c r="V7" s="6"/>
      <c r="W7" s="6"/>
      <c r="X7" s="6"/>
      <c r="Y7" s="7"/>
    </row>
    <row r="8" spans="1:25" ht="30" customHeight="1">
      <c r="A8" s="253" t="s">
        <v>5</v>
      </c>
      <c r="B8" s="253"/>
      <c r="C8" s="253"/>
      <c r="D8" s="253"/>
      <c r="E8" s="253"/>
      <c r="F8" s="253"/>
      <c r="G8" s="254" t="s">
        <v>6</v>
      </c>
      <c r="H8" s="253"/>
      <c r="I8" s="253"/>
      <c r="J8" s="253"/>
      <c r="K8" s="253"/>
      <c r="L8" s="253"/>
      <c r="M8" s="253"/>
      <c r="N8" s="253" t="s">
        <v>7</v>
      </c>
      <c r="O8" s="253"/>
      <c r="P8" s="253"/>
      <c r="Q8" s="253"/>
      <c r="R8" s="253"/>
      <c r="S8" s="253"/>
      <c r="T8" s="253" t="s">
        <v>8</v>
      </c>
      <c r="U8" s="253"/>
      <c r="V8" s="253"/>
      <c r="W8" s="253"/>
      <c r="X8" s="253"/>
      <c r="Y8" s="253"/>
    </row>
    <row r="9" spans="1:25" ht="30" customHeight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</row>
    <row r="10" spans="1:25" ht="30" customHeight="1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</row>
    <row r="11" spans="1:25" ht="30" customHeight="1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</row>
    <row r="12" spans="1:25" ht="30" customHeight="1">
      <c r="A12" s="255"/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</row>
    <row r="13" spans="1:25" ht="30" customHeight="1">
      <c r="A13" s="255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</row>
    <row r="14" spans="1:25" ht="30" customHeight="1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</row>
    <row r="15" spans="1:25" ht="30" customHeight="1">
      <c r="A15" s="255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</row>
    <row r="16" spans="1:25" ht="30" customHeight="1">
      <c r="A16" s="255"/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</row>
    <row r="17" spans="1:25" ht="30" customHeight="1">
      <c r="A17" s="255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</row>
    <row r="18" spans="1:25" ht="30" customHeight="1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</row>
    <row r="19" spans="1:25" ht="30" customHeight="1">
      <c r="A19" s="255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</row>
    <row r="20" spans="1:25">
      <c r="A20" s="2" t="s">
        <v>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4"/>
    </row>
    <row r="21" spans="1:25">
      <c r="A21" s="247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9"/>
    </row>
    <row r="22" spans="1:25">
      <c r="A22" s="247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9"/>
    </row>
    <row r="23" spans="1:25" ht="13.5" customHeight="1">
      <c r="A23" s="247"/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9"/>
    </row>
    <row r="24" spans="1: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"/>
    </row>
    <row r="25" spans="1:25">
      <c r="A25" s="247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9"/>
    </row>
    <row r="26" spans="1:25">
      <c r="A26" s="250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2"/>
    </row>
    <row r="28" spans="1:25">
      <c r="D28" s="268" t="s">
        <v>18</v>
      </c>
      <c r="E28" s="268"/>
      <c r="F28" s="268"/>
      <c r="G28" s="268" t="s">
        <v>17</v>
      </c>
      <c r="H28" s="268"/>
      <c r="I28" s="268"/>
      <c r="J28" s="269" t="s">
        <v>16</v>
      </c>
      <c r="K28" s="268"/>
      <c r="L28" s="268"/>
      <c r="M28" s="269" t="s">
        <v>15</v>
      </c>
      <c r="N28" s="268"/>
      <c r="O28" s="268"/>
      <c r="P28" s="269" t="s">
        <v>14</v>
      </c>
      <c r="Q28" s="268"/>
      <c r="R28" s="268"/>
      <c r="T28" s="269" t="s">
        <v>10</v>
      </c>
      <c r="U28" s="268"/>
      <c r="V28" s="268"/>
      <c r="W28" s="269" t="s">
        <v>13</v>
      </c>
      <c r="X28" s="268"/>
      <c r="Y28" s="268"/>
    </row>
    <row r="29" spans="1:25"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T29" s="268"/>
      <c r="U29" s="268"/>
      <c r="V29" s="268"/>
      <c r="W29" s="268"/>
      <c r="X29" s="268"/>
      <c r="Y29" s="268"/>
    </row>
    <row r="30" spans="1:25"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T30" s="268"/>
      <c r="U30" s="268"/>
      <c r="V30" s="268"/>
      <c r="W30" s="268"/>
      <c r="X30" s="268"/>
      <c r="Y30" s="268"/>
    </row>
    <row r="31" spans="1:25"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T31" s="268"/>
      <c r="U31" s="268"/>
      <c r="V31" s="268"/>
      <c r="W31" s="268"/>
      <c r="X31" s="268"/>
      <c r="Y31" s="268"/>
    </row>
    <row r="32" spans="1:25">
      <c r="D32" s="267"/>
      <c r="E32" s="267"/>
      <c r="F32" s="267"/>
      <c r="G32" s="267"/>
      <c r="H32" s="267"/>
      <c r="I32" s="267"/>
      <c r="J32" s="267"/>
      <c r="K32" s="267"/>
      <c r="L32" s="267"/>
      <c r="M32" s="268"/>
      <c r="N32" s="268"/>
      <c r="O32" s="268"/>
      <c r="P32" s="268"/>
      <c r="Q32" s="268"/>
      <c r="R32" s="268"/>
      <c r="T32" s="268"/>
      <c r="U32" s="268"/>
      <c r="V32" s="268"/>
      <c r="W32" s="268"/>
      <c r="X32" s="268"/>
      <c r="Y32" s="268"/>
    </row>
    <row r="33" spans="4:25">
      <c r="D33" s="267"/>
      <c r="E33" s="267"/>
      <c r="F33" s="267"/>
      <c r="G33" s="267"/>
      <c r="H33" s="267"/>
      <c r="I33" s="267"/>
      <c r="J33" s="267"/>
      <c r="K33" s="267"/>
      <c r="L33" s="267"/>
      <c r="M33" s="268"/>
      <c r="N33" s="268"/>
      <c r="O33" s="268"/>
      <c r="P33" s="268"/>
      <c r="Q33" s="268"/>
      <c r="R33" s="268"/>
      <c r="T33" s="268"/>
      <c r="U33" s="268"/>
      <c r="V33" s="268"/>
      <c r="W33" s="268"/>
      <c r="X33" s="268"/>
      <c r="Y33" s="268"/>
    </row>
    <row r="34" spans="4:25">
      <c r="D34" s="267"/>
      <c r="E34" s="267"/>
      <c r="F34" s="267"/>
      <c r="G34" s="267"/>
      <c r="H34" s="267"/>
      <c r="I34" s="267"/>
      <c r="J34" s="267"/>
      <c r="K34" s="267"/>
      <c r="L34" s="267"/>
      <c r="M34" s="268"/>
      <c r="N34" s="268"/>
      <c r="O34" s="268"/>
      <c r="P34" s="268"/>
      <c r="Q34" s="268"/>
      <c r="R34" s="268"/>
      <c r="T34" s="268"/>
      <c r="U34" s="268"/>
      <c r="V34" s="268"/>
      <c r="W34" s="268"/>
      <c r="X34" s="268"/>
      <c r="Y34" s="268"/>
    </row>
    <row r="35" spans="4:25">
      <c r="D35" s="267"/>
      <c r="E35" s="267"/>
      <c r="F35" s="267"/>
      <c r="G35" s="267"/>
      <c r="H35" s="267"/>
      <c r="I35" s="267"/>
      <c r="J35" s="267"/>
      <c r="K35" s="267"/>
      <c r="L35" s="267"/>
      <c r="M35" s="268"/>
      <c r="N35" s="268"/>
      <c r="O35" s="268"/>
      <c r="P35" s="268"/>
      <c r="Q35" s="268"/>
      <c r="R35" s="268"/>
      <c r="T35" s="268"/>
      <c r="U35" s="268"/>
      <c r="V35" s="268"/>
      <c r="W35" s="268"/>
      <c r="X35" s="268"/>
      <c r="Y35" s="268"/>
    </row>
  </sheetData>
  <sheetProtection selectLockedCells="1" selectUnlockedCells="1"/>
  <mergeCells count="79">
    <mergeCell ref="M32:O35"/>
    <mergeCell ref="P32:R35"/>
    <mergeCell ref="T32:V35"/>
    <mergeCell ref="W32:Y35"/>
    <mergeCell ref="M28:O31"/>
    <mergeCell ref="P28:R31"/>
    <mergeCell ref="T28:V31"/>
    <mergeCell ref="W28:Y31"/>
    <mergeCell ref="A19:F19"/>
    <mergeCell ref="G19:M19"/>
    <mergeCell ref="N19:S19"/>
    <mergeCell ref="T19:Y19"/>
    <mergeCell ref="A18:F18"/>
    <mergeCell ref="G18:M18"/>
    <mergeCell ref="N18:S18"/>
    <mergeCell ref="T18:Y18"/>
    <mergeCell ref="A17:F17"/>
    <mergeCell ref="G17:M17"/>
    <mergeCell ref="N17:S17"/>
    <mergeCell ref="T17:Y17"/>
    <mergeCell ref="A16:F16"/>
    <mergeCell ref="G16:M16"/>
    <mergeCell ref="N16:S16"/>
    <mergeCell ref="T16:Y16"/>
    <mergeCell ref="N15:S15"/>
    <mergeCell ref="T15:Y15"/>
    <mergeCell ref="A14:F14"/>
    <mergeCell ref="G14:M14"/>
    <mergeCell ref="N14:S14"/>
    <mergeCell ref="T14:Y14"/>
    <mergeCell ref="A15:F15"/>
    <mergeCell ref="G15:M15"/>
    <mergeCell ref="O7:P7"/>
    <mergeCell ref="A11:F11"/>
    <mergeCell ref="G11:M11"/>
    <mergeCell ref="N11:S11"/>
    <mergeCell ref="T11:Y11"/>
    <mergeCell ref="A10:F10"/>
    <mergeCell ref="G10:M10"/>
    <mergeCell ref="N10:S10"/>
    <mergeCell ref="T10:Y10"/>
    <mergeCell ref="J32:L35"/>
    <mergeCell ref="G28:I31"/>
    <mergeCell ref="G32:I35"/>
    <mergeCell ref="D32:F35"/>
    <mergeCell ref="D28:F31"/>
    <mergeCell ref="J28:L31"/>
    <mergeCell ref="W1:Y1"/>
    <mergeCell ref="A21:Y21"/>
    <mergeCell ref="A4:B4"/>
    <mergeCell ref="A6:B6"/>
    <mergeCell ref="C7:M7"/>
    <mergeCell ref="A5:B5"/>
    <mergeCell ref="C5:Y5"/>
    <mergeCell ref="A9:F9"/>
    <mergeCell ref="G9:M9"/>
    <mergeCell ref="N9:S9"/>
    <mergeCell ref="T9:Y9"/>
    <mergeCell ref="A2:Y2"/>
    <mergeCell ref="C6:M6"/>
    <mergeCell ref="O6:Y6"/>
    <mergeCell ref="A7:B7"/>
    <mergeCell ref="C4:Y4"/>
    <mergeCell ref="A25:Y25"/>
    <mergeCell ref="A26:Y26"/>
    <mergeCell ref="A22:Y22"/>
    <mergeCell ref="A23:Y23"/>
    <mergeCell ref="A8:F8"/>
    <mergeCell ref="G8:M8"/>
    <mergeCell ref="N8:S8"/>
    <mergeCell ref="T8:Y8"/>
    <mergeCell ref="A13:F13"/>
    <mergeCell ref="G13:M13"/>
    <mergeCell ref="N13:S13"/>
    <mergeCell ref="T13:Y13"/>
    <mergeCell ref="A12:F12"/>
    <mergeCell ref="G12:M12"/>
    <mergeCell ref="N12:S12"/>
    <mergeCell ref="T12:Y12"/>
  </mergeCells>
  <phoneticPr fontId="3"/>
  <pageMargins left="0.75" right="0.75" top="1" bottom="1" header="0.51200000000000001" footer="0.51200000000000001"/>
  <pageSetup paperSize="9" orientation="portrait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2"/>
  <sheetViews>
    <sheetView view="pageBreakPreview" zoomScaleNormal="100" zoomScaleSheetLayoutView="100" workbookViewId="0">
      <selection activeCell="F12" sqref="F12"/>
    </sheetView>
  </sheetViews>
  <sheetFormatPr defaultColWidth="9.09765625" defaultRowHeight="12"/>
  <cols>
    <col min="1" max="1" width="12.69921875" style="11" customWidth="1"/>
    <col min="2" max="2" width="6.69921875" style="11" customWidth="1"/>
    <col min="3" max="4" width="14.69921875" style="11" customWidth="1"/>
    <col min="5" max="5" width="46.69921875" style="11" customWidth="1"/>
    <col min="6" max="6" width="9.09765625" style="11"/>
    <col min="7" max="7" width="5.296875" style="11" customWidth="1"/>
    <col min="8" max="16384" width="9.09765625" style="11"/>
  </cols>
  <sheetData>
    <row r="1" spans="1:12" ht="18" customHeight="1">
      <c r="A1" s="275" t="s">
        <v>93</v>
      </c>
      <c r="B1" s="275"/>
      <c r="C1" s="275"/>
      <c r="D1" s="275"/>
      <c r="E1" s="275"/>
    </row>
    <row r="2" spans="1:12" ht="18" customHeight="1">
      <c r="A2" s="272" t="str">
        <f>"【"&amp;H4&amp;"年"&amp;H5&amp;"月】"</f>
        <v>【年月】</v>
      </c>
      <c r="B2" s="272"/>
      <c r="C2" s="271" t="s">
        <v>98</v>
      </c>
      <c r="D2" s="271"/>
      <c r="E2" s="271"/>
      <c r="F2" s="75"/>
      <c r="G2" s="312" t="s">
        <v>109</v>
      </c>
      <c r="H2" s="75"/>
      <c r="I2" s="75"/>
      <c r="J2" s="75"/>
    </row>
    <row r="3" spans="1:12" ht="10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" customHeight="1">
      <c r="A4" s="77" t="s">
        <v>91</v>
      </c>
      <c r="B4" s="274"/>
      <c r="C4" s="274"/>
      <c r="D4" s="274"/>
      <c r="E4" s="274"/>
      <c r="F4" s="15"/>
      <c r="G4" s="93" t="s">
        <v>107</v>
      </c>
      <c r="H4" s="94"/>
      <c r="I4" s="12"/>
      <c r="J4" s="12"/>
      <c r="K4" s="12"/>
      <c r="L4" s="12"/>
    </row>
    <row r="5" spans="1:12" ht="18" customHeight="1" thickBot="1">
      <c r="A5" s="78" t="s">
        <v>90</v>
      </c>
      <c r="B5" s="273"/>
      <c r="C5" s="273"/>
      <c r="D5" s="273"/>
      <c r="E5" s="273"/>
      <c r="F5" s="12"/>
      <c r="G5" s="95" t="s">
        <v>108</v>
      </c>
      <c r="H5" s="96"/>
      <c r="I5" s="12"/>
      <c r="J5" s="12"/>
      <c r="K5" s="12"/>
      <c r="L5" s="12"/>
    </row>
    <row r="6" spans="1:12" ht="9" customHeigh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40" customHeight="1">
      <c r="A7" s="13" t="s">
        <v>20</v>
      </c>
      <c r="B7" s="13" t="s">
        <v>21</v>
      </c>
      <c r="C7" s="14" t="s">
        <v>22</v>
      </c>
      <c r="D7" s="14" t="s">
        <v>23</v>
      </c>
      <c r="E7" s="14" t="s">
        <v>92</v>
      </c>
      <c r="F7" s="12"/>
      <c r="G7" s="12"/>
      <c r="H7" s="12"/>
      <c r="I7" s="12"/>
      <c r="J7" s="12"/>
      <c r="K7" s="12"/>
      <c r="L7" s="12"/>
    </row>
    <row r="8" spans="1:12" ht="20.5" customHeight="1">
      <c r="A8" s="89" t="e">
        <f>DATE($H$4,$H$5,1)</f>
        <v>#NUM!</v>
      </c>
      <c r="B8" s="79" t="e">
        <f t="shared" ref="B8:B37" si="0">TEXT(A8,"aaa")</f>
        <v>#NUM!</v>
      </c>
      <c r="C8" s="79"/>
      <c r="D8" s="79"/>
      <c r="E8" s="80"/>
      <c r="F8" s="12"/>
      <c r="G8" s="12"/>
      <c r="H8" s="12"/>
      <c r="I8" s="12"/>
      <c r="J8" s="12"/>
      <c r="K8" s="12"/>
      <c r="L8" s="12"/>
    </row>
    <row r="9" spans="1:12" ht="20.5" customHeight="1">
      <c r="A9" s="89" t="e">
        <f>A8+1</f>
        <v>#NUM!</v>
      </c>
      <c r="B9" s="79" t="e">
        <f t="shared" si="0"/>
        <v>#NUM!</v>
      </c>
      <c r="C9" s="79"/>
      <c r="D9" s="79"/>
      <c r="E9" s="80"/>
      <c r="F9" s="12"/>
      <c r="G9" s="12"/>
      <c r="H9" s="12"/>
      <c r="I9" s="12"/>
      <c r="J9" s="12"/>
      <c r="K9" s="12"/>
      <c r="L9" s="12"/>
    </row>
    <row r="10" spans="1:12" ht="20.5" customHeight="1">
      <c r="A10" s="89" t="e">
        <f t="shared" ref="A10:A35" si="1">A9+1</f>
        <v>#NUM!</v>
      </c>
      <c r="B10" s="79" t="e">
        <f t="shared" si="0"/>
        <v>#NUM!</v>
      </c>
      <c r="C10" s="79"/>
      <c r="D10" s="79"/>
      <c r="E10" s="80"/>
      <c r="F10" s="12"/>
      <c r="G10" s="12"/>
      <c r="H10" s="12"/>
      <c r="I10" s="12"/>
      <c r="J10" s="12"/>
      <c r="K10" s="12"/>
      <c r="L10" s="12"/>
    </row>
    <row r="11" spans="1:12" ht="20.5" customHeight="1">
      <c r="A11" s="89" t="e">
        <f t="shared" si="1"/>
        <v>#NUM!</v>
      </c>
      <c r="B11" s="79" t="e">
        <f t="shared" si="0"/>
        <v>#NUM!</v>
      </c>
      <c r="C11" s="79"/>
      <c r="D11" s="79"/>
      <c r="E11" s="80"/>
      <c r="F11" s="12"/>
      <c r="G11" s="12"/>
      <c r="H11" s="12"/>
      <c r="I11" s="12"/>
      <c r="J11" s="12"/>
      <c r="K11" s="12"/>
      <c r="L11" s="12"/>
    </row>
    <row r="12" spans="1:12" ht="20.5" customHeight="1">
      <c r="A12" s="89" t="e">
        <f t="shared" si="1"/>
        <v>#NUM!</v>
      </c>
      <c r="B12" s="79" t="e">
        <f t="shared" si="0"/>
        <v>#NUM!</v>
      </c>
      <c r="C12" s="79"/>
      <c r="D12" s="79"/>
      <c r="E12" s="80"/>
      <c r="F12" s="12"/>
      <c r="G12" s="12"/>
      <c r="H12" s="12"/>
      <c r="I12" s="12"/>
      <c r="J12" s="12"/>
      <c r="K12" s="12"/>
      <c r="L12" s="12"/>
    </row>
    <row r="13" spans="1:12" ht="20.5" customHeight="1">
      <c r="A13" s="89" t="e">
        <f t="shared" si="1"/>
        <v>#NUM!</v>
      </c>
      <c r="B13" s="79" t="e">
        <f t="shared" si="0"/>
        <v>#NUM!</v>
      </c>
      <c r="C13" s="79"/>
      <c r="D13" s="79"/>
      <c r="E13" s="80"/>
      <c r="F13" s="12"/>
      <c r="G13" s="12"/>
      <c r="H13" s="12"/>
      <c r="I13" s="12"/>
      <c r="J13" s="12"/>
      <c r="K13" s="12"/>
      <c r="L13" s="12"/>
    </row>
    <row r="14" spans="1:12" ht="20.5" customHeight="1">
      <c r="A14" s="89" t="e">
        <f t="shared" si="1"/>
        <v>#NUM!</v>
      </c>
      <c r="B14" s="79" t="e">
        <f t="shared" si="0"/>
        <v>#NUM!</v>
      </c>
      <c r="C14" s="79"/>
      <c r="D14" s="79"/>
      <c r="E14" s="80"/>
      <c r="F14" s="12"/>
      <c r="G14" s="12"/>
      <c r="H14" s="12"/>
      <c r="I14" s="12"/>
      <c r="J14" s="12"/>
      <c r="K14" s="12"/>
      <c r="L14" s="12"/>
    </row>
    <row r="15" spans="1:12" ht="20.5" customHeight="1">
      <c r="A15" s="89" t="e">
        <f t="shared" si="1"/>
        <v>#NUM!</v>
      </c>
      <c r="B15" s="79" t="e">
        <f t="shared" si="0"/>
        <v>#NUM!</v>
      </c>
      <c r="C15" s="79"/>
      <c r="D15" s="79"/>
      <c r="E15" s="80"/>
      <c r="F15" s="12"/>
      <c r="G15" s="12"/>
      <c r="H15" s="12"/>
      <c r="I15" s="12"/>
      <c r="J15" s="12"/>
      <c r="K15" s="12"/>
      <c r="L15" s="12"/>
    </row>
    <row r="16" spans="1:12" ht="20.5" customHeight="1">
      <c r="A16" s="89" t="e">
        <f t="shared" si="1"/>
        <v>#NUM!</v>
      </c>
      <c r="B16" s="79" t="e">
        <f t="shared" si="0"/>
        <v>#NUM!</v>
      </c>
      <c r="C16" s="79"/>
      <c r="D16" s="79"/>
      <c r="E16" s="80"/>
      <c r="F16" s="12"/>
      <c r="G16" s="12"/>
      <c r="H16" s="12"/>
      <c r="I16" s="12"/>
      <c r="J16" s="12"/>
      <c r="K16" s="12"/>
      <c r="L16" s="12"/>
    </row>
    <row r="17" spans="1:12" ht="20.5" customHeight="1">
      <c r="A17" s="89" t="e">
        <f t="shared" si="1"/>
        <v>#NUM!</v>
      </c>
      <c r="B17" s="79" t="e">
        <f t="shared" si="0"/>
        <v>#NUM!</v>
      </c>
      <c r="C17" s="79"/>
      <c r="D17" s="79"/>
      <c r="E17" s="80"/>
      <c r="F17" s="12"/>
      <c r="G17" s="12"/>
      <c r="H17" s="12"/>
      <c r="I17" s="12"/>
      <c r="J17" s="12"/>
      <c r="K17" s="12"/>
      <c r="L17" s="12"/>
    </row>
    <row r="18" spans="1:12" ht="20.5" customHeight="1">
      <c r="A18" s="89" t="e">
        <f t="shared" si="1"/>
        <v>#NUM!</v>
      </c>
      <c r="B18" s="79" t="e">
        <f t="shared" si="0"/>
        <v>#NUM!</v>
      </c>
      <c r="C18" s="79"/>
      <c r="D18" s="79"/>
      <c r="E18" s="80"/>
      <c r="F18" s="12"/>
      <c r="G18" s="12"/>
      <c r="H18" s="12"/>
      <c r="I18" s="12"/>
      <c r="J18" s="12"/>
      <c r="K18" s="12"/>
      <c r="L18" s="12"/>
    </row>
    <row r="19" spans="1:12" ht="20.5" customHeight="1">
      <c r="A19" s="89" t="e">
        <f t="shared" si="1"/>
        <v>#NUM!</v>
      </c>
      <c r="B19" s="79" t="e">
        <f t="shared" si="0"/>
        <v>#NUM!</v>
      </c>
      <c r="C19" s="79"/>
      <c r="D19" s="79"/>
      <c r="E19" s="80"/>
      <c r="F19" s="12"/>
      <c r="G19" s="12"/>
      <c r="H19" s="12"/>
      <c r="I19" s="12"/>
      <c r="J19" s="12"/>
      <c r="K19" s="12"/>
      <c r="L19" s="12"/>
    </row>
    <row r="20" spans="1:12" ht="20.5" customHeight="1">
      <c r="A20" s="89" t="e">
        <f t="shared" si="1"/>
        <v>#NUM!</v>
      </c>
      <c r="B20" s="79" t="e">
        <f t="shared" si="0"/>
        <v>#NUM!</v>
      </c>
      <c r="C20" s="79"/>
      <c r="D20" s="79"/>
      <c r="E20" s="80"/>
      <c r="F20" s="12"/>
      <c r="G20" s="12"/>
      <c r="H20" s="12"/>
      <c r="I20" s="12"/>
      <c r="J20" s="12"/>
      <c r="K20" s="12"/>
      <c r="L20" s="12"/>
    </row>
    <row r="21" spans="1:12" ht="20.5" customHeight="1">
      <c r="A21" s="89" t="e">
        <f t="shared" si="1"/>
        <v>#NUM!</v>
      </c>
      <c r="B21" s="79" t="e">
        <f t="shared" si="0"/>
        <v>#NUM!</v>
      </c>
      <c r="C21" s="79"/>
      <c r="D21" s="79"/>
      <c r="E21" s="80"/>
      <c r="F21" s="12"/>
      <c r="G21" s="12"/>
      <c r="H21" s="12"/>
      <c r="I21" s="12"/>
      <c r="J21" s="12"/>
      <c r="K21" s="12"/>
      <c r="L21" s="12"/>
    </row>
    <row r="22" spans="1:12" ht="20.5" customHeight="1">
      <c r="A22" s="89" t="e">
        <f t="shared" si="1"/>
        <v>#NUM!</v>
      </c>
      <c r="B22" s="79" t="e">
        <f t="shared" si="0"/>
        <v>#NUM!</v>
      </c>
      <c r="C22" s="79"/>
      <c r="D22" s="79"/>
      <c r="E22" s="80"/>
      <c r="F22" s="12"/>
      <c r="G22" s="12"/>
      <c r="H22" s="12"/>
      <c r="I22" s="12"/>
      <c r="J22" s="12"/>
      <c r="K22" s="12"/>
      <c r="L22" s="12"/>
    </row>
    <row r="23" spans="1:12" ht="20.5" customHeight="1">
      <c r="A23" s="89" t="e">
        <f t="shared" si="1"/>
        <v>#NUM!</v>
      </c>
      <c r="B23" s="79" t="e">
        <f t="shared" si="0"/>
        <v>#NUM!</v>
      </c>
      <c r="C23" s="79"/>
      <c r="D23" s="79"/>
      <c r="E23" s="80"/>
      <c r="F23" s="12"/>
      <c r="G23" s="12"/>
      <c r="H23" s="12"/>
      <c r="I23" s="12"/>
      <c r="J23" s="12"/>
      <c r="K23" s="12"/>
      <c r="L23" s="12"/>
    </row>
    <row r="24" spans="1:12" ht="20.5" customHeight="1">
      <c r="A24" s="89" t="e">
        <f t="shared" si="1"/>
        <v>#NUM!</v>
      </c>
      <c r="B24" s="79" t="e">
        <f t="shared" si="0"/>
        <v>#NUM!</v>
      </c>
      <c r="C24" s="79"/>
      <c r="D24" s="79"/>
      <c r="E24" s="80"/>
      <c r="F24" s="12"/>
      <c r="G24" s="12"/>
      <c r="H24" s="12"/>
      <c r="I24" s="12"/>
      <c r="J24" s="12"/>
      <c r="K24" s="12"/>
      <c r="L24" s="12"/>
    </row>
    <row r="25" spans="1:12" ht="20.5" customHeight="1">
      <c r="A25" s="89" t="e">
        <f t="shared" si="1"/>
        <v>#NUM!</v>
      </c>
      <c r="B25" s="79" t="e">
        <f t="shared" si="0"/>
        <v>#NUM!</v>
      </c>
      <c r="C25" s="79"/>
      <c r="D25" s="79"/>
      <c r="E25" s="80"/>
      <c r="F25" s="12"/>
      <c r="G25" s="12"/>
      <c r="H25" s="12"/>
      <c r="I25" s="12"/>
      <c r="J25" s="12"/>
      <c r="K25" s="12"/>
      <c r="L25" s="12"/>
    </row>
    <row r="26" spans="1:12" ht="20.5" customHeight="1">
      <c r="A26" s="89" t="e">
        <f t="shared" si="1"/>
        <v>#NUM!</v>
      </c>
      <c r="B26" s="79" t="e">
        <f t="shared" si="0"/>
        <v>#NUM!</v>
      </c>
      <c r="C26" s="79"/>
      <c r="D26" s="79"/>
      <c r="E26" s="80"/>
      <c r="F26" s="12"/>
      <c r="G26" s="12"/>
      <c r="H26" s="12"/>
      <c r="I26" s="12"/>
      <c r="J26" s="12"/>
      <c r="K26" s="12"/>
      <c r="L26" s="12"/>
    </row>
    <row r="27" spans="1:12" ht="20.5" customHeight="1">
      <c r="A27" s="89" t="e">
        <f t="shared" si="1"/>
        <v>#NUM!</v>
      </c>
      <c r="B27" s="79" t="e">
        <f t="shared" si="0"/>
        <v>#NUM!</v>
      </c>
      <c r="C27" s="79"/>
      <c r="D27" s="79"/>
      <c r="E27" s="80"/>
      <c r="F27" s="12"/>
      <c r="G27" s="12"/>
      <c r="H27" s="12"/>
      <c r="I27" s="12"/>
      <c r="J27" s="12"/>
      <c r="K27" s="12"/>
      <c r="L27" s="12"/>
    </row>
    <row r="28" spans="1:12" ht="20.5" customHeight="1">
      <c r="A28" s="89" t="e">
        <f t="shared" si="1"/>
        <v>#NUM!</v>
      </c>
      <c r="B28" s="79" t="e">
        <f t="shared" si="0"/>
        <v>#NUM!</v>
      </c>
      <c r="C28" s="79"/>
      <c r="D28" s="79"/>
      <c r="E28" s="80"/>
      <c r="F28" s="12"/>
      <c r="G28" s="12"/>
      <c r="H28" s="12"/>
      <c r="I28" s="12"/>
      <c r="J28" s="12"/>
      <c r="K28" s="12"/>
      <c r="L28" s="12"/>
    </row>
    <row r="29" spans="1:12" ht="20.5" customHeight="1">
      <c r="A29" s="89" t="e">
        <f t="shared" si="1"/>
        <v>#NUM!</v>
      </c>
      <c r="B29" s="79" t="e">
        <f t="shared" si="0"/>
        <v>#NUM!</v>
      </c>
      <c r="C29" s="79"/>
      <c r="D29" s="79"/>
      <c r="E29" s="80"/>
      <c r="F29" s="12"/>
      <c r="G29" s="12"/>
      <c r="H29" s="12"/>
      <c r="I29" s="12"/>
      <c r="J29" s="12"/>
      <c r="K29" s="12"/>
      <c r="L29" s="12"/>
    </row>
    <row r="30" spans="1:12" ht="20.5" customHeight="1">
      <c r="A30" s="89" t="e">
        <f t="shared" si="1"/>
        <v>#NUM!</v>
      </c>
      <c r="B30" s="79" t="e">
        <f t="shared" si="0"/>
        <v>#NUM!</v>
      </c>
      <c r="C30" s="79"/>
      <c r="D30" s="79"/>
      <c r="E30" s="80"/>
      <c r="F30" s="12"/>
      <c r="G30" s="12"/>
      <c r="H30" s="12"/>
      <c r="I30" s="12"/>
      <c r="J30" s="12"/>
      <c r="K30" s="12"/>
      <c r="L30" s="12"/>
    </row>
    <row r="31" spans="1:12" ht="20.5" customHeight="1">
      <c r="A31" s="89" t="e">
        <f t="shared" si="1"/>
        <v>#NUM!</v>
      </c>
      <c r="B31" s="79" t="e">
        <f t="shared" si="0"/>
        <v>#NUM!</v>
      </c>
      <c r="C31" s="79"/>
      <c r="D31" s="79"/>
      <c r="E31" s="80"/>
      <c r="F31" s="12"/>
      <c r="G31" s="12"/>
      <c r="H31" s="12"/>
      <c r="I31" s="12"/>
      <c r="J31" s="12"/>
      <c r="K31" s="12"/>
      <c r="L31" s="12"/>
    </row>
    <row r="32" spans="1:12" ht="20.5" customHeight="1">
      <c r="A32" s="89" t="e">
        <f t="shared" si="1"/>
        <v>#NUM!</v>
      </c>
      <c r="B32" s="79" t="e">
        <f t="shared" si="0"/>
        <v>#NUM!</v>
      </c>
      <c r="C32" s="79"/>
      <c r="D32" s="79"/>
      <c r="E32" s="80"/>
      <c r="F32" s="12"/>
      <c r="G32" s="12"/>
      <c r="H32" s="12"/>
      <c r="I32" s="12"/>
      <c r="J32" s="12"/>
      <c r="K32" s="12"/>
      <c r="L32" s="12"/>
    </row>
    <row r="33" spans="1:12" ht="20.5" customHeight="1">
      <c r="A33" s="89" t="e">
        <f t="shared" si="1"/>
        <v>#NUM!</v>
      </c>
      <c r="B33" s="79" t="e">
        <f t="shared" si="0"/>
        <v>#NUM!</v>
      </c>
      <c r="C33" s="79"/>
      <c r="D33" s="79"/>
      <c r="E33" s="80"/>
      <c r="F33" s="12"/>
      <c r="G33" s="12"/>
      <c r="H33" s="12"/>
      <c r="I33" s="12"/>
      <c r="J33" s="12"/>
      <c r="K33" s="12"/>
      <c r="L33" s="12"/>
    </row>
    <row r="34" spans="1:12" ht="20.5" customHeight="1">
      <c r="A34" s="89" t="e">
        <f t="shared" si="1"/>
        <v>#NUM!</v>
      </c>
      <c r="B34" s="79" t="e">
        <f t="shared" si="0"/>
        <v>#NUM!</v>
      </c>
      <c r="C34" s="79"/>
      <c r="D34" s="79"/>
      <c r="E34" s="80"/>
      <c r="F34" s="12"/>
      <c r="G34" s="12"/>
      <c r="H34" s="12"/>
      <c r="I34" s="12"/>
      <c r="J34" s="12"/>
      <c r="K34" s="12"/>
      <c r="L34" s="12"/>
    </row>
    <row r="35" spans="1:12" ht="20.5" customHeight="1">
      <c r="A35" s="89" t="e">
        <f t="shared" si="1"/>
        <v>#NUM!</v>
      </c>
      <c r="B35" s="79" t="e">
        <f t="shared" si="0"/>
        <v>#NUM!</v>
      </c>
      <c r="C35" s="79"/>
      <c r="D35" s="79"/>
      <c r="E35" s="80"/>
      <c r="F35" s="12"/>
      <c r="G35" s="12"/>
      <c r="H35" s="12"/>
      <c r="I35" s="12"/>
      <c r="J35" s="12"/>
      <c r="K35" s="12"/>
      <c r="L35" s="12"/>
    </row>
    <row r="36" spans="1:12" ht="20.5" customHeight="1">
      <c r="A36" s="89" t="e">
        <f>IF(A35=EOMONTH($A$8,0),"",A35+1)</f>
        <v>#NUM!</v>
      </c>
      <c r="B36" s="79" t="e">
        <f t="shared" si="0"/>
        <v>#NUM!</v>
      </c>
      <c r="C36" s="79"/>
      <c r="D36" s="79"/>
      <c r="E36" s="80"/>
      <c r="F36" s="12"/>
      <c r="G36" s="12"/>
      <c r="H36" s="12"/>
      <c r="I36" s="12"/>
      <c r="J36" s="12"/>
      <c r="K36" s="12"/>
      <c r="L36" s="12"/>
    </row>
    <row r="37" spans="1:12" ht="20.5" customHeight="1">
      <c r="A37" s="89" t="e">
        <f>IF(OR(A36="",A36=EOMONTH($A$8,0)),"",A36+1)</f>
        <v>#NUM!</v>
      </c>
      <c r="B37" s="79" t="e">
        <f t="shared" si="0"/>
        <v>#NUM!</v>
      </c>
      <c r="C37" s="79"/>
      <c r="D37" s="79"/>
      <c r="E37" s="80"/>
      <c r="F37" s="12"/>
      <c r="G37" s="12"/>
      <c r="H37" s="12"/>
      <c r="I37" s="12"/>
      <c r="J37" s="12"/>
      <c r="K37" s="12"/>
      <c r="L37" s="12"/>
    </row>
    <row r="38" spans="1:12" ht="20.5" customHeight="1">
      <c r="A38" s="89" t="e">
        <f>IF(OR(A37="",A37=EOMONTH($A$8,0)),"",A37+1)</f>
        <v>#NUM!</v>
      </c>
      <c r="B38" s="79" t="e">
        <f>TEXT(A38,"aaa")</f>
        <v>#NUM!</v>
      </c>
      <c r="C38" s="79"/>
      <c r="D38" s="79"/>
      <c r="E38" s="80"/>
      <c r="F38" s="12"/>
      <c r="G38" s="12"/>
      <c r="H38" s="12"/>
      <c r="I38" s="12"/>
      <c r="J38" s="12"/>
      <c r="K38" s="12"/>
      <c r="L38" s="12"/>
    </row>
    <row r="39" spans="1:12" ht="10" customHeight="1">
      <c r="A39" s="83"/>
      <c r="B39" s="81"/>
      <c r="C39" s="81"/>
      <c r="D39" s="81"/>
      <c r="E39" s="82"/>
      <c r="F39" s="12"/>
      <c r="G39" s="12"/>
      <c r="H39" s="12"/>
      <c r="I39" s="12"/>
      <c r="J39" s="12"/>
      <c r="K39" s="12"/>
      <c r="L39" s="12"/>
    </row>
    <row r="40" spans="1:12" ht="20.5" customHeight="1">
      <c r="A40" s="84"/>
      <c r="B40" s="85"/>
      <c r="C40" s="76" t="s">
        <v>24</v>
      </c>
      <c r="D40" s="88">
        <f>COUNTIF(D8:D38,"休")</f>
        <v>0</v>
      </c>
      <c r="E40" s="12"/>
      <c r="F40" s="12"/>
      <c r="G40" s="12"/>
      <c r="H40" s="12"/>
      <c r="I40" s="12"/>
      <c r="J40" s="12"/>
      <c r="K40" s="12"/>
      <c r="L40" s="12"/>
    </row>
    <row r="41" spans="1:12" ht="20.5" customHeight="1">
      <c r="A41" s="84"/>
      <c r="B41" s="85"/>
      <c r="C41" s="76" t="s">
        <v>25</v>
      </c>
      <c r="D41" s="86">
        <f>COUNT(A8:A38)-COUNTIF(D8:D38,"夏季休暇")-COUNTIF(D8:D38,"年末年始休暇")-COUNTIF(D8:D38,"工事中止期間")-COUNTIF(D8:D38,"工場制作のみ")-COUNTIF(D8:D38,"対象期間外")</f>
        <v>0</v>
      </c>
      <c r="E41" s="12"/>
      <c r="F41" s="12"/>
      <c r="G41" s="12"/>
      <c r="H41" s="12"/>
      <c r="I41" s="12"/>
      <c r="J41" s="12"/>
      <c r="K41" s="12"/>
      <c r="L41" s="12"/>
    </row>
    <row r="42" spans="1:12" ht="20.5" customHeight="1">
      <c r="A42" s="84"/>
      <c r="B42" s="85"/>
      <c r="C42" s="76" t="s">
        <v>26</v>
      </c>
      <c r="D42" s="87" t="e">
        <f>D40/D41</f>
        <v>#DIV/0!</v>
      </c>
      <c r="E42" s="12"/>
      <c r="F42" s="12"/>
      <c r="G42" s="12"/>
      <c r="H42" s="12"/>
      <c r="I42" s="12"/>
      <c r="J42" s="12"/>
      <c r="K42" s="12"/>
      <c r="L42" s="12"/>
    </row>
    <row r="43" spans="1:12" ht="21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21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8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8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8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8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8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8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8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8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</sheetData>
  <mergeCells count="5">
    <mergeCell ref="C2:E2"/>
    <mergeCell ref="A2:B2"/>
    <mergeCell ref="B5:E5"/>
    <mergeCell ref="B4:E4"/>
    <mergeCell ref="A1:E1"/>
  </mergeCells>
  <phoneticPr fontId="3"/>
  <conditionalFormatting sqref="A8:E38">
    <cfRule type="expression" dxfId="4" priority="1">
      <formula>WEEKDAY($A8)=1</formula>
    </cfRule>
    <cfRule type="expression" dxfId="3" priority="2">
      <formula>WEEKDAY($A8)=7</formula>
    </cfRule>
  </conditionalFormatting>
  <dataValidations count="1">
    <dataValidation type="list" allowBlank="1" showInputMessage="1" showErrorMessage="1" sqref="C8:D39" xr:uid="{00000000-0002-0000-0300-000000000000}">
      <formula1>"休,夏季休暇,年末年始休暇,工事中止期間,工場制作のみ,対象期間外"</formula1>
    </dataValidation>
  </dataValidations>
  <pageMargins left="0.7" right="0.39" top="0.38" bottom="0.4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60"/>
  <sheetViews>
    <sheetView view="pageBreakPreview" zoomScaleNormal="100" zoomScaleSheetLayoutView="100" workbookViewId="0">
      <selection activeCell="H2" sqref="H2"/>
    </sheetView>
  </sheetViews>
  <sheetFormatPr defaultColWidth="9.09765625" defaultRowHeight="12"/>
  <cols>
    <col min="1" max="1" width="18.8984375" style="11" bestFit="1" customWidth="1"/>
    <col min="2" max="2" width="12.09765625" style="11" customWidth="1"/>
    <col min="3" max="11" width="4" style="11" customWidth="1"/>
    <col min="12" max="33" width="3.8984375" style="11" customWidth="1"/>
    <col min="34" max="37" width="5.3984375" style="11" bestFit="1" customWidth="1"/>
    <col min="38" max="39" width="6.09765625" style="11" bestFit="1" customWidth="1"/>
    <col min="40" max="41" width="5.3984375" style="11" customWidth="1"/>
    <col min="42" max="16384" width="9.09765625" style="11"/>
  </cols>
  <sheetData>
    <row r="1" spans="1:45" ht="12.5" thickBot="1"/>
    <row r="2" spans="1:45" ht="13">
      <c r="A2" s="313" t="s">
        <v>109</v>
      </c>
      <c r="B2" s="313"/>
      <c r="D2" s="93" t="s">
        <v>107</v>
      </c>
      <c r="E2" s="308"/>
      <c r="F2" s="309"/>
      <c r="G2" s="84"/>
    </row>
    <row r="3" spans="1:45" ht="13.5" thickBot="1">
      <c r="A3" s="313"/>
      <c r="B3" s="313"/>
      <c r="D3" s="95" t="s">
        <v>108</v>
      </c>
      <c r="E3" s="310"/>
      <c r="F3" s="311"/>
      <c r="G3" s="84"/>
      <c r="O3" s="11" t="e">
        <f>SUMPRODUCT((C12:AG12&lt;&gt;"")*1)</f>
        <v>#NUM!</v>
      </c>
    </row>
    <row r="5" spans="1:45" ht="18" customHeight="1">
      <c r="A5" s="91" t="str">
        <f>"【"&amp;E2&amp;"年"&amp;E3&amp;"月】"</f>
        <v>【年月】</v>
      </c>
      <c r="B5" s="90" t="s">
        <v>97</v>
      </c>
      <c r="D5" s="90"/>
      <c r="E5" s="90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AJ5" s="97"/>
      <c r="AK5" s="97"/>
      <c r="AL5" s="300" t="s">
        <v>112</v>
      </c>
      <c r="AM5" s="300"/>
      <c r="AN5" s="105"/>
      <c r="AO5" s="105"/>
      <c r="AQ5" s="115"/>
      <c r="AR5" s="115"/>
      <c r="AS5" s="115"/>
    </row>
    <row r="6" spans="1:45" ht="10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Y6" s="112"/>
      <c r="Z6" s="118"/>
      <c r="AA6" s="118"/>
      <c r="AB6" s="118"/>
      <c r="AC6" s="118"/>
      <c r="AD6" s="118"/>
      <c r="AE6" s="118"/>
      <c r="AF6" s="118"/>
      <c r="AG6" s="118"/>
      <c r="AH6" s="118"/>
      <c r="AI6" s="119"/>
      <c r="AJ6" s="120"/>
      <c r="AK6" s="116"/>
      <c r="AL6" s="115"/>
      <c r="AR6" s="112"/>
      <c r="AS6" s="115"/>
    </row>
    <row r="7" spans="1:45" ht="18" customHeight="1">
      <c r="A7" s="77" t="s">
        <v>91</v>
      </c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Y7" s="117"/>
      <c r="Z7" s="288" t="s">
        <v>119</v>
      </c>
      <c r="AA7" s="289"/>
      <c r="AB7" s="121" t="s">
        <v>27</v>
      </c>
      <c r="AC7" s="297" t="s">
        <v>125</v>
      </c>
      <c r="AD7" s="298"/>
      <c r="AE7" s="298"/>
      <c r="AF7" s="304"/>
      <c r="AG7" s="121" t="s">
        <v>117</v>
      </c>
      <c r="AH7" s="297" t="s">
        <v>118</v>
      </c>
      <c r="AI7" s="298"/>
      <c r="AJ7" s="299"/>
      <c r="AR7" s="115"/>
      <c r="AS7" s="115"/>
    </row>
    <row r="8" spans="1:45" ht="18" customHeight="1">
      <c r="A8" s="78" t="s">
        <v>90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Y8" s="117"/>
      <c r="Z8" s="290"/>
      <c r="AA8" s="291"/>
      <c r="AB8" s="122" t="s">
        <v>107</v>
      </c>
      <c r="AC8" s="280" t="s">
        <v>120</v>
      </c>
      <c r="AD8" s="281"/>
      <c r="AE8" s="281"/>
      <c r="AF8" s="282"/>
      <c r="AG8" s="122" t="s">
        <v>121</v>
      </c>
      <c r="AH8" s="280" t="s">
        <v>122</v>
      </c>
      <c r="AI8" s="281"/>
      <c r="AJ8" s="286"/>
      <c r="AN8" s="279" t="s">
        <v>111</v>
      </c>
      <c r="AO8" s="279"/>
      <c r="AQ8" s="112"/>
      <c r="AR8" s="115"/>
      <c r="AS8" s="115"/>
    </row>
    <row r="9" spans="1:45" ht="18" customHeight="1">
      <c r="A9" s="78" t="s">
        <v>113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Y9" s="117"/>
      <c r="Z9" s="292"/>
      <c r="AA9" s="293"/>
      <c r="AB9" s="123" t="s">
        <v>123</v>
      </c>
      <c r="AC9" s="283" t="s">
        <v>124</v>
      </c>
      <c r="AD9" s="284"/>
      <c r="AE9" s="284"/>
      <c r="AF9" s="285"/>
      <c r="AG9" s="123" t="s">
        <v>127</v>
      </c>
      <c r="AH9" s="283" t="s">
        <v>128</v>
      </c>
      <c r="AI9" s="284"/>
      <c r="AJ9" s="287"/>
      <c r="AN9" s="111"/>
      <c r="AO9" s="111"/>
      <c r="AP9" s="112"/>
      <c r="AQ9" s="115"/>
      <c r="AR9" s="115"/>
      <c r="AS9" s="115"/>
    </row>
    <row r="10" spans="1:45" ht="9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45" ht="27.75" customHeight="1">
      <c r="A11" s="305" t="s">
        <v>99</v>
      </c>
      <c r="B11" s="305" t="s">
        <v>100</v>
      </c>
      <c r="C11" s="303" t="str">
        <f>"【"&amp;E2&amp;"年"&amp;E3&amp;"月】　休日確保状況"</f>
        <v>【年月】　休日確保状況</v>
      </c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2" t="s">
        <v>106</v>
      </c>
      <c r="AI11" s="302"/>
      <c r="AJ11" s="302" t="s">
        <v>105</v>
      </c>
      <c r="AK11" s="302"/>
      <c r="AL11" s="302"/>
      <c r="AM11" s="295" t="s">
        <v>104</v>
      </c>
      <c r="AN11" s="294" t="s">
        <v>110</v>
      </c>
      <c r="AO11" s="294"/>
    </row>
    <row r="12" spans="1:45" ht="18.75" customHeight="1">
      <c r="A12" s="306"/>
      <c r="B12" s="306"/>
      <c r="C12" s="108" t="e">
        <f>DATE(E2,E3,1)</f>
        <v>#NUM!</v>
      </c>
      <c r="D12" s="108" t="e">
        <f>C12+1</f>
        <v>#NUM!</v>
      </c>
      <c r="E12" s="108" t="e">
        <f t="shared" ref="E12:AD12" si="0">D12+1</f>
        <v>#NUM!</v>
      </c>
      <c r="F12" s="108" t="e">
        <f t="shared" si="0"/>
        <v>#NUM!</v>
      </c>
      <c r="G12" s="108" t="e">
        <f t="shared" si="0"/>
        <v>#NUM!</v>
      </c>
      <c r="H12" s="108" t="e">
        <f t="shared" si="0"/>
        <v>#NUM!</v>
      </c>
      <c r="I12" s="108" t="e">
        <f t="shared" si="0"/>
        <v>#NUM!</v>
      </c>
      <c r="J12" s="108" t="e">
        <f t="shared" si="0"/>
        <v>#NUM!</v>
      </c>
      <c r="K12" s="108" t="e">
        <f t="shared" si="0"/>
        <v>#NUM!</v>
      </c>
      <c r="L12" s="108" t="e">
        <f t="shared" si="0"/>
        <v>#NUM!</v>
      </c>
      <c r="M12" s="108" t="e">
        <f t="shared" si="0"/>
        <v>#NUM!</v>
      </c>
      <c r="N12" s="108" t="e">
        <f t="shared" si="0"/>
        <v>#NUM!</v>
      </c>
      <c r="O12" s="108" t="e">
        <f t="shared" si="0"/>
        <v>#NUM!</v>
      </c>
      <c r="P12" s="108" t="e">
        <f t="shared" si="0"/>
        <v>#NUM!</v>
      </c>
      <c r="Q12" s="108" t="e">
        <f t="shared" si="0"/>
        <v>#NUM!</v>
      </c>
      <c r="R12" s="108" t="e">
        <f t="shared" si="0"/>
        <v>#NUM!</v>
      </c>
      <c r="S12" s="108" t="e">
        <f t="shared" si="0"/>
        <v>#NUM!</v>
      </c>
      <c r="T12" s="108" t="e">
        <f t="shared" si="0"/>
        <v>#NUM!</v>
      </c>
      <c r="U12" s="108" t="e">
        <f t="shared" si="0"/>
        <v>#NUM!</v>
      </c>
      <c r="V12" s="108" t="e">
        <f t="shared" si="0"/>
        <v>#NUM!</v>
      </c>
      <c r="W12" s="108" t="e">
        <f t="shared" si="0"/>
        <v>#NUM!</v>
      </c>
      <c r="X12" s="108" t="e">
        <f t="shared" si="0"/>
        <v>#NUM!</v>
      </c>
      <c r="Y12" s="108" t="e">
        <f t="shared" si="0"/>
        <v>#NUM!</v>
      </c>
      <c r="Z12" s="108" t="e">
        <f t="shared" si="0"/>
        <v>#NUM!</v>
      </c>
      <c r="AA12" s="108" t="e">
        <f t="shared" si="0"/>
        <v>#NUM!</v>
      </c>
      <c r="AB12" s="108" t="e">
        <f t="shared" si="0"/>
        <v>#NUM!</v>
      </c>
      <c r="AC12" s="108" t="e">
        <f t="shared" si="0"/>
        <v>#NUM!</v>
      </c>
      <c r="AD12" s="108" t="e">
        <f t="shared" si="0"/>
        <v>#NUM!</v>
      </c>
      <c r="AE12" s="108" t="e">
        <f>IF(AD12=EOMONTH($C$12,0),"",AD12+1)</f>
        <v>#NUM!</v>
      </c>
      <c r="AF12" s="108" t="e">
        <f>IF(OR(AE12="",AE12=EOMONTH($C$12,0)),"",AE12+1)</f>
        <v>#NUM!</v>
      </c>
      <c r="AG12" s="108" t="e">
        <f>IF(OR(AF12="",AF12=EOMONTH($C$12,0)),"",AF12+1)</f>
        <v>#NUM!</v>
      </c>
      <c r="AH12" s="295" t="s">
        <v>101</v>
      </c>
      <c r="AI12" s="295" t="s">
        <v>102</v>
      </c>
      <c r="AJ12" s="295" t="s">
        <v>101</v>
      </c>
      <c r="AK12" s="295" t="s">
        <v>102</v>
      </c>
      <c r="AL12" s="295" t="s">
        <v>103</v>
      </c>
      <c r="AM12" s="301"/>
      <c r="AN12" s="295" t="s">
        <v>101</v>
      </c>
      <c r="AO12" s="295" t="s">
        <v>102</v>
      </c>
    </row>
    <row r="13" spans="1:45" ht="18.75" customHeight="1" thickBot="1">
      <c r="A13" s="307"/>
      <c r="B13" s="307"/>
      <c r="C13" s="104" t="e">
        <f>TEXT(C12,"aaa")</f>
        <v>#NUM!</v>
      </c>
      <c r="D13" s="104" t="e">
        <f t="shared" ref="D13:AG13" si="1">TEXT(D12,"aaa")</f>
        <v>#NUM!</v>
      </c>
      <c r="E13" s="104" t="e">
        <f t="shared" si="1"/>
        <v>#NUM!</v>
      </c>
      <c r="F13" s="104" t="e">
        <f t="shared" si="1"/>
        <v>#NUM!</v>
      </c>
      <c r="G13" s="104" t="e">
        <f t="shared" si="1"/>
        <v>#NUM!</v>
      </c>
      <c r="H13" s="104" t="e">
        <f t="shared" si="1"/>
        <v>#NUM!</v>
      </c>
      <c r="I13" s="104" t="e">
        <f t="shared" si="1"/>
        <v>#NUM!</v>
      </c>
      <c r="J13" s="104" t="e">
        <f t="shared" si="1"/>
        <v>#NUM!</v>
      </c>
      <c r="K13" s="104" t="e">
        <f t="shared" si="1"/>
        <v>#NUM!</v>
      </c>
      <c r="L13" s="104" t="e">
        <f t="shared" si="1"/>
        <v>#NUM!</v>
      </c>
      <c r="M13" s="104" t="e">
        <f t="shared" si="1"/>
        <v>#NUM!</v>
      </c>
      <c r="N13" s="104" t="e">
        <f t="shared" si="1"/>
        <v>#NUM!</v>
      </c>
      <c r="O13" s="104" t="e">
        <f t="shared" si="1"/>
        <v>#NUM!</v>
      </c>
      <c r="P13" s="104" t="e">
        <f t="shared" si="1"/>
        <v>#NUM!</v>
      </c>
      <c r="Q13" s="104" t="e">
        <f t="shared" si="1"/>
        <v>#NUM!</v>
      </c>
      <c r="R13" s="104" t="e">
        <f t="shared" si="1"/>
        <v>#NUM!</v>
      </c>
      <c r="S13" s="104" t="e">
        <f t="shared" si="1"/>
        <v>#NUM!</v>
      </c>
      <c r="T13" s="104" t="e">
        <f t="shared" si="1"/>
        <v>#NUM!</v>
      </c>
      <c r="U13" s="104" t="e">
        <f t="shared" si="1"/>
        <v>#NUM!</v>
      </c>
      <c r="V13" s="104" t="e">
        <f t="shared" si="1"/>
        <v>#NUM!</v>
      </c>
      <c r="W13" s="104" t="e">
        <f t="shared" si="1"/>
        <v>#NUM!</v>
      </c>
      <c r="X13" s="104" t="e">
        <f t="shared" si="1"/>
        <v>#NUM!</v>
      </c>
      <c r="Y13" s="104" t="e">
        <f t="shared" si="1"/>
        <v>#NUM!</v>
      </c>
      <c r="Z13" s="104" t="e">
        <f t="shared" si="1"/>
        <v>#NUM!</v>
      </c>
      <c r="AA13" s="104" t="e">
        <f t="shared" si="1"/>
        <v>#NUM!</v>
      </c>
      <c r="AB13" s="104" t="e">
        <f t="shared" si="1"/>
        <v>#NUM!</v>
      </c>
      <c r="AC13" s="104" t="e">
        <f t="shared" si="1"/>
        <v>#NUM!</v>
      </c>
      <c r="AD13" s="104" t="e">
        <f t="shared" si="1"/>
        <v>#NUM!</v>
      </c>
      <c r="AE13" s="104" t="e">
        <f t="shared" si="1"/>
        <v>#NUM!</v>
      </c>
      <c r="AF13" s="104" t="e">
        <f t="shared" si="1"/>
        <v>#NUM!</v>
      </c>
      <c r="AG13" s="104" t="e">
        <f t="shared" si="1"/>
        <v>#NUM!</v>
      </c>
      <c r="AH13" s="296"/>
      <c r="AI13" s="296"/>
      <c r="AJ13" s="296"/>
      <c r="AK13" s="296"/>
      <c r="AL13" s="296"/>
      <c r="AM13" s="296"/>
      <c r="AN13" s="296"/>
      <c r="AO13" s="296"/>
    </row>
    <row r="14" spans="1:45" ht="20.5" customHeight="1" thickTop="1">
      <c r="A14" s="102"/>
      <c r="B14" s="102"/>
      <c r="C14" s="109"/>
      <c r="D14" s="109"/>
      <c r="E14" s="109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06"/>
      <c r="AC14" s="110"/>
      <c r="AD14" s="110"/>
      <c r="AE14" s="110"/>
      <c r="AF14" s="110"/>
      <c r="AG14" s="110"/>
      <c r="AH14" s="103" t="str">
        <f>IF(B14="","",SUMPRODUCT(($C$12:$AG$12&lt;&gt;"")*1)-SUM(COUNTIF(C14:AG14,"年"),COUNTIF(C14:AG14,"夏"),COUNTIF(C14:AG14,"製"),COUNTIF(C14:AG14,"中"),COUNTIF(C14:AG14,"－")))</f>
        <v/>
      </c>
      <c r="AI14" s="103" t="str">
        <f>IF(B14="","",COUNTIF(C14:AG14,"休"))</f>
        <v/>
      </c>
      <c r="AJ14" s="103" t="str">
        <f>IF(B14="","",AH14+AN14)</f>
        <v/>
      </c>
      <c r="AK14" s="103" t="str">
        <f>IF(B14="","",AI14+AO14)</f>
        <v/>
      </c>
      <c r="AL14" s="113" t="str">
        <f>IF(OR(B14="",AJ14=0),"",AK14/AJ14)</f>
        <v/>
      </c>
      <c r="AM14" s="276" t="e">
        <f>AVERAGE(AL14:AL26)</f>
        <v>#DIV/0!</v>
      </c>
      <c r="AN14" s="101"/>
      <c r="AO14" s="101"/>
    </row>
    <row r="15" spans="1:45" ht="20.5" customHeight="1">
      <c r="A15" s="92"/>
      <c r="B15" s="92"/>
      <c r="C15" s="109"/>
      <c r="D15" s="109"/>
      <c r="E15" s="109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06"/>
      <c r="AC15" s="110"/>
      <c r="AD15" s="110"/>
      <c r="AE15" s="110"/>
      <c r="AF15" s="100"/>
      <c r="AG15" s="106"/>
      <c r="AH15" s="103" t="str">
        <f t="shared" ref="AH15:AH26" si="2">IF(B15="","",SUMPRODUCT(($C$12:$AG$12&lt;&gt;"")*1)-SUM(COUNTIF(C15:AG15,"年"),COUNTIF(C15:AG15,"夏"),COUNTIF(C15:AG15,"製"),COUNTIF(C15:AG15,"中"),COUNTIF(C15:AG15,"－")))</f>
        <v/>
      </c>
      <c r="AI15" s="103" t="str">
        <f t="shared" ref="AI15:AI26" si="3">IF(B15="","",COUNTIF(C15:AG15,"休"))</f>
        <v/>
      </c>
      <c r="AJ15" s="103" t="str">
        <f t="shared" ref="AJ15:AJ26" si="4">IF(B15="","",AH15+AN15)</f>
        <v/>
      </c>
      <c r="AK15" s="103" t="str">
        <f t="shared" ref="AK15:AK26" si="5">IF(B15="","",AI15+AO15)</f>
        <v/>
      </c>
      <c r="AL15" s="113" t="str">
        <f t="shared" ref="AL15:AL26" si="6">IF(OR(B15="",AJ15=0),"",AK15/AJ15)</f>
        <v/>
      </c>
      <c r="AM15" s="277"/>
      <c r="AN15" s="101"/>
      <c r="AO15" s="101"/>
    </row>
    <row r="16" spans="1:45" ht="20.5" customHeight="1">
      <c r="A16" s="92"/>
      <c r="B16" s="92"/>
      <c r="C16" s="109"/>
      <c r="D16" s="109"/>
      <c r="E16" s="109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06"/>
      <c r="AC16" s="110"/>
      <c r="AD16" s="110"/>
      <c r="AE16" s="110"/>
      <c r="AF16" s="106"/>
      <c r="AG16" s="106"/>
      <c r="AH16" s="103" t="str">
        <f t="shared" si="2"/>
        <v/>
      </c>
      <c r="AI16" s="103" t="str">
        <f t="shared" si="3"/>
        <v/>
      </c>
      <c r="AJ16" s="103" t="str">
        <f t="shared" si="4"/>
        <v/>
      </c>
      <c r="AK16" s="103" t="str">
        <f t="shared" si="5"/>
        <v/>
      </c>
      <c r="AL16" s="113" t="str">
        <f t="shared" si="6"/>
        <v/>
      </c>
      <c r="AM16" s="277"/>
      <c r="AN16" s="101"/>
      <c r="AO16" s="101"/>
    </row>
    <row r="17" spans="1:41" ht="20.5" customHeight="1">
      <c r="A17" s="92"/>
      <c r="B17" s="92"/>
      <c r="C17" s="98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3" t="str">
        <f t="shared" si="2"/>
        <v/>
      </c>
      <c r="AI17" s="103" t="str">
        <f t="shared" si="3"/>
        <v/>
      </c>
      <c r="AJ17" s="103" t="str">
        <f t="shared" si="4"/>
        <v/>
      </c>
      <c r="AK17" s="103" t="str">
        <f t="shared" si="5"/>
        <v/>
      </c>
      <c r="AL17" s="113" t="str">
        <f t="shared" si="6"/>
        <v/>
      </c>
      <c r="AM17" s="277"/>
      <c r="AN17" s="101"/>
      <c r="AO17" s="101"/>
    </row>
    <row r="18" spans="1:41" ht="20.5" customHeight="1">
      <c r="A18" s="92"/>
      <c r="B18" s="92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3" t="str">
        <f t="shared" si="2"/>
        <v/>
      </c>
      <c r="AI18" s="103" t="str">
        <f t="shared" si="3"/>
        <v/>
      </c>
      <c r="AJ18" s="103" t="str">
        <f t="shared" si="4"/>
        <v/>
      </c>
      <c r="AK18" s="103" t="str">
        <f t="shared" si="5"/>
        <v/>
      </c>
      <c r="AL18" s="113" t="str">
        <f t="shared" si="6"/>
        <v/>
      </c>
      <c r="AM18" s="277"/>
      <c r="AN18" s="101"/>
      <c r="AO18" s="101"/>
    </row>
    <row r="19" spans="1:41" ht="20.5" customHeight="1">
      <c r="A19" s="92"/>
      <c r="B19" s="92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3" t="str">
        <f t="shared" si="2"/>
        <v/>
      </c>
      <c r="AI19" s="103" t="str">
        <f t="shared" si="3"/>
        <v/>
      </c>
      <c r="AJ19" s="103" t="str">
        <f t="shared" si="4"/>
        <v/>
      </c>
      <c r="AK19" s="103" t="str">
        <f t="shared" si="5"/>
        <v/>
      </c>
      <c r="AL19" s="113" t="str">
        <f t="shared" si="6"/>
        <v/>
      </c>
      <c r="AM19" s="277"/>
      <c r="AN19" s="101"/>
      <c r="AO19" s="101"/>
    </row>
    <row r="20" spans="1:41" ht="20.5" customHeight="1">
      <c r="A20" s="92"/>
      <c r="B20" s="12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3" t="str">
        <f t="shared" si="2"/>
        <v/>
      </c>
      <c r="AI20" s="103" t="str">
        <f t="shared" si="3"/>
        <v/>
      </c>
      <c r="AJ20" s="103" t="str">
        <f t="shared" si="4"/>
        <v/>
      </c>
      <c r="AK20" s="103" t="str">
        <f t="shared" si="5"/>
        <v/>
      </c>
      <c r="AL20" s="113" t="str">
        <f t="shared" si="6"/>
        <v/>
      </c>
      <c r="AM20" s="277"/>
      <c r="AN20" s="101"/>
      <c r="AO20" s="101"/>
    </row>
    <row r="21" spans="1:41" ht="20.5" customHeight="1">
      <c r="A21" s="92"/>
      <c r="B21" s="92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3" t="str">
        <f t="shared" si="2"/>
        <v/>
      </c>
      <c r="AI21" s="103" t="str">
        <f t="shared" si="3"/>
        <v/>
      </c>
      <c r="AJ21" s="103" t="str">
        <f t="shared" si="4"/>
        <v/>
      </c>
      <c r="AK21" s="103" t="str">
        <f t="shared" si="5"/>
        <v/>
      </c>
      <c r="AL21" s="113" t="str">
        <f t="shared" si="6"/>
        <v/>
      </c>
      <c r="AM21" s="277"/>
      <c r="AN21" s="101"/>
      <c r="AO21" s="101"/>
    </row>
    <row r="22" spans="1:41" ht="20.5" customHeight="1">
      <c r="A22" s="92"/>
      <c r="B22" s="92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3" t="str">
        <f t="shared" si="2"/>
        <v/>
      </c>
      <c r="AI22" s="103" t="str">
        <f t="shared" si="3"/>
        <v/>
      </c>
      <c r="AJ22" s="103" t="str">
        <f t="shared" si="4"/>
        <v/>
      </c>
      <c r="AK22" s="103" t="str">
        <f t="shared" si="5"/>
        <v/>
      </c>
      <c r="AL22" s="113" t="str">
        <f t="shared" si="6"/>
        <v/>
      </c>
      <c r="AM22" s="277"/>
      <c r="AN22" s="101"/>
      <c r="AO22" s="101"/>
    </row>
    <row r="23" spans="1:41" ht="20.5" customHeight="1">
      <c r="A23" s="92"/>
      <c r="B23" s="92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3" t="str">
        <f t="shared" si="2"/>
        <v/>
      </c>
      <c r="AI23" s="103" t="str">
        <f t="shared" si="3"/>
        <v/>
      </c>
      <c r="AJ23" s="103" t="str">
        <f t="shared" si="4"/>
        <v/>
      </c>
      <c r="AK23" s="103" t="str">
        <f t="shared" si="5"/>
        <v/>
      </c>
      <c r="AL23" s="113" t="str">
        <f t="shared" si="6"/>
        <v/>
      </c>
      <c r="AM23" s="277"/>
      <c r="AN23" s="101"/>
      <c r="AO23" s="101"/>
    </row>
    <row r="24" spans="1:41" ht="20.5" customHeight="1">
      <c r="A24" s="92"/>
      <c r="B24" s="92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3" t="str">
        <f t="shared" si="2"/>
        <v/>
      </c>
      <c r="AI24" s="103" t="str">
        <f t="shared" si="3"/>
        <v/>
      </c>
      <c r="AJ24" s="103" t="str">
        <f t="shared" si="4"/>
        <v/>
      </c>
      <c r="AK24" s="103" t="str">
        <f t="shared" si="5"/>
        <v/>
      </c>
      <c r="AL24" s="113" t="str">
        <f t="shared" si="6"/>
        <v/>
      </c>
      <c r="AM24" s="277"/>
      <c r="AN24" s="101"/>
      <c r="AO24" s="101"/>
    </row>
    <row r="25" spans="1:41" ht="20.5" customHeight="1">
      <c r="A25" s="92"/>
      <c r="B25" s="92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3" t="str">
        <f t="shared" si="2"/>
        <v/>
      </c>
      <c r="AI25" s="103" t="str">
        <f t="shared" si="3"/>
        <v/>
      </c>
      <c r="AJ25" s="103" t="str">
        <f t="shared" si="4"/>
        <v/>
      </c>
      <c r="AK25" s="103" t="str">
        <f t="shared" si="5"/>
        <v/>
      </c>
      <c r="AL25" s="113" t="str">
        <f t="shared" si="6"/>
        <v/>
      </c>
      <c r="AM25" s="277"/>
      <c r="AN25" s="101"/>
      <c r="AO25" s="101"/>
    </row>
    <row r="26" spans="1:41" ht="20.5" customHeight="1">
      <c r="A26" s="92"/>
      <c r="B26" s="92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0"/>
      <c r="W26" s="100"/>
      <c r="X26" s="100"/>
      <c r="Y26" s="100"/>
      <c r="Z26" s="100"/>
      <c r="AA26" s="100"/>
      <c r="AB26" s="106"/>
      <c r="AC26" s="106"/>
      <c r="AD26" s="106"/>
      <c r="AE26" s="106"/>
      <c r="AF26" s="106"/>
      <c r="AG26" s="106"/>
      <c r="AH26" s="103" t="str">
        <f t="shared" si="2"/>
        <v/>
      </c>
      <c r="AI26" s="103" t="str">
        <f t="shared" si="3"/>
        <v/>
      </c>
      <c r="AJ26" s="103" t="str">
        <f t="shared" si="4"/>
        <v/>
      </c>
      <c r="AK26" s="103" t="str">
        <f t="shared" si="5"/>
        <v/>
      </c>
      <c r="AL26" s="113" t="str">
        <f t="shared" si="6"/>
        <v/>
      </c>
      <c r="AM26" s="278"/>
      <c r="AN26" s="101"/>
      <c r="AO26" s="101"/>
    </row>
    <row r="27" spans="1:41" ht="20.5" customHeight="1">
      <c r="A27" s="12"/>
      <c r="B27" s="12"/>
      <c r="C27" s="12"/>
      <c r="D27" s="12"/>
      <c r="E27" s="12"/>
      <c r="F27" s="12"/>
      <c r="G27" s="12"/>
    </row>
    <row r="28" spans="1:41" ht="20.5" customHeight="1">
      <c r="B28" s="12"/>
      <c r="C28" s="12"/>
      <c r="D28" s="12"/>
      <c r="E28" s="12"/>
      <c r="F28" s="12"/>
      <c r="G28" s="12"/>
    </row>
    <row r="29" spans="1:41" ht="20.5" customHeight="1">
      <c r="A29" s="114" t="s">
        <v>126</v>
      </c>
      <c r="B29" s="12"/>
      <c r="C29" s="12"/>
      <c r="D29" s="12"/>
      <c r="E29" s="12"/>
      <c r="F29" s="12"/>
      <c r="G29" s="12"/>
    </row>
    <row r="30" spans="1:41" ht="20.5" customHeight="1">
      <c r="A30" s="114" t="s">
        <v>114</v>
      </c>
      <c r="B30" s="12"/>
      <c r="C30" s="12"/>
      <c r="D30" s="12"/>
      <c r="E30" s="12"/>
      <c r="F30" s="12"/>
      <c r="G30" s="12"/>
    </row>
    <row r="31" spans="1:41" ht="20.5" customHeight="1">
      <c r="A31" s="114" t="s">
        <v>115</v>
      </c>
      <c r="B31" s="12"/>
      <c r="C31" s="12"/>
      <c r="D31" s="12"/>
      <c r="E31" s="12"/>
      <c r="F31" s="12"/>
      <c r="G31" s="12"/>
    </row>
    <row r="32" spans="1:41" ht="20.5" customHeight="1">
      <c r="A32" s="114" t="s">
        <v>116</v>
      </c>
      <c r="B32" s="12"/>
      <c r="C32" s="12"/>
      <c r="D32" s="12"/>
      <c r="E32" s="12"/>
      <c r="F32" s="12"/>
      <c r="G32" s="12"/>
    </row>
    <row r="33" spans="1:7" ht="20.5" customHeight="1">
      <c r="A33" s="12"/>
      <c r="B33" s="12"/>
      <c r="C33" s="12"/>
      <c r="D33" s="12"/>
      <c r="E33" s="12"/>
      <c r="F33" s="12"/>
      <c r="G33" s="12"/>
    </row>
    <row r="34" spans="1:7" ht="20.5" customHeight="1">
      <c r="A34" s="12"/>
      <c r="B34" s="12"/>
      <c r="C34" s="12"/>
      <c r="D34" s="12"/>
      <c r="E34" s="12"/>
      <c r="F34" s="12"/>
      <c r="G34" s="12"/>
    </row>
    <row r="35" spans="1:7" ht="20.5" customHeight="1">
      <c r="A35" s="12"/>
      <c r="B35" s="12"/>
      <c r="C35" s="12"/>
      <c r="D35" s="12"/>
      <c r="E35" s="12"/>
      <c r="F35" s="12"/>
      <c r="G35" s="12"/>
    </row>
    <row r="36" spans="1:7" ht="20.5" customHeight="1">
      <c r="A36" s="12"/>
      <c r="B36" s="12"/>
      <c r="C36" s="12"/>
      <c r="D36" s="12"/>
      <c r="E36" s="12"/>
      <c r="F36" s="12"/>
      <c r="G36" s="12"/>
    </row>
    <row r="37" spans="1:7" ht="20.5" customHeight="1">
      <c r="A37" s="12"/>
      <c r="B37" s="12"/>
      <c r="C37" s="12"/>
      <c r="D37" s="12"/>
      <c r="E37" s="12"/>
      <c r="F37" s="12"/>
      <c r="G37" s="12"/>
    </row>
    <row r="38" spans="1:7" ht="20.5" customHeight="1">
      <c r="A38" s="12"/>
      <c r="B38" s="12"/>
      <c r="C38" s="12"/>
      <c r="D38" s="12"/>
      <c r="E38" s="12"/>
      <c r="F38" s="12"/>
      <c r="G38" s="12"/>
    </row>
    <row r="39" spans="1:7" ht="20.5" customHeight="1">
      <c r="A39" s="12"/>
      <c r="B39" s="12"/>
      <c r="C39" s="12"/>
      <c r="D39" s="12"/>
      <c r="E39" s="12"/>
      <c r="F39" s="12"/>
      <c r="G39" s="12"/>
    </row>
    <row r="40" spans="1:7" ht="20.5" customHeight="1">
      <c r="A40" s="12"/>
      <c r="B40" s="12"/>
      <c r="C40" s="12"/>
      <c r="D40" s="12"/>
      <c r="E40" s="12"/>
      <c r="F40" s="12"/>
      <c r="G40" s="12"/>
    </row>
    <row r="41" spans="1:7" ht="20.5" customHeight="1">
      <c r="A41" s="12"/>
      <c r="B41" s="12"/>
      <c r="C41" s="12"/>
      <c r="D41" s="12"/>
      <c r="E41" s="12"/>
      <c r="F41" s="12"/>
      <c r="G41" s="12"/>
    </row>
    <row r="42" spans="1:7" ht="20.5" customHeight="1">
      <c r="A42" s="12"/>
      <c r="B42" s="12"/>
      <c r="C42" s="12"/>
      <c r="D42" s="12"/>
      <c r="E42" s="12"/>
      <c r="F42" s="12"/>
      <c r="G42" s="12"/>
    </row>
    <row r="43" spans="1:7" ht="20.5" customHeight="1">
      <c r="A43" s="12"/>
      <c r="B43" s="12"/>
      <c r="C43" s="12"/>
      <c r="D43" s="12"/>
      <c r="E43" s="12"/>
      <c r="F43" s="12"/>
      <c r="G43" s="12"/>
    </row>
    <row r="44" spans="1:7" ht="20.5" customHeight="1">
      <c r="A44" s="12"/>
      <c r="B44" s="12"/>
      <c r="C44" s="12"/>
      <c r="D44" s="12"/>
      <c r="E44" s="12"/>
      <c r="F44" s="12"/>
      <c r="G44" s="12"/>
    </row>
    <row r="45" spans="1:7" ht="20.5" customHeight="1">
      <c r="A45" s="12"/>
      <c r="B45" s="12"/>
      <c r="C45" s="12"/>
      <c r="D45" s="12"/>
      <c r="E45" s="12"/>
      <c r="F45" s="12"/>
      <c r="G45" s="12"/>
    </row>
    <row r="46" spans="1:7" ht="20.5" customHeight="1">
      <c r="A46" s="12"/>
      <c r="B46" s="12"/>
      <c r="C46" s="12"/>
      <c r="D46" s="12"/>
      <c r="E46" s="12"/>
      <c r="F46" s="12"/>
      <c r="G46" s="12"/>
    </row>
    <row r="47" spans="1:7" ht="10" customHeight="1">
      <c r="A47" s="12"/>
      <c r="B47" s="12"/>
      <c r="C47" s="12"/>
      <c r="D47" s="12"/>
      <c r="E47" s="12"/>
      <c r="F47" s="12"/>
      <c r="G47" s="12"/>
    </row>
    <row r="48" spans="1:7" ht="20.5" customHeight="1">
      <c r="A48" s="12"/>
      <c r="B48" s="12"/>
      <c r="C48" s="12"/>
      <c r="D48" s="12"/>
      <c r="E48" s="12"/>
      <c r="F48" s="12"/>
      <c r="G48" s="12"/>
    </row>
    <row r="49" spans="1:12" ht="20.5" customHeight="1">
      <c r="A49" s="12"/>
      <c r="B49" s="12"/>
      <c r="C49" s="12"/>
      <c r="D49" s="12"/>
      <c r="E49" s="12"/>
      <c r="F49" s="12"/>
      <c r="G49" s="12"/>
    </row>
    <row r="50" spans="1:12" ht="20.5" customHeight="1">
      <c r="A50" s="12"/>
      <c r="B50" s="12"/>
      <c r="C50" s="12"/>
      <c r="D50" s="12"/>
      <c r="E50" s="12"/>
      <c r="F50" s="12"/>
      <c r="G50" s="12"/>
    </row>
    <row r="51" spans="1:12" ht="21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21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8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8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8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8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8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8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8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8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</sheetData>
  <mergeCells count="30">
    <mergeCell ref="A11:A13"/>
    <mergeCell ref="B11:B13"/>
    <mergeCell ref="E2:F2"/>
    <mergeCell ref="E3:F3"/>
    <mergeCell ref="A2:B3"/>
    <mergeCell ref="AL5:AM5"/>
    <mergeCell ref="AM11:AM13"/>
    <mergeCell ref="AJ11:AL11"/>
    <mergeCell ref="AH11:AI11"/>
    <mergeCell ref="C11:AG11"/>
    <mergeCell ref="AH12:AH13"/>
    <mergeCell ref="AI12:AI13"/>
    <mergeCell ref="AJ12:AJ13"/>
    <mergeCell ref="AK12:AK13"/>
    <mergeCell ref="AL12:AL13"/>
    <mergeCell ref="B7:N7"/>
    <mergeCell ref="AC7:AF7"/>
    <mergeCell ref="AM14:AM26"/>
    <mergeCell ref="AN8:AO8"/>
    <mergeCell ref="B9:N9"/>
    <mergeCell ref="B8:N8"/>
    <mergeCell ref="AC8:AF8"/>
    <mergeCell ref="AC9:AF9"/>
    <mergeCell ref="AH8:AJ8"/>
    <mergeCell ref="AH9:AJ9"/>
    <mergeCell ref="Z7:AA9"/>
    <mergeCell ref="AN11:AO11"/>
    <mergeCell ref="AN12:AN13"/>
    <mergeCell ref="AO12:AO13"/>
    <mergeCell ref="AH7:AJ7"/>
  </mergeCells>
  <phoneticPr fontId="3"/>
  <conditionalFormatting sqref="C12:AG26">
    <cfRule type="expression" dxfId="2" priority="2">
      <formula>WEEKDAY(C$12)=7</formula>
    </cfRule>
    <cfRule type="expression" dxfId="1" priority="3">
      <formula>WEEKDAY(C$12)=1</formula>
    </cfRule>
  </conditionalFormatting>
  <conditionalFormatting sqref="AE12:AG26">
    <cfRule type="expression" dxfId="0" priority="1">
      <formula>AE$12=""</formula>
    </cfRule>
  </conditionalFormatting>
  <dataValidations count="1">
    <dataValidation type="list" allowBlank="1" showInputMessage="1" showErrorMessage="1" sqref="C14:AG26" xr:uid="{00000000-0002-0000-0400-000000000000}">
      <formula1>"休,年,夏,製,中,－"</formula1>
    </dataValidation>
  </dataValidations>
  <pageMargins left="0.7" right="0.39" top="0.38" bottom="0.4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別紙１　工事工程表</vt:lpstr>
      <vt:lpstr>別紙２　工事打合せ簿</vt:lpstr>
      <vt:lpstr>別紙３　工事履行報告書</vt:lpstr>
      <vt:lpstr>別紙４ 現場閉所チェックリスト</vt:lpstr>
      <vt:lpstr>別紙５ 休日確保状況チェックリスト</vt:lpstr>
      <vt:lpstr>'別紙２　工事打合せ簿'!Print_Area</vt:lpstr>
      <vt:lpstr>'別紙４ 現場閉所チェックリスト'!Print_Area</vt:lpstr>
      <vt:lpstr>'別紙５ 休日確保状況チェックリスト'!Print_Area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技術管理課１０</dc:creator>
  <cp:keywords/>
  <dc:description/>
  <cp:lastModifiedBy>技術管理課９</cp:lastModifiedBy>
  <cp:lastPrinted>2023-06-29T04:51:14Z</cp:lastPrinted>
  <dcterms:created xsi:type="dcterms:W3CDTF">2003-09-02T06:20:14Z</dcterms:created>
  <dcterms:modified xsi:type="dcterms:W3CDTF">2024-02-13T07:34:24Z</dcterms:modified>
  <cp:category/>
</cp:coreProperties>
</file>