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WServer01\財政課\Ｒ０５年度\06財政状況の公表及び予算，決算等の財務報告に関すること\0664照会文書（市町村課財政室財政担当）(3)\R60306【318〆】令和4年度財政状況資料集の作成等について（依頼）\03_提出\"/>
    </mc:Choice>
  </mc:AlternateContent>
  <xr:revisionPtr revIDLastSave="0" documentId="13_ncr:1_{F92AC4A0-FFDA-4224-8D45-B687A85159E4}"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BE36" i="10"/>
  <c r="BE35" i="10"/>
  <c r="CO34" i="10"/>
  <c r="CO35" i="10" s="1"/>
  <c r="CO36" i="10" s="1"/>
  <c r="CO37" i="10" s="1"/>
  <c r="CO38" i="10" s="1"/>
  <c r="CO39" i="10" s="1"/>
  <c r="BW34" i="10"/>
  <c r="BW35" i="10" s="1"/>
  <c r="BW36" i="10" s="1"/>
  <c r="BW37" i="10" s="1"/>
  <c r="BW38" i="10" s="1"/>
  <c r="BW39" i="10" s="1"/>
  <c r="BW40" i="10" s="1"/>
  <c r="BW41" i="10" s="1"/>
  <c r="BW42"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AM34" i="10"/>
  <c r="AM35" i="10" s="1"/>
  <c r="AM36" i="10" s="1"/>
</calcChain>
</file>

<file path=xl/sharedStrings.xml><?xml version="1.0" encoding="utf-8"?>
<sst xmlns="http://schemas.openxmlformats.org/spreadsheetml/2006/main" count="1081" uniqueCount="620">
  <si>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</si>
  <si>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</si>
  <si>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</si>
  <si>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</si>
  <si>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</si>
  <si>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</si>
  <si>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</si>
  <si>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</si>
  <si>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</si>
  <si>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</si>
  <si>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</si>
  <si>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</si>
  <si>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</si>
  <si>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</si>
  <si>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</si>
  <si>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</si>
  <si>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</si>
  <si>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</si>
  <si>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</si>
  <si>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</si>
  <si>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</si>
  <si>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</si>
  <si>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</si>
  <si>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</si>
  <si>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</si>
  <si>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</si>
  <si>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</si>
  <si>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</si>
  <si>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</si>
  <si>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</si>
  <si>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</si>
  <si>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</si>
  <si>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</si>
  <si>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</si>
  <si>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</si>
  <si>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</si>
  <si>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</si>
  <si>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</si>
  <si>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</si>
  <si>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</si>
  <si>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</si>
  <si>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</si>
  <si>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</si>
  <si>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</si>
  <si>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</si>
  <si>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</si>
  <si>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</si>
  <si>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</si>
  <si>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</si>
  <si>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</si>
  <si>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</si>
  <si>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</si>
  <si>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</si>
  <si>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</si>
  <si>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</si>
  <si>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</si>
  <si>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</si>
  <si>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</si>
  <si>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</si>
  <si>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</si>
  <si>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</si>
  <si>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</si>
  <si>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</si>
  <si>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</si>
  <si>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</si>
  <si>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</si>
  <si>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</si>
  <si>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</si>
  <si>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</si>
  <si>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</si>
  <si>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</si>
  <si>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</si>
  <si>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</si>
  <si>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</si>
  <si>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</si>
  <si>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</si>
  <si>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</si>
  <si>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</si>
  <si>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</si>
  <si>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</si>
  <si>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</si>
  <si>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</si>
  <si>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</si>
  <si>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</si>
  <si>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</si>
  <si>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</si>
  <si>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</si>
  <si>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</si>
  <si>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</si>
  <si>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</si>
  <si>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</si>
  <si>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</si>
  <si>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</si>
  <si>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</si>
  <si>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</si>
  <si>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</si>
  <si>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</si>
  <si>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</si>
  <si>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</si>
  <si>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</si>
  <si>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</si>
  <si>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</si>
  <si>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</si>
  <si>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</si>
  <si>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</si>
  <si>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</si>
  <si>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</si>
  <si>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</si>
  <si>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</si>
  <si>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</si>
  <si>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</si>
  <si>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</si>
  <si>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</si>
  <si>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</si>
  <si>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</si>
  <si>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</si>
  <si>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</si>
  <si>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</si>
  <si>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</si>
  <si>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</si>
  <si>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</si>
  <si>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</si>
  <si>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</si>
  <si>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</si>
  <si>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</si>
  <si>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</si>
  <si>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</si>
  <si>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</si>
  <si>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</si>
  <si>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</si>
  <si>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</si>
  <si>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</si>
  <si>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</si>
  <si>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</si>
  <si>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</si>
  <si>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</si>
  <si>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</si>
  <si>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</si>
  <si>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</si>
  <si>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</si>
  <si>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</si>
  <si>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</si>
  <si>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</si>
  <si>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</si>
  <si>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</si>
  <si>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</si>
  <si>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</si>
  <si>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</si>
  <si>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</si>
  <si>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</si>
  <si>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</si>
  <si>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</si>
  <si>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</si>
  <si>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</si>
  <si>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</si>
  <si>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</si>
  <si>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</si>
  <si>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</si>
  <si>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</si>
  <si>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</si>
  <si>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</si>
  <si>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</si>
  <si>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</si>
  <si>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</si>
  <si>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</si>
  <si>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</si>
  <si>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</si>
  <si>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</si>
  <si>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</si>
  <si>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</si>
  <si>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</si>
  <si>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</si>
  <si>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</si>
  <si>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</si>
  <si>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</si>
  <si>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</si>
  <si>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</si>
  <si>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</si>
  <si>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</si>
  <si>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</si>
  <si>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</si>
  <si>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</si>
  <si>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</si>
  <si>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</si>
  <si>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</si>
  <si>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</si>
  <si>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</si>
  <si>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</si>
  <si>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</si>
  <si>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</si>
  <si>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</si>
  <si>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</si>
  <si>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</si>
  <si>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</si>
  <si>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</si>
  <si>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</si>
  <si>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</si>
  <si>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</si>
  <si>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</si>
  <si>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</si>
  <si>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</si>
  <si>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</si>
  <si>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</si>
  <si>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</si>
  <si>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</si>
  <si>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</si>
  <si>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</si>
  <si>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</si>
  <si>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</si>
  <si>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</si>
  <si>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</si>
  <si>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</si>
  <si>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</si>
  <si>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</si>
  <si>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</si>
  <si>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</si>
  <si>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</si>
  <si>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</si>
  <si>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</si>
  <si>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</si>
  <si>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</si>
  <si>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</si>
  <si>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</si>
  <si>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</si>
  <si>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</si>
  <si>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</si>
  <si>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</si>
  <si>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</si>
  <si>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</si>
  <si>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</si>
  <si>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</si>
  <si>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</si>
  <si>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</si>
  <si>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</si>
  <si>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</si>
  <si>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</si>
  <si>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</si>
  <si>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</si>
  <si>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</si>
  <si>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</si>
  <si>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</si>
  <si>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</si>
  <si>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</si>
  <si>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</si>
  <si>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</si>
  <si>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</si>
  <si>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</si>
  <si>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</si>
  <si>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</si>
  <si>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</si>
  <si>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</si>
  <si>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</si>
  <si>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</si>
  <si>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</si>
  <si>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</si>
  <si>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</si>
  <si>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</si>
  <si>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</si>
  <si>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</si>
  <si>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</si>
  <si>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</si>
  <si>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</si>
  <si>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</si>
  <si>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</si>
  <si>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</si>
  <si>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</si>
  <si>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</si>
  <si>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</si>
  <si>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</si>
  <si>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</si>
  <si>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</si>
  <si>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</si>
  <si>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</si>
  <si>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</si>
  <si>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</si>
  <si>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</si>
  <si>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</si>
  <si>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</si>
  <si>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</si>
  <si>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</si>
  <si>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</si>
  <si>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</si>
  <si>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</si>
  <si>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</si>
  <si>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</si>
  <si>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</si>
  <si>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</si>
  <si>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</si>
  <si>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</si>
  <si>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</si>
  <si>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</si>
  <si>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</si>
  <si>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</si>
  <si>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</si>
  <si>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</si>
  <si>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</si>
  <si>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</si>
  <si>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</si>
  <si>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</si>
  <si>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</si>
  <si>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</si>
  <si>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</si>
  <si>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</si>
  <si>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</si>
  <si>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</si>
  <si>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</si>
  <si>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</si>
  <si>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</si>
  <si>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</si>
  <si>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</si>
  <si>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</si>
  <si>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</si>
  <si>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</si>
  <si>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</si>
  <si>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</si>
  <si>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</si>
  <si>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</si>
  <si>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</si>
  <si>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</si>
  <si>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</si>
  <si>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</si>
  <si>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</si>
  <si>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</si>
  <si>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</si>
  <si>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</si>
  <si>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</si>
  <si>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</si>
  <si>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</si>
  <si>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</si>
  <si>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</si>
  <si>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</si>
  <si>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</si>
  <si>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</si>
  <si>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</si>
  <si>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</si>
  <si>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</si>
  <si>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</si>
  <si>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</si>
  <si>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</si>
  <si>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</si>
  <si>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</si>
  <si>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</si>
  <si>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</si>
  <si>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</si>
  <si>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</si>
  <si>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</si>
  <si>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</si>
  <si>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</si>
  <si>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</si>
  <si>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</si>
  <si>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</si>
  <si>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</si>
  <si>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</si>
  <si>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</si>
  <si>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</si>
  <si>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</si>
  <si>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</si>
  <si>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</si>
  <si>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</si>
  <si>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</si>
  <si>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</si>
  <si>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</si>
  <si>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</si>
  <si>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</si>
  <si>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</si>
  <si>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</si>
  <si>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</si>
  <si>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</si>
  <si>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</si>
  <si>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</si>
  <si>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</si>
  <si>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</si>
  <si>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</si>
  <si>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</si>
  <si>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</si>
  <si>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</si>
  <si>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</si>
  <si>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</si>
  <si>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</si>
  <si>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</si>
  <si>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</si>
  <si>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</si>
  <si>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</si>
  <si>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</si>
  <si>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</si>
  <si>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</si>
  <si>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</si>
  <si>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</si>
  <si>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</si>
  <si>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</si>
  <si>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柏都市計画事業北柏駅北口土地区画整理事業特別会計</t>
    <phoneticPr fontId="5"/>
  </si>
  <si>
    <t>学校給食センター事業特別会計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</si>
  <si>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</si>
  <si>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</si>
  <si>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</si>
  <si>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</si>
  <si>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</si>
  <si>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</si>
  <si>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</si>
  <si>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</si>
  <si>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</si>
  <si>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</si>
  <si>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</si>
  <si>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</si>
  <si>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</si>
  <si>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</si>
  <si>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</si>
  <si>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</si>
  <si>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</si>
  <si>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</si>
  <si>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</si>
  <si>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水道事業会計</t>
    <phoneticPr fontId="5"/>
  </si>
  <si>
    <t>法適用企業</t>
    <phoneticPr fontId="5"/>
  </si>
  <si>
    <t>下水道事業会計</t>
    <phoneticPr fontId="5"/>
  </si>
  <si>
    <t>法適用企業</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</si>
  <si>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</si>
  <si>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</si>
  <si>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</si>
  <si>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</si>
  <si>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</si>
  <si>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</si>
  <si>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</si>
  <si>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</si>
  <si>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</si>
  <si>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</si>
  <si>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</si>
  <si>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</si>
  <si>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</si>
  <si>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</si>
  <si>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</si>
  <si>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</si>
  <si>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</si>
  <si>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</si>
  <si>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</si>
  <si>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</si>
  <si>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</si>
  <si>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</si>
  <si>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</si>
  <si>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</si>
  <si>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</si>
  <si>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</si>
  <si>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</si>
  <si>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</si>
  <si>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</si>
  <si>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</si>
  <si>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</si>
  <si>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</si>
  <si>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</si>
  <si>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</si>
  <si>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</si>
  <si>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</si>
  <si>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</si>
  <si>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</si>
  <si>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</si>
  <si>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</si>
  <si>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</si>
  <si>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</si>
  <si>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</si>
  <si>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</si>
  <si>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</si>
  <si>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</si>
  <si>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</si>
  <si>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</si>
  <si>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</si>
  <si>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</si>
  <si>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</si>
  <si>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</si>
  <si>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</si>
  <si>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</si>
  <si>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</si>
  <si>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</si>
  <si>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</si>
  <si>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</si>
  <si>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</si>
  <si>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</si>
  <si>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</si>
  <si>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</si>
  <si>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</si>
  <si>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</si>
  <si>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</si>
  <si>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</si>
  <si>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</si>
  <si>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</si>
  <si>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</si>
  <si>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</si>
  <si>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</si>
  <si>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</si>
  <si>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</si>
  <si>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</si>
  <si>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公設総合地方卸売市場事業特別会計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</si>
  <si>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</si>
  <si>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介護老人保健施設事業特別会計</t>
    <phoneticPr fontId="5"/>
  </si>
  <si>
    <t>(Ｆ)</t>
    <phoneticPr fontId="5"/>
  </si>
  <si>
    <t>病院事業会計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</si>
  <si>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</si>
  <si>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</si>
  <si>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</si>
  <si>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</si>
  <si>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</si>
  <si>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</si>
  <si>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</si>
  <si>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</si>
  <si>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</si>
  <si>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</si>
  <si>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</si>
  <si>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</si>
  <si>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</si>
  <si>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</si>
  <si>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</si>
  <si>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</si>
  <si>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</si>
  <si>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</si>
  <si>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</si>
  <si>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</si>
  <si>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</si>
  <si>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</si>
  <si>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</si>
  <si>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</si>
  <si>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</si>
  <si>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</si>
  <si>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</si>
  <si>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</si>
  <si>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</si>
  <si>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</si>
  <si>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</si>
  <si>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</si>
  <si>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</si>
  <si>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</si>
  <si>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</si>
  <si>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</si>
  <si>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</si>
  <si>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</si>
  <si>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</si>
  <si>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</si>
  <si>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</si>
  <si>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</si>
  <si>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</si>
  <si>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</si>
  <si>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</si>
  <si>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</si>
  <si>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</si>
  <si>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</si>
  <si>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</si>
  <si>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</si>
  <si>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</si>
  <si>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</si>
  <si>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</si>
  <si>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</si>
  <si>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</si>
  <si>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</si>
  <si>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</si>
  <si>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</si>
  <si>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</si>
  <si>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</si>
  <si>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</si>
  <si>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</si>
  <si>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</si>
  <si>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</si>
  <si>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</si>
  <si>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</si>
  <si>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</si>
  <si>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</si>
  <si>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</si>
  <si>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</si>
  <si>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</si>
  <si>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</si>
  <si>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</si>
  <si>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</si>
  <si>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</si>
  <si>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</si>
  <si>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</si>
  <si>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</si>
  <si>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</si>
  <si>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</si>
  <si>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</si>
  <si>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</si>
  <si>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</si>
  <si>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</si>
  <si>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</si>
  <si>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1.49</t>
  </si>
  <si>
    <t>▲ 0.57</t>
  </si>
  <si>
    <t>▲ 2.33</t>
  </si>
  <si>
    <t>水道事業会計</t>
  </si>
  <si>
    <t>一般会計</t>
  </si>
  <si>
    <t>下水道事業会計</t>
  </si>
  <si>
    <t>病院事業会計</t>
  </si>
  <si>
    <t>介護保険事業特別会計</t>
  </si>
  <si>
    <t>柏都市計画事業北柏駅北口土地区画整理事業特別会計</t>
  </si>
  <si>
    <t>国民健康保険事業特別会計</t>
  </si>
  <si>
    <t>公設総合地方卸売市場事業特別会計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</si>
  <si>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</si>
  <si>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</si>
  <si>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</si>
  <si>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</si>
  <si>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</si>
  <si>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</si>
  <si>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</si>
  <si>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</si>
  <si>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</si>
  <si>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19">
      <t>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</si>
  <si>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</si>
  <si>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</si>
  <si>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</si>
  <si>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</si>
  <si>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2"/>
  </si>
  <si>
    <t>柏・白井・鎌ケ谷環境衛生組合</t>
    <rPh sb="0" eb="1">
      <t>カシワ</t>
    </rPh>
    <rPh sb="2" eb="4">
      <t>シロイ</t>
    </rPh>
    <rPh sb="5" eb="8">
      <t>カマガヤ</t>
    </rPh>
    <rPh sb="8" eb="10">
      <t>カンキョウ</t>
    </rPh>
    <rPh sb="10" eb="12">
      <t>エイセイ</t>
    </rPh>
    <rPh sb="12" eb="13">
      <t>ク</t>
    </rPh>
    <rPh sb="13" eb="14">
      <t>ア</t>
    </rPh>
    <phoneticPr fontId="2"/>
  </si>
  <si>
    <t>東葛中部地区総合開発事務組合（一般会計）</t>
    <rPh sb="0" eb="2">
      <t>トウカツ</t>
    </rPh>
    <rPh sb="2" eb="4">
      <t>チュウブ</t>
    </rPh>
    <rPh sb="4" eb="6">
      <t>チク</t>
    </rPh>
    <rPh sb="6" eb="8">
      <t>ソウゴウ</t>
    </rPh>
    <rPh sb="8" eb="10">
      <t>カイハツ</t>
    </rPh>
    <rPh sb="10" eb="12">
      <t>ジム</t>
    </rPh>
    <rPh sb="12" eb="14">
      <t>クミアイ</t>
    </rPh>
    <rPh sb="15" eb="17">
      <t>イッパン</t>
    </rPh>
    <rPh sb="17" eb="19">
      <t>カイケイ</t>
    </rPh>
    <phoneticPr fontId="2"/>
  </si>
  <si>
    <t>法適用企業</t>
  </si>
  <si>
    <t>ディー・エス・ケイ</t>
  </si>
  <si>
    <t>柏市医療公社</t>
    <rPh sb="0" eb="2">
      <t>カシワシ</t>
    </rPh>
    <rPh sb="2" eb="4">
      <t>イリョウ</t>
    </rPh>
    <rPh sb="4" eb="6">
      <t>コウシャ</t>
    </rPh>
    <phoneticPr fontId="2"/>
  </si>
  <si>
    <t>柏市みどりの基金</t>
    <rPh sb="0" eb="2">
      <t>カシワシ</t>
    </rPh>
    <rPh sb="6" eb="8">
      <t>キキン</t>
    </rPh>
    <phoneticPr fontId="2"/>
  </si>
  <si>
    <t>柏市土地開発公社</t>
    <rPh sb="0" eb="2">
      <t>カシワシ</t>
    </rPh>
    <rPh sb="2" eb="4">
      <t>トチ</t>
    </rPh>
    <rPh sb="4" eb="6">
      <t>カイハツ</t>
    </rPh>
    <rPh sb="6" eb="8">
      <t>コウシャ</t>
    </rPh>
    <phoneticPr fontId="2"/>
  </si>
  <si>
    <t>柏市まちづくり公社</t>
    <rPh sb="0" eb="2">
      <t>カシワシ</t>
    </rPh>
    <rPh sb="7" eb="9">
      <t>コウシャ</t>
    </rPh>
    <phoneticPr fontId="2"/>
  </si>
  <si>
    <t>道の駅しょうなん</t>
    <rPh sb="0" eb="1">
      <t>ミチ</t>
    </rPh>
    <rPh sb="2" eb="3">
      <t>エキ</t>
    </rPh>
    <phoneticPr fontId="2"/>
  </si>
  <si>
    <t>〇</t>
  </si>
  <si>
    <t>公共施設整備基金</t>
  </si>
  <si>
    <t>都市整備基金</t>
    <rPh sb="0" eb="2">
      <t>トシ</t>
    </rPh>
    <rPh sb="2" eb="4">
      <t>セイビ</t>
    </rPh>
    <rPh sb="4" eb="6">
      <t>キキン</t>
    </rPh>
    <phoneticPr fontId="19"/>
  </si>
  <si>
    <t>職員退職手当基金</t>
    <rPh sb="0" eb="2">
      <t>ショクイン</t>
    </rPh>
    <rPh sb="2" eb="4">
      <t>タイショク</t>
    </rPh>
    <rPh sb="4" eb="6">
      <t>テアテ</t>
    </rPh>
    <rPh sb="6" eb="8">
      <t>キキン</t>
    </rPh>
    <phoneticPr fontId="19"/>
  </si>
  <si>
    <t>寄附基金</t>
    <rPh sb="0" eb="2">
      <t>キフ</t>
    </rPh>
    <rPh sb="2" eb="4">
      <t>キキン</t>
    </rPh>
    <phoneticPr fontId="19"/>
  </si>
  <si>
    <t>新型コロナウイルス感染症対策利子補給基金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</si>
</sst>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F44F-417C-8FE4-FCDEA2ED6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27643</c:v>
                </c:pt>
                <c:pt idx="1">
                  <c:v>36537</c:v>
                </c:pt>
                <c:pt idx="2">
                  <c:v>36677</c:v>
                </c:pt>
                <c:pt idx="3">
                  <c:v>42907</c:v>
                </c:pt>
                <c:pt idx="4">
                  <c:v>36935</c:v>
                </c:pt>
              </c:numCache>
            </c:numRef>
          </c:val>
          <c:smooth val="0"/>
          <c:extLst>
            <c:ext xmlns:c16="http://schemas.microsoft.com/office/drawing/2014/chart" uri="{C3380CC4-5D6E-409C-BE32-E72D297353CC}">
              <c16:uniqueId val="{00000001-F44F-417C-8FE4-FCDEA2ED67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5.68</c:v>
                </c:pt>
                <c:pt idx="1">
                  <c:v>5.07</c:v>
                </c:pt>
                <c:pt idx="2">
                  <c:v>6.28</c:v>
                </c:pt>
                <c:pt idx="3">
                  <c:v>6.42</c:v>
                </c:pt>
                <c:pt idx="4">
                  <c:v>6.99</c:v>
                </c:pt>
              </c:numCache>
            </c:numRef>
          </c:val>
          <c:extLst>
            <c:ext xmlns:c16="http://schemas.microsoft.com/office/drawing/2014/chart" uri="{C3380CC4-5D6E-409C-BE32-E72D297353CC}">
              <c16:uniqueId val="{00000000-957D-41BC-892A-6BA9825996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13.44</c:v>
                </c:pt>
                <c:pt idx="1">
                  <c:v>16.149999999999999</c:v>
                </c:pt>
                <c:pt idx="2">
                  <c:v>14.43</c:v>
                </c:pt>
                <c:pt idx="3">
                  <c:v>16.63</c:v>
                </c:pt>
                <c:pt idx="4">
                  <c:v>19.79</c:v>
                </c:pt>
              </c:numCache>
            </c:numRef>
          </c:val>
          <c:extLst>
            <c:ext xmlns:c16="http://schemas.microsoft.com/office/drawing/2014/chart" uri="{C3380CC4-5D6E-409C-BE32-E72D297353CC}">
              <c16:uniqueId val="{00000001-957D-41BC-892A-6BA9825996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-0.56999999999999995</c:v>
                </c:pt>
                <c:pt idx="2">
                  <c:v>-2.33</c:v>
                </c:pt>
                <c:pt idx="3">
                  <c:v>0.46</c:v>
                </c:pt>
                <c:pt idx="4">
                  <c:v>0.5</c:v>
                </c:pt>
              </c:numCache>
            </c:numRef>
          </c:val>
          <c:smooth val="0"/>
          <c:extLst>
            <c:ext xmlns:c16="http://schemas.microsoft.com/office/drawing/2014/chart" uri="{C3380CC4-5D6E-409C-BE32-E72D297353CC}">
              <c16:uniqueId val="{00000002-957D-41BC-892A-6BA9825996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0.12</c:v>
                </c:pt>
                <c:pt idx="4">
                  <c:v>#N/A</c:v>
                </c:pt>
                <c:pt idx="5">
                  <c:v>0.18</c:v>
                </c:pt>
                <c:pt idx="6">
                  <c:v>#N/A</c:v>
                </c:pt>
                <c:pt idx="7">
                  <c:v>0.19</c:v>
                </c:pt>
                <c:pt idx="8">
                  <c:v>#N/A</c:v>
                </c:pt>
                <c:pt idx="9">
                  <c:v>0.2</c:v>
                </c:pt>
              </c:numCache>
            </c:numRef>
          </c:val>
          <c:extLst>
            <c:ext xmlns:c16="http://schemas.microsoft.com/office/drawing/2014/chart" uri="{C3380CC4-5D6E-409C-BE32-E72D297353CC}">
              <c16:uniqueId val="{00000000-2740-4EA3-B661-E576ABEE7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40-4EA3-B661-E576ABEE747D}"/>
            </c:ext>
          </c:extLst>
        </c:ser>
        <c:ser>
          <c:idx val="2"/>
          <c:order val="2"/>
          <c:tx>
            <c:strRef>
              <c:f>データシート!$A$29</c:f>
              <c:strCache>
                <c:ptCount val="1"/>
                <c:pt idx="0">
                  <c:v>公設総合地方卸売市場事業特別会計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0.15</c:v>
                </c:pt>
                <c:pt idx="4">
                  <c:v>#N/A</c:v>
                </c:pt>
                <c:pt idx="5">
                  <c:v>0.17</c:v>
                </c:pt>
                <c:pt idx="6">
                  <c:v>#N/A</c:v>
                </c:pt>
                <c:pt idx="7">
                  <c:v>0.13</c:v>
                </c:pt>
                <c:pt idx="8">
                  <c:v>#N/A</c:v>
                </c:pt>
                <c:pt idx="9">
                  <c:v>0.12</c:v>
                </c:pt>
              </c:numCache>
            </c:numRef>
          </c:val>
          <c:extLst>
            <c:ext xmlns:c16="http://schemas.microsoft.com/office/drawing/2014/chart" uri="{C3380CC4-5D6E-409C-BE32-E72D297353CC}">
              <c16:uniqueId val="{00000002-2740-4EA3-B661-E576ABEE747D}"/>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c:v>
                </c:pt>
                <c:pt idx="2">
                  <c:v>#N/A</c:v>
                </c:pt>
                <c:pt idx="3">
                  <c:v>0.06</c:v>
                </c:pt>
                <c:pt idx="4">
                  <c:v>#N/A</c:v>
                </c:pt>
                <c:pt idx="5">
                  <c:v>0.26</c:v>
                </c:pt>
                <c:pt idx="6">
                  <c:v>#N/A</c:v>
                </c:pt>
                <c:pt idx="7">
                  <c:v>0.47</c:v>
                </c:pt>
                <c:pt idx="8">
                  <c:v>#N/A</c:v>
                </c:pt>
                <c:pt idx="9">
                  <c:v>0.14000000000000001</c:v>
                </c:pt>
              </c:numCache>
            </c:numRef>
          </c:val>
          <c:extLst>
            <c:ext xmlns:c16="http://schemas.microsoft.com/office/drawing/2014/chart" uri="{C3380CC4-5D6E-409C-BE32-E72D297353CC}">
              <c16:uniqueId val="{00000003-2740-4EA3-B661-E576ABEE747D}"/>
            </c:ext>
          </c:extLst>
        </c:ser>
        <c:ser>
          <c:idx val="4"/>
          <c:order val="4"/>
          <c:tx>
            <c:strRef>
              <c:f>データシート!$A$31</c:f>
              <c:strCache>
                <c:ptCount val="1"/>
                <c:pt idx="0">
                  <c:v>柏都市計画事業北柏駅北口土地区画整理事業特別会計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0.16</c:v>
                </c:pt>
                <c:pt idx="4">
                  <c:v>#N/A</c:v>
                </c:pt>
                <c:pt idx="5">
                  <c:v>0.09</c:v>
                </c:pt>
                <c:pt idx="6">
                  <c:v>#N/A</c:v>
                </c:pt>
                <c:pt idx="7">
                  <c:v>0.15</c:v>
                </c:pt>
                <c:pt idx="8">
                  <c:v>#N/A</c:v>
                </c:pt>
                <c:pt idx="9">
                  <c:v>0.2</c:v>
                </c:pt>
              </c:numCache>
            </c:numRef>
          </c:val>
          <c:extLst>
            <c:ext xmlns:c16="http://schemas.microsoft.com/office/drawing/2014/chart" uri="{C3380CC4-5D6E-409C-BE32-E72D297353CC}">
              <c16:uniqueId val="{00000004-2740-4EA3-B661-E576ABEE747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0.54</c:v>
                </c:pt>
                <c:pt idx="2">
                  <c:v>#N/A</c:v>
                </c:pt>
                <c:pt idx="3">
                  <c:v>0.92</c:v>
                </c:pt>
                <c:pt idx="4">
                  <c:v>#N/A</c:v>
                </c:pt>
                <c:pt idx="5">
                  <c:v>1.33</c:v>
                </c:pt>
                <c:pt idx="6">
                  <c:v>#N/A</c:v>
                </c:pt>
                <c:pt idx="7">
                  <c:v>0.64</c:v>
                </c:pt>
                <c:pt idx="8">
                  <c:v>#N/A</c:v>
                </c:pt>
                <c:pt idx="9">
                  <c:v>0.72</c:v>
                </c:pt>
              </c:numCache>
            </c:numRef>
          </c:val>
          <c:extLst>
            <c:ext xmlns:c16="http://schemas.microsoft.com/office/drawing/2014/chart" uri="{C3380CC4-5D6E-409C-BE32-E72D297353CC}">
              <c16:uniqueId val="{00000005-2740-4EA3-B661-E576ABEE747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2.95</c:v>
                </c:pt>
                <c:pt idx="2">
                  <c:v>#N/A</c:v>
                </c:pt>
                <c:pt idx="3">
                  <c:v>2.94</c:v>
                </c:pt>
                <c:pt idx="4">
                  <c:v>#N/A</c:v>
                </c:pt>
                <c:pt idx="5">
                  <c:v>2.82</c:v>
                </c:pt>
                <c:pt idx="6">
                  <c:v>#N/A</c:v>
                </c:pt>
                <c:pt idx="7">
                  <c:v>2.67</c:v>
                </c:pt>
                <c:pt idx="8">
                  <c:v>#N/A</c:v>
                </c:pt>
                <c:pt idx="9">
                  <c:v>2.63</c:v>
                </c:pt>
              </c:numCache>
            </c:numRef>
          </c:val>
          <c:extLst>
            <c:ext xmlns:c16="http://schemas.microsoft.com/office/drawing/2014/chart" uri="{C3380CC4-5D6E-409C-BE32-E72D297353CC}">
              <c16:uniqueId val="{00000006-2740-4EA3-B661-E576ABEE747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5.65</c:v>
                </c:pt>
                <c:pt idx="2">
                  <c:v>#N/A</c:v>
                </c:pt>
                <c:pt idx="3">
                  <c:v>6.97</c:v>
                </c:pt>
                <c:pt idx="4">
                  <c:v>#N/A</c:v>
                </c:pt>
                <c:pt idx="5">
                  <c:v>6.2</c:v>
                </c:pt>
                <c:pt idx="6">
                  <c:v>#N/A</c:v>
                </c:pt>
                <c:pt idx="7">
                  <c:v>5.97</c:v>
                </c:pt>
                <c:pt idx="8">
                  <c:v>#N/A</c:v>
                </c:pt>
                <c:pt idx="9">
                  <c:v>5.91</c:v>
                </c:pt>
              </c:numCache>
            </c:numRef>
          </c:val>
          <c:extLst>
            <c:ext xmlns:c16="http://schemas.microsoft.com/office/drawing/2014/chart" uri="{C3380CC4-5D6E-409C-BE32-E72D297353CC}">
              <c16:uniqueId val="{00000007-2740-4EA3-B661-E576ABEE74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5.49</c:v>
                </c:pt>
                <c:pt idx="2">
                  <c:v>#N/A</c:v>
                </c:pt>
                <c:pt idx="3">
                  <c:v>4.8499999999999996</c:v>
                </c:pt>
                <c:pt idx="4">
                  <c:v>#N/A</c:v>
                </c:pt>
                <c:pt idx="5">
                  <c:v>6.07</c:v>
                </c:pt>
                <c:pt idx="6">
                  <c:v>#N/A</c:v>
                </c:pt>
                <c:pt idx="7">
                  <c:v>6.13</c:v>
                </c:pt>
                <c:pt idx="8">
                  <c:v>#N/A</c:v>
                </c:pt>
                <c:pt idx="9">
                  <c:v>6.64</c:v>
                </c:pt>
              </c:numCache>
            </c:numRef>
          </c:val>
          <c:extLst>
            <c:ext xmlns:c16="http://schemas.microsoft.com/office/drawing/2014/chart" uri="{C3380CC4-5D6E-409C-BE32-E72D297353CC}">
              <c16:uniqueId val="{00000008-2740-4EA3-B661-E576ABEE74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11.3</c:v>
                </c:pt>
                <c:pt idx="2">
                  <c:v>#N/A</c:v>
                </c:pt>
                <c:pt idx="3">
                  <c:v>12.74</c:v>
                </c:pt>
                <c:pt idx="4">
                  <c:v>#N/A</c:v>
                </c:pt>
                <c:pt idx="5">
                  <c:v>13.31</c:v>
                </c:pt>
                <c:pt idx="6">
                  <c:v>#N/A</c:v>
                </c:pt>
                <c:pt idx="7">
                  <c:v>10.39</c:v>
                </c:pt>
                <c:pt idx="8">
                  <c:v>#N/A</c:v>
                </c:pt>
                <c:pt idx="9">
                  <c:v>11.1</c:v>
                </c:pt>
              </c:numCache>
            </c:numRef>
          </c:val>
          <c:extLst>
            <c:ext xmlns:c16="http://schemas.microsoft.com/office/drawing/2014/chart" uri="{C3380CC4-5D6E-409C-BE32-E72D297353CC}">
              <c16:uniqueId val="{00000009-2740-4EA3-B661-E576ABEE74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11133</c:v>
                </c:pt>
                <c:pt idx="5">
                  <c:v>11049</c:v>
                </c:pt>
                <c:pt idx="8">
                  <c:v>10883</c:v>
                </c:pt>
                <c:pt idx="11">
                  <c:v>10182</c:v>
                </c:pt>
                <c:pt idx="14">
                  <c:v>10627</c:v>
                </c:pt>
              </c:numCache>
            </c:numRef>
          </c:val>
          <c:extLst>
            <c:ext xmlns:c16="http://schemas.microsoft.com/office/drawing/2014/chart" uri="{C3380CC4-5D6E-409C-BE32-E72D297353CC}">
              <c16:uniqueId val="{00000000-185C-4C87-BDBC-2AB0B37AF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C-4C87-BDBC-2AB0B37AF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1522</c:v>
                </c:pt>
                <c:pt idx="3">
                  <c:v>1024</c:v>
                </c:pt>
                <c:pt idx="6">
                  <c:v>2432</c:v>
                </c:pt>
                <c:pt idx="9">
                  <c:v>1385</c:v>
                </c:pt>
                <c:pt idx="12">
                  <c:v>977</c:v>
                </c:pt>
              </c:numCache>
            </c:numRef>
          </c:val>
          <c:extLst>
            <c:ext xmlns:c16="http://schemas.microsoft.com/office/drawing/2014/chart" uri="{C3380CC4-5D6E-409C-BE32-E72D297353CC}">
              <c16:uniqueId val="{00000002-185C-4C87-BDBC-2AB0B37AF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91</c:v>
                </c:pt>
                <c:pt idx="3">
                  <c:v>79</c:v>
                </c:pt>
                <c:pt idx="6">
                  <c:v>90</c:v>
                </c:pt>
                <c:pt idx="9">
                  <c:v>94</c:v>
                </c:pt>
                <c:pt idx="12">
                  <c:v>105</c:v>
                </c:pt>
              </c:numCache>
            </c:numRef>
          </c:val>
          <c:extLst>
            <c:ext xmlns:c16="http://schemas.microsoft.com/office/drawing/2014/chart" uri="{C3380CC4-5D6E-409C-BE32-E72D297353CC}">
              <c16:uniqueId val="{00000003-185C-4C87-BDBC-2AB0B37AF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1005</c:v>
                </c:pt>
                <c:pt idx="3">
                  <c:v>813</c:v>
                </c:pt>
                <c:pt idx="6">
                  <c:v>1029</c:v>
                </c:pt>
                <c:pt idx="9">
                  <c:v>927</c:v>
                </c:pt>
                <c:pt idx="12">
                  <c:v>894</c:v>
                </c:pt>
              </c:numCache>
            </c:numRef>
          </c:val>
          <c:extLst>
            <c:ext xmlns:c16="http://schemas.microsoft.com/office/drawing/2014/chart" uri="{C3380CC4-5D6E-409C-BE32-E72D297353CC}">
              <c16:uniqueId val="{00000004-185C-4C87-BDBC-2AB0B37AF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C-4C87-BDBC-2AB0B37AF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C-4C87-BDBC-2AB0B37AF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10594</c:v>
                </c:pt>
                <c:pt idx="3">
                  <c:v>10001</c:v>
                </c:pt>
                <c:pt idx="6">
                  <c:v>9942</c:v>
                </c:pt>
                <c:pt idx="9">
                  <c:v>9414</c:v>
                </c:pt>
                <c:pt idx="12">
                  <c:v>9098</c:v>
                </c:pt>
              </c:numCache>
            </c:numRef>
          </c:val>
          <c:extLst>
            <c:ext xmlns:c16="http://schemas.microsoft.com/office/drawing/2014/chart" uri="{C3380CC4-5D6E-409C-BE32-E72D297353CC}">
              <c16:uniqueId val="{00000007-185C-4C87-BDBC-2AB0B37AF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2079</c:v>
                </c:pt>
                <c:pt idx="2">
                  <c:v>#N/A</c:v>
                </c:pt>
                <c:pt idx="3">
                  <c:v>#N/A</c:v>
                </c:pt>
                <c:pt idx="4">
                  <c:v>868</c:v>
                </c:pt>
                <c:pt idx="5">
                  <c:v>#N/A</c:v>
                </c:pt>
                <c:pt idx="6">
                  <c:v>#N/A</c:v>
                </c:pt>
                <c:pt idx="7">
                  <c:v>2610</c:v>
                </c:pt>
                <c:pt idx="8">
                  <c:v>#N/A</c:v>
                </c:pt>
                <c:pt idx="9">
                  <c:v>#N/A</c:v>
                </c:pt>
                <c:pt idx="10">
                  <c:v>1638</c:v>
                </c:pt>
                <c:pt idx="11">
                  <c:v>#N/A</c:v>
                </c:pt>
                <c:pt idx="12">
                  <c:v>#N/A</c:v>
                </c:pt>
                <c:pt idx="13">
                  <c:v>447</c:v>
                </c:pt>
                <c:pt idx="14">
                  <c:v>#N/A</c:v>
                </c:pt>
              </c:numCache>
            </c:numRef>
          </c:val>
          <c:smooth val="0"/>
          <c:extLst>
            <c:ext xmlns:c16="http://schemas.microsoft.com/office/drawing/2014/chart" uri="{C3380CC4-5D6E-409C-BE32-E72D297353CC}">
              <c16:uniqueId val="{00000008-185C-4C87-BDBC-2AB0B37AF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93691</c:v>
                </c:pt>
                <c:pt idx="5">
                  <c:v>91842</c:v>
                </c:pt>
                <c:pt idx="8">
                  <c:v>90524</c:v>
                </c:pt>
                <c:pt idx="11">
                  <c:v>90861</c:v>
                </c:pt>
                <c:pt idx="14">
                  <c:v>88154</c:v>
                </c:pt>
              </c:numCache>
            </c:numRef>
          </c:val>
          <c:extLst>
            <c:ext xmlns:c16="http://schemas.microsoft.com/office/drawing/2014/chart" uri="{C3380CC4-5D6E-409C-BE32-E72D297353CC}">
              <c16:uniqueId val="{00000000-F222-4C64-90EC-DF1ACEE5BF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20609</c:v>
                </c:pt>
                <c:pt idx="5">
                  <c:v>19263</c:v>
                </c:pt>
                <c:pt idx="8">
                  <c:v>18546</c:v>
                </c:pt>
                <c:pt idx="11">
                  <c:v>13120</c:v>
                </c:pt>
                <c:pt idx="14">
                  <c:v>13624</c:v>
                </c:pt>
              </c:numCache>
            </c:numRef>
          </c:val>
          <c:extLst>
            <c:ext xmlns:c16="http://schemas.microsoft.com/office/drawing/2014/chart" uri="{C3380CC4-5D6E-409C-BE32-E72D297353CC}">
              <c16:uniqueId val="{00000001-F222-4C64-90EC-DF1ACEE5BF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39202</c:v>
                </c:pt>
                <c:pt idx="5">
                  <c:v>41585</c:v>
                </c:pt>
                <c:pt idx="8">
                  <c:v>40525</c:v>
                </c:pt>
                <c:pt idx="11">
                  <c:v>47270</c:v>
                </c:pt>
                <c:pt idx="14">
                  <c:v>50352</c:v>
                </c:pt>
              </c:numCache>
            </c:numRef>
          </c:val>
          <c:extLst>
            <c:ext xmlns:c16="http://schemas.microsoft.com/office/drawing/2014/chart" uri="{C3380CC4-5D6E-409C-BE32-E72D297353CC}">
              <c16:uniqueId val="{00000002-F222-4C64-90EC-DF1ACEE5BF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22-4C64-90EC-DF1ACEE5BF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22-4C64-90EC-DF1ACEE5BF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816</c:v>
                </c:pt>
                <c:pt idx="3">
                  <c:v>793</c:v>
                </c:pt>
                <c:pt idx="6">
                  <c:v>830</c:v>
                </c:pt>
                <c:pt idx="9">
                  <c:v>833</c:v>
                </c:pt>
                <c:pt idx="12">
                  <c:v>812</c:v>
                </c:pt>
              </c:numCache>
            </c:numRef>
          </c:val>
          <c:extLst>
            <c:ext xmlns:c16="http://schemas.microsoft.com/office/drawing/2014/chart" uri="{C3380CC4-5D6E-409C-BE32-E72D297353CC}">
              <c16:uniqueId val="{00000005-F222-4C64-90EC-DF1ACEE5BF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16100</c:v>
                </c:pt>
                <c:pt idx="3">
                  <c:v>16079</c:v>
                </c:pt>
                <c:pt idx="6">
                  <c:v>15631</c:v>
                </c:pt>
                <c:pt idx="9">
                  <c:v>15624</c:v>
                </c:pt>
                <c:pt idx="12">
                  <c:v>15382</c:v>
                </c:pt>
              </c:numCache>
            </c:numRef>
          </c:val>
          <c:extLst>
            <c:ext xmlns:c16="http://schemas.microsoft.com/office/drawing/2014/chart" uri="{C3380CC4-5D6E-409C-BE32-E72D297353CC}">
              <c16:uniqueId val="{00000006-F222-4C64-90EC-DF1ACEE5BF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782</c:v>
                </c:pt>
                <c:pt idx="3">
                  <c:v>756</c:v>
                </c:pt>
                <c:pt idx="6">
                  <c:v>765</c:v>
                </c:pt>
                <c:pt idx="9">
                  <c:v>1224</c:v>
                </c:pt>
                <c:pt idx="12">
                  <c:v>1589</c:v>
                </c:pt>
              </c:numCache>
            </c:numRef>
          </c:val>
          <c:extLst>
            <c:ext xmlns:c16="http://schemas.microsoft.com/office/drawing/2014/chart" uri="{C3380CC4-5D6E-409C-BE32-E72D297353CC}">
              <c16:uniqueId val="{00000007-F222-4C64-90EC-DF1ACEE5BF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9039</c:v>
                </c:pt>
                <c:pt idx="3">
                  <c:v>8310</c:v>
                </c:pt>
                <c:pt idx="6">
                  <c:v>8132</c:v>
                </c:pt>
                <c:pt idx="9">
                  <c:v>7221</c:v>
                </c:pt>
                <c:pt idx="12">
                  <c:v>6753</c:v>
                </c:pt>
              </c:numCache>
            </c:numRef>
          </c:val>
          <c:extLst>
            <c:ext xmlns:c16="http://schemas.microsoft.com/office/drawing/2014/chart" uri="{C3380CC4-5D6E-409C-BE32-E72D297353CC}">
              <c16:uniqueId val="{00000008-F222-4C64-90EC-DF1ACEE5BF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16512</c:v>
                </c:pt>
                <c:pt idx="3">
                  <c:v>13033</c:v>
                </c:pt>
                <c:pt idx="6">
                  <c:v>11902</c:v>
                </c:pt>
                <c:pt idx="9">
                  <c:v>7473</c:v>
                </c:pt>
                <c:pt idx="12">
                  <c:v>6777</c:v>
                </c:pt>
              </c:numCache>
            </c:numRef>
          </c:val>
          <c:extLst>
            <c:ext xmlns:c16="http://schemas.microsoft.com/office/drawing/2014/chart" uri="{C3380CC4-5D6E-409C-BE32-E72D297353CC}">
              <c16:uniqueId val="{00000009-F222-4C64-90EC-DF1ACEE5BF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88561</c:v>
                </c:pt>
                <c:pt idx="3">
                  <c:v>89275</c:v>
                </c:pt>
                <c:pt idx="6">
                  <c:v>87840</c:v>
                </c:pt>
                <c:pt idx="9">
                  <c:v>86229</c:v>
                </c:pt>
                <c:pt idx="12">
                  <c:v>84752</c:v>
                </c:pt>
              </c:numCache>
            </c:numRef>
          </c:val>
          <c:extLst>
            <c:ext xmlns:c16="http://schemas.microsoft.com/office/drawing/2014/chart" uri="{C3380CC4-5D6E-409C-BE32-E72D297353CC}">
              <c16:uniqueId val="{0000000A-F222-4C64-90EC-DF1ACEE5BF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22-4C64-90EC-DF1ACEE5BF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11726</c:v>
                </c:pt>
                <c:pt idx="1">
                  <c:v>14230</c:v>
                </c:pt>
                <c:pt idx="2">
                  <c:v>16734</c:v>
                </c:pt>
              </c:numCache>
            </c:numRef>
          </c:val>
          <c:extLst>
            <c:ext xmlns:c16="http://schemas.microsoft.com/office/drawing/2014/chart" uri="{C3380CC4-5D6E-409C-BE32-E72D297353CC}">
              <c16:uniqueId val="{00000000-8D5D-4A29-A6F6-201FC11EF3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D5D-4A29-A6F6-201FC11EF3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22860</c:v>
                </c:pt>
                <c:pt idx="1">
                  <c:v>23158</c:v>
                </c:pt>
                <c:pt idx="2">
                  <c:v>23563</c:v>
                </c:pt>
              </c:numCache>
            </c:numRef>
          </c:val>
          <c:extLst>
            <c:ext xmlns:c16="http://schemas.microsoft.com/office/drawing/2014/chart" uri="{C3380CC4-5D6E-409C-BE32-E72D297353CC}">
              <c16:uniqueId val="{00000002-8D5D-4A29-A6F6-201FC11EF3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平成１７年度以降，地方債の新規発行額を当該年度の元金償還額以内に抑制してきたことにより，債務残高は減少し，実質公債費比率の分子は減少傾向にある。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令和４年度は，元利償還金の額について，前年度で完済した元利償還金の合計額に対し，令和４年度から新たに支払いが発生した元利償還金額の合計額が下回った。また，公債費に準ずる債務負担行為に関わるものについても同様に，土</a:t>
          </a:r>
          <a:r>
            <a:rPr lang="ja-JP" altLang="ja-JP" sz="1100">
              <a:solidFill>
                <a:schemeClr val="dk1"/>
              </a:solidFill>
              <a:effectLst/>
              <a:latin typeface="+mn-lt"/>
              <a:ea typeface="+mn-ea"/>
              <a:cs typeface="+mn-cs"/>
            </a:rPr>
            <a:t>地開発公社からの用地買戻しがなかったことや庁舎及び市立小学校の仮設校舎の賃借料を完済したことにより支出額が減少したことに対し，令和４年度から新たに発生した債務負担支払額が下回ったことにより，実質</a:t>
          </a:r>
          <a:r>
            <a:rPr kumimoji="1" lang="ja-JP" altLang="ja-JP" sz="1100">
              <a:solidFill>
                <a:schemeClr val="dk1"/>
              </a:solidFill>
              <a:effectLst/>
              <a:latin typeface="+mn-lt"/>
              <a:ea typeface="+mn-ea"/>
              <a:cs typeface="+mn-cs"/>
            </a:rPr>
            <a:t>公債費比率が低下した。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平成１７年度以降，地方債の新規発行額を当該年度の元金償還額以内に抑制していたため，地方債現在高は減少している。また，債務負担行為に基づく支出予定額が減少したことや，</a:t>
          </a:r>
          <a:r>
            <a:rPr lang="ja-JP" altLang="ja-JP" sz="1100" b="0" i="0" baseline="0">
              <a:solidFill>
                <a:schemeClr val="dk1"/>
              </a:solidFill>
              <a:effectLst/>
              <a:latin typeface="+mn-lt"/>
              <a:ea typeface="+mn-ea"/>
              <a:cs typeface="+mn-cs"/>
            </a:rPr>
            <a:t>職員の新陳代謝の影響等で退職手当負担見込額が減少したことなどから，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分子から控除される充当可能財源等について，令和４年度は，財政調整基金をはじめとしたほぼ全ての基金残高が増加</a:t>
          </a:r>
          <a:r>
            <a:rPr lang="ja-JP" altLang="ja-JP" sz="1100">
              <a:solidFill>
                <a:schemeClr val="dk1"/>
              </a:solidFill>
              <a:effectLst/>
              <a:latin typeface="+mn-lt"/>
              <a:ea typeface="+mn-ea"/>
              <a:cs typeface="+mn-cs"/>
            </a:rPr>
            <a:t>したことにより一般財源総額が確保できたため，財政調整基金の取崩を見送ったこと等により，</a:t>
          </a:r>
          <a:r>
            <a:rPr kumimoji="1" lang="ja-JP" altLang="ja-JP" sz="1100">
              <a:solidFill>
                <a:schemeClr val="dk1"/>
              </a:solidFill>
              <a:effectLst/>
              <a:latin typeface="+mn-lt"/>
              <a:ea typeface="+mn-ea"/>
              <a:cs typeface="+mn-cs"/>
            </a:rPr>
            <a:t>充当可能基金が増加している。</a:t>
          </a:r>
          <a:endParaRPr lang="ja-JP" altLang="ja-JP" sz="1400">
            <a:effectLst/>
          </a:endParaRPr>
        </a:p>
        <a:p>
          <a:r>
            <a:rPr kumimoji="1" lang="ja-JP" altLang="ja-JP" sz="1100">
              <a:solidFill>
                <a:schemeClr val="dk1"/>
              </a:solidFill>
              <a:effectLst/>
              <a:latin typeface="+mn-lt"/>
              <a:ea typeface="+mn-ea"/>
              <a:cs typeface="+mn-cs"/>
            </a:rPr>
            <a:t>　結果として，充当可能財源等が将来負担額を上回り，将来負担比率の分子は負数となった。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令和３年度は</a:t>
          </a:r>
          <a:r>
            <a:rPr lang="ja-JP" altLang="ja-JP" sz="1100">
              <a:solidFill>
                <a:schemeClr val="dk1"/>
              </a:solidFill>
              <a:effectLst/>
              <a:latin typeface="+mn-lt"/>
              <a:ea typeface="+mn-ea"/>
              <a:cs typeface="+mn-cs"/>
            </a:rPr>
            <a:t>交付税の追加交付等により，一般財源総額を確保できたことで</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の取崩を見送ったため，</a:t>
          </a:r>
          <a:r>
            <a:rPr kumimoji="1" lang="ja-JP" altLang="ja-JP" sz="1100">
              <a:solidFill>
                <a:schemeClr val="dk1"/>
              </a:solidFill>
              <a:effectLst/>
              <a:latin typeface="+mn-lt"/>
              <a:ea typeface="+mn-ea"/>
              <a:cs typeface="+mn-cs"/>
            </a:rPr>
            <a:t>基金残高全体では約２８億円の増加となった。令和４年度は市民税や固定資産税等の増加</a:t>
          </a:r>
          <a:r>
            <a:rPr lang="ja-JP" altLang="ja-JP" sz="1100">
              <a:solidFill>
                <a:schemeClr val="dk1"/>
              </a:solidFill>
              <a:effectLst/>
              <a:latin typeface="+mn-lt"/>
              <a:ea typeface="+mn-ea"/>
              <a:cs typeface="+mn-cs"/>
            </a:rPr>
            <a:t>により，一般財源総額を確保できたことで</a:t>
          </a:r>
          <a:r>
            <a:rPr kumimoji="1" lang="ja-JP" altLang="ja-JP"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の取崩を見送ったため，</a:t>
          </a:r>
          <a:r>
            <a:rPr kumimoji="1" lang="ja-JP" altLang="ja-JP" sz="1100">
              <a:solidFill>
                <a:schemeClr val="dk1"/>
              </a:solidFill>
              <a:effectLst/>
              <a:latin typeface="+mn-lt"/>
              <a:ea typeface="+mn-ea"/>
              <a:cs typeface="+mn-cs"/>
            </a:rPr>
            <a:t>基金残高全体では約２９億円の増加となった。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公共施設の老朽化対策が本格化する中で，学校教育施設整備をはじめとした大規模投資事業の実施に伴う普通建設事業費の増加などの財政需要への対応のほか，時勢に応じた</a:t>
          </a:r>
          <a:r>
            <a:rPr lang="ja-JP" altLang="ja-JP" sz="1100">
              <a:solidFill>
                <a:schemeClr val="dk1"/>
              </a:solidFill>
              <a:effectLst/>
              <a:latin typeface="+mn-lt"/>
              <a:ea typeface="+mn-ea"/>
              <a:cs typeface="+mn-cs"/>
            </a:rPr>
            <a:t>喫緊の財政需要や市税収入への影響を懸念しながら，今後の各施設の個別施設計画を策定するとともに，改めて必要となる財源を整理していく。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・公共施設整備基金：公共施設の整備及び保全に要する経費の財源とする。</a:t>
          </a:r>
          <a:endParaRPr lang="ja-JP" altLang="ja-JP" sz="1400">
            <a:effectLst/>
          </a:endParaRPr>
        </a:p>
        <a:p>
          <a:r>
            <a:rPr kumimoji="1" lang="ja-JP" altLang="ja-JP" sz="1100">
              <a:solidFill>
                <a:schemeClr val="dk1"/>
              </a:solidFill>
              <a:effectLst/>
              <a:latin typeface="+mn-lt"/>
              <a:ea typeface="+mn-ea"/>
              <a:cs typeface="+mn-cs"/>
            </a:rPr>
            <a:t>・都市整備基金：良好な都市環境の整備図り，均衡と発展性のある機能的なまちづくりを推進するための経費の財源とする。</a:t>
          </a:r>
          <a:endParaRPr lang="ja-JP" altLang="ja-JP" sz="1400">
            <a:effectLst/>
          </a:endParaRPr>
        </a:p>
        <a:p>
          <a:r>
            <a:rPr kumimoji="1" lang="ja-JP" altLang="ja-JP" sz="1100">
              <a:solidFill>
                <a:schemeClr val="dk1"/>
              </a:solidFill>
              <a:effectLst/>
              <a:latin typeface="+mn-lt"/>
              <a:ea typeface="+mn-ea"/>
              <a:cs typeface="+mn-cs"/>
            </a:rPr>
            <a:t>・新型コロナウイルス感染症対策利子補給基金：新型コロナウイルスの影響で経営状況が悪化した中小企業者に対し交付する利子補給金の財源とする。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・都市整備基金：土地区画整理事業等のため，約３，６９３万円を取り崩し，約３億１，３６８万円を積み立てたことにより，全体で約２億７，６７５万円増加</a:t>
          </a:r>
          <a:endParaRPr lang="ja-JP" altLang="ja-JP" sz="1400">
            <a:effectLst/>
          </a:endParaRPr>
        </a:p>
        <a:p>
          <a:r>
            <a:rPr kumimoji="1" lang="ja-JP" altLang="ja-JP" sz="1100">
              <a:solidFill>
                <a:schemeClr val="dk1"/>
              </a:solidFill>
              <a:effectLst/>
              <a:latin typeface="+mn-lt"/>
              <a:ea typeface="+mn-ea"/>
              <a:cs typeface="+mn-cs"/>
            </a:rPr>
            <a:t>・新型コロナウイルス感染症対策利子補給基金：事業者への利子補給のため，約７，８５５万円を取り崩し，９，１００万円を積み立てたことにより，全体で約１，２４５万円増加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・新型コロナウイルス感染症対策利子補給基金：令和４年度までに積み立てた約２億１，２４５万円について，令和８年度末までの５年間で全額を対象事業に充当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令和３年度，４年度においては</a:t>
          </a:r>
          <a:r>
            <a:rPr lang="ja-JP" altLang="ja-JP" sz="1100">
              <a:solidFill>
                <a:schemeClr val="dk1"/>
              </a:solidFill>
              <a:effectLst/>
              <a:latin typeface="+mn-lt"/>
              <a:ea typeface="+mn-ea"/>
              <a:cs typeface="+mn-cs"/>
            </a:rPr>
            <a:t>取崩を見送ったため，２ヶ年度ともに</a:t>
          </a:r>
          <a:r>
            <a:rPr kumimoji="1" lang="ja-JP" altLang="ja-JP" sz="1100">
              <a:solidFill>
                <a:schemeClr val="dk1"/>
              </a:solidFill>
              <a:effectLst/>
              <a:latin typeface="+mn-lt"/>
              <a:ea typeface="+mn-ea"/>
              <a:cs typeface="+mn-cs"/>
            </a:rPr>
            <a:t>全体で前年度に対して約２５億円の増加となった。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財政調整基金の残高は，標準財政規模の１０％以上を目安としており，今後についても，適正な規模を維持するよう努める。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単年の指数は，基準財政収入額において市民税や固定資産税等の市税が増加したことにより，基準財政需要額の伸びを上回り，０．０１ポイント増加した一方で，令和３年度単年に０．０４ポイント減少した影響を受け，指数は前年度から低下し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指数は類似団体平均を上回っているが，近年はほぼ横ばいになっているため，歳入の確保及び歳出の適正化の取組を進め，財政基盤の強化を図る。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歳出は，</a:t>
          </a:r>
          <a:r>
            <a:rPr kumimoji="1" lang="ja-JP" altLang="ja-JP" sz="1000">
              <a:solidFill>
                <a:schemeClr val="dk1"/>
              </a:solidFill>
              <a:effectLst/>
              <a:latin typeface="+mn-lt"/>
              <a:ea typeface="+mn-ea"/>
              <a:cs typeface="+mn-cs"/>
            </a:rPr>
            <a:t>社会保障関係経費の伸びや物価高騰による光熱水費の増加などにより，扶助費や物件費等の経常経費が増加したものの，歳入は，市税収入が増加した一方で，交付税の減少や臨時財政対策債の発行抑制により，歳出の増加が歳入の増加を上回ったことから，対前年度比２．６ポイントの上昇となった。</a:t>
          </a:r>
          <a:endParaRPr lang="ja-JP" altLang="ja-JP" sz="1100">
            <a:effectLst/>
          </a:endParaRPr>
        </a:p>
        <a:p>
          <a:r>
            <a:rPr kumimoji="1" lang="ja-JP" altLang="ja-JP" sz="1000">
              <a:solidFill>
                <a:schemeClr val="dk1"/>
              </a:solidFill>
              <a:effectLst/>
              <a:latin typeface="+mn-lt"/>
              <a:ea typeface="+mn-ea"/>
              <a:cs typeface="+mn-cs"/>
            </a:rPr>
            <a:t>　結果，類似団体よりも低い水準にはあるものの，</a:t>
          </a:r>
          <a:r>
            <a:rPr lang="ja-JP" altLang="ja-JP" sz="1000">
              <a:solidFill>
                <a:schemeClr val="dk1"/>
              </a:solidFill>
              <a:effectLst/>
              <a:latin typeface="+mn-lt"/>
              <a:ea typeface="+mn-ea"/>
              <a:cs typeface="+mn-cs"/>
            </a:rPr>
            <a:t>今後，歳出においては少子高齢化の進展に伴い増加が見込まれる一方で，歳入の根幹である市税については，先行き不透明な社会経済情勢の中にあって大幅な伸びは見込めないことから，引き続き，限られた財源の効果的な活用に努めた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011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0117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64</xdr:row>
      <xdr:rowOff>121412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7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121412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7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19575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167911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フォローアップセンターの開設など新型コロナウイルスに係る検査・療養支援体制の強化により，物件費が増加したことから，結果として人口１人当たりの決算額は増加した。</a:t>
          </a:r>
          <a:endParaRPr lang="ja-JP" altLang="ja-JP" sz="1400">
            <a:effectLst/>
          </a:endParaRPr>
        </a:p>
        <a:p>
          <a:r>
            <a:rPr kumimoji="1" lang="ja-JP" altLang="ja-JP" sz="1100">
              <a:solidFill>
                <a:schemeClr val="dk1"/>
              </a:solidFill>
              <a:effectLst/>
              <a:latin typeface="+mn-lt"/>
              <a:ea typeface="+mn-ea"/>
              <a:cs typeface="+mn-cs"/>
            </a:rPr>
            <a:t>　近年の増加要因は新型コロナウイルス対策による臨時的なものであるが，人口１人当たりの決算額は，平成３０年度以降逓増の傾向にあり，今後も物件費の増加等が見込まれるため，引き続き経常経費の削減に努めるとともに，職員数や給与水準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149282</xdr:rowOff>
    </xdr:from>
    <xdr:to>
      <xdr:col>23</xdr:col>
      <xdr:colOff>133350</xdr:colOff>
      <xdr:row>84</xdr:row>
      <xdr:rowOff>17078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08182"/>
          <a:ext cx="838200" cy="2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145287</xdr:rowOff>
    </xdr:from>
    <xdr:to>
      <xdr:col>19</xdr:col>
      <xdr:colOff>133350</xdr:colOff>
      <xdr:row>82</xdr:row>
      <xdr:rowOff>149282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2737"/>
          <a:ext cx="8890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163712</xdr:rowOff>
    </xdr:from>
    <xdr:to>
      <xdr:col>15</xdr:col>
      <xdr:colOff>82550</xdr:colOff>
      <xdr:row>81</xdr:row>
      <xdr:rowOff>145287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79712"/>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104573</xdr:rowOff>
    </xdr:from>
    <xdr:to>
      <xdr:col>11</xdr:col>
      <xdr:colOff>31750</xdr:colOff>
      <xdr:row>80</xdr:row>
      <xdr:rowOff>163712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0573"/>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137728</xdr:rowOff>
    </xdr:from>
    <xdr:to>
      <xdr:col>23</xdr:col>
      <xdr:colOff>184150</xdr:colOff>
      <xdr:row>84</xdr:row>
      <xdr:rowOff>67878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154255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98482</xdr:rowOff>
    </xdr:from>
    <xdr:to>
      <xdr:col>19</xdr:col>
      <xdr:colOff>184150</xdr:colOff>
      <xdr:row>83</xdr:row>
      <xdr:rowOff>28632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94487</xdr:rowOff>
    </xdr:from>
    <xdr:to>
      <xdr:col>15</xdr:col>
      <xdr:colOff>133350</xdr:colOff>
      <xdr:row>82</xdr:row>
      <xdr:rowOff>24637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112912</xdr:rowOff>
    </xdr:from>
    <xdr:to>
      <xdr:col>11</xdr:col>
      <xdr:colOff>82550</xdr:colOff>
      <xdr:row>81</xdr:row>
      <xdr:rowOff>43062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2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53239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9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53773</xdr:rowOff>
    </xdr:from>
    <xdr:to>
      <xdr:col>7</xdr:col>
      <xdr:colOff>31750</xdr:colOff>
      <xdr:row>80</xdr:row>
      <xdr:rowOff>155373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165550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3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現行の給料表は</a:t>
          </a:r>
          <a:r>
            <a:rPr kumimoji="1" lang="ja-JP" altLang="ja-JP" sz="1100" b="0" i="0" baseline="0">
              <a:solidFill>
                <a:schemeClr val="dk1"/>
              </a:solidFill>
              <a:effectLst/>
              <a:latin typeface="+mn-lt"/>
              <a:ea typeface="+mn-ea"/>
              <a:cs typeface="+mn-cs"/>
            </a:rPr>
            <a:t>一部の級において，高位号給における給料月が国の給料表よりも高く</a:t>
          </a:r>
          <a:r>
            <a:rPr kumimoji="1" lang="ja-JP" altLang="ja-JP" sz="1100">
              <a:solidFill>
                <a:schemeClr val="dk1"/>
              </a:solidFill>
              <a:effectLst/>
              <a:latin typeface="+mn-lt"/>
              <a:ea typeface="+mn-ea"/>
              <a:cs typeface="+mn-cs"/>
            </a:rPr>
            <a:t>なっている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また，高位号給である職員の定年等による退職や低位号給である職員の採用により新陳代謝が進んでいるものの，</a:t>
          </a:r>
          <a:r>
            <a:rPr kumimoji="1" lang="ja-JP" altLang="ja-JP" sz="1100">
              <a:solidFill>
                <a:schemeClr val="dk1"/>
              </a:solidFill>
              <a:effectLst/>
              <a:latin typeface="+mn-lt"/>
              <a:ea typeface="+mn-ea"/>
              <a:cs typeface="+mn-cs"/>
            </a:rPr>
            <a:t>依然として高位号給の職員が多いことから，１００を超過する数値で推移している。</a:t>
          </a:r>
          <a:endParaRPr lang="ja-JP" altLang="ja-JP" sz="1400">
            <a:effectLst/>
          </a:endParaRPr>
        </a:p>
        <a:p>
          <a:r>
            <a:rPr kumimoji="1" lang="ja-JP" altLang="ja-JP" sz="1100">
              <a:solidFill>
                <a:schemeClr val="dk1"/>
              </a:solidFill>
              <a:effectLst/>
              <a:latin typeface="+mn-lt"/>
              <a:ea typeface="+mn-ea"/>
              <a:cs typeface="+mn-cs"/>
            </a:rPr>
            <a:t>　給与改定においては，人事院勧告に準拠した見直しを原則として，給与水準の適正化を図っていく。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155121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254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155121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51707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子育て支援や教育に係る施策の拡充や，福祉分野での業務量増加に対応するため，ここ数年，職員総数は増加傾向にある。</a:t>
          </a:r>
          <a:endParaRPr lang="ja-JP" altLang="ja-JP" sz="1100">
            <a:effectLst/>
          </a:endParaRPr>
        </a:p>
        <a:p>
          <a:r>
            <a:rPr kumimoji="1" lang="ja-JP" altLang="ja-JP" sz="1000" baseline="0">
              <a:solidFill>
                <a:schemeClr val="dk1"/>
              </a:solidFill>
              <a:effectLst/>
              <a:latin typeface="+mn-lt"/>
              <a:ea typeface="+mn-ea"/>
              <a:cs typeface="+mn-cs"/>
            </a:rPr>
            <a:t>　一方で，技能労務職の退職者不補充や，業務・組織の見直し・縮小などにも継続して取り組んでおり，市の人口が増加していることもあって，人口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人当たりの職員数については概ね横ばいとなった。</a:t>
          </a:r>
          <a:endParaRPr lang="ja-JP" altLang="ja-JP" sz="1100">
            <a:effectLst/>
          </a:endParaRPr>
        </a:p>
        <a:p>
          <a:r>
            <a:rPr kumimoji="1" lang="ja-JP" altLang="ja-JP" sz="1000" baseline="0">
              <a:solidFill>
                <a:schemeClr val="dk1"/>
              </a:solidFill>
              <a:effectLst/>
              <a:latin typeface="+mn-lt"/>
              <a:ea typeface="+mn-ea"/>
              <a:cs typeface="+mn-cs"/>
            </a:rPr>
            <a:t>　今後も行政需要の増加が見込まれるところであるが，業務の委託化や，業務プロセスの見直し・改善とＩＣＴの活用等を進めていくことで，人口</a:t>
          </a:r>
          <a:r>
            <a:rPr kumimoji="1" lang="en-US" altLang="ja-JP" sz="1000" baseline="0">
              <a:solidFill>
                <a:schemeClr val="dk1"/>
              </a:solidFill>
              <a:effectLst/>
              <a:latin typeface="+mn-lt"/>
              <a:ea typeface="+mn-ea"/>
              <a:cs typeface="+mn-cs"/>
            </a:rPr>
            <a:t>1,000</a:t>
          </a:r>
          <a:r>
            <a:rPr kumimoji="1" lang="ja-JP" altLang="ja-JP" sz="1000" baseline="0">
              <a:solidFill>
                <a:schemeClr val="dk1"/>
              </a:solidFill>
              <a:effectLst/>
              <a:latin typeface="+mn-lt"/>
              <a:ea typeface="+mn-ea"/>
              <a:cs typeface="+mn-cs"/>
            </a:rPr>
            <a:t>人当たり職員数の増加の抑制に努める。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97790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727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101812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727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101812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67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89746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令和４年度は，土地開発公社からの用地買戻しがなかったことや，令和３年度に完済した債務負担支払支出額に対して，令和４年度から新たに発生した債務負担支払の支出額が下回るなど，公債費に準ずる債務負担行為に係る支出額の減少額が，算定上の分母にあたる標準財政規模の減少額を上回ったことにより，</a:t>
          </a:r>
          <a:r>
            <a:rPr kumimoji="1" lang="ja-JP" altLang="ja-JP" sz="1100">
              <a:solidFill>
                <a:schemeClr val="dk1"/>
              </a:solidFill>
              <a:effectLst/>
              <a:latin typeface="+mn-lt"/>
              <a:ea typeface="+mn-ea"/>
              <a:cs typeface="+mn-cs"/>
            </a:rPr>
            <a:t>実質公債費比率は低下した。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類似団体との比較では低い水準にあるが，引き続き，将来負担に配慮した地方債の活用に努めたい。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45659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9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68641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68641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207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114602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地方債の新規発行額を当該年度の元金償還額以内に抑制してきたことにより，地方債残高が減少しているなか，令和４年度においては，財政調整基金をはじめとしたほぼ全ての基金残高が増加したことにより</a:t>
          </a:r>
          <a:r>
            <a:rPr lang="ja-JP" altLang="ja-JP" sz="1050">
              <a:solidFill>
                <a:schemeClr val="dk1"/>
              </a:solidFill>
              <a:effectLst/>
              <a:latin typeface="+mn-lt"/>
              <a:ea typeface="+mn-ea"/>
              <a:cs typeface="+mn-cs"/>
            </a:rPr>
            <a:t>，充当可能財源が前年度よりも増額したことから</a:t>
          </a:r>
          <a:r>
            <a:rPr kumimoji="1" lang="ja-JP" altLang="ja-JP" sz="1050" baseline="0">
              <a:solidFill>
                <a:schemeClr val="dk1"/>
              </a:solidFill>
              <a:effectLst/>
              <a:latin typeface="+mn-lt"/>
              <a:ea typeface="+mn-ea"/>
              <a:cs typeface="+mn-cs"/>
            </a:rPr>
            <a:t>，将来負担比率は負数を維持した。</a:t>
          </a:r>
          <a:endParaRPr lang="ja-JP" altLang="ja-JP" sz="1200">
            <a:effectLst/>
          </a:endParaRPr>
        </a:p>
        <a:p>
          <a:r>
            <a:rPr kumimoji="1" lang="ja-JP" altLang="ja-JP" sz="1050" baseline="0">
              <a:solidFill>
                <a:schemeClr val="dk1"/>
              </a:solidFill>
              <a:effectLst/>
              <a:latin typeface="+mn-lt"/>
              <a:ea typeface="+mn-ea"/>
              <a:cs typeface="+mn-cs"/>
            </a:rPr>
            <a:t>　今後，</a:t>
          </a:r>
          <a:r>
            <a:rPr lang="ja-JP" altLang="ja-JP" sz="1050">
              <a:solidFill>
                <a:schemeClr val="dk1"/>
              </a:solidFill>
              <a:effectLst/>
              <a:latin typeface="+mn-lt"/>
              <a:ea typeface="+mn-ea"/>
              <a:cs typeface="+mn-cs"/>
            </a:rPr>
            <a:t>公共施設の老朽化対策等に要する経費の増大，社会要請や市民ニーズに応じた事業の実施など，新たな将来負担を伴う財政需要も発生することが見込まれるが，健全財政の維持に努めたい。</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人事院勧告に準じた給与水準の見直し等により，人件費にかかる経常収支比率は減少傾向にあったが，令和４年度は退職者の増に伴い退職手当が増加するとともに，職員数が増えたことで，比率は１．１ポイント増加し，類似団体平均と比較して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引き続き，定員管理及び給与水準の適正化に取り組み，人件費の抑制に努める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市民サービスの向上と行政コストの縮減を図るため，業務の民間委託化・指定管理者制度の導入を進めてきたことから，類似団体平均を大きく上回っている。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20</xdr:row>
      <xdr:rowOff>34472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32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19</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32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21</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546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37193</xdr:rowOff>
    </xdr:from>
    <xdr:to>
      <xdr:col>69</xdr:col>
      <xdr:colOff>92075</xdr:colOff>
      <xdr:row>21</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51707</xdr:rowOff>
    </xdr:from>
    <xdr:to>
      <xdr:col>69</xdr:col>
      <xdr:colOff>142875</xdr:colOff>
      <xdr:row>21</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157843</xdr:rowOff>
    </xdr:from>
    <xdr:to>
      <xdr:col>65</xdr:col>
      <xdr:colOff>53975</xdr:colOff>
      <xdr:row>21</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前年度と比較して，保育園への負担金や障害福祉に係る給付費における増加が著しく，近年，類似団体平均と比較して低い水準にあったが，令和４年度においては，上回った。</a:t>
          </a:r>
          <a:endParaRPr lang="ja-JP" altLang="ja-JP" sz="1400">
            <a:effectLst/>
          </a:endParaRPr>
        </a:p>
        <a:p>
          <a:r>
            <a:rPr kumimoji="1" lang="ja-JP" altLang="ja-JP" sz="1100">
              <a:solidFill>
                <a:schemeClr val="dk1"/>
              </a:solidFill>
              <a:effectLst/>
              <a:latin typeface="+mn-lt"/>
              <a:ea typeface="+mn-ea"/>
              <a:cs typeface="+mn-cs"/>
            </a:rPr>
            <a:t>　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7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主な支出は，特別会計等への繰出金である。社会保障給付費の増加に伴い，介護保険事業や後期高齢者医療事業への繰出金等が増加した。令和４年度は，繰出金の伸びに対して，経常経費充当一般財源等の合計額の伸びが下回ったことから，結果的に構成比は微減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補助金の見直し等の効果によりほぼ横ばいで推移している。令和４年度は，経常経費充当一般財源等の合計額が減少したものの，補助費等の決算額が増加したことから，結果的に構成比は微増となった。</a:t>
          </a:r>
          <a:endParaRPr lang="ja-JP" altLang="ja-JP" sz="1400">
            <a:effectLst/>
          </a:endParaRPr>
        </a:p>
        <a:p>
          <a:r>
            <a:rPr kumimoji="1" lang="ja-JP" altLang="ja-JP" sz="1100">
              <a:solidFill>
                <a:schemeClr val="dk1"/>
              </a:solidFill>
              <a:effectLst/>
              <a:latin typeface="+mn-lt"/>
              <a:ea typeface="+mn-ea"/>
              <a:cs typeface="+mn-cs"/>
            </a:rPr>
            <a:t>　補助金については，平成２４年２月に「補助金の適正化ガイドライン」を策定し，毎年度の予算編成を通じて見直しを行っており，今後もガイドラインに基づく定期的な見直しにより，引き続き総額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54610</xdr:rowOff>
    </xdr:from>
    <xdr:to>
      <xdr:col>82</xdr:col>
      <xdr:colOff>107950</xdr:colOff>
      <xdr:row>33</xdr:row>
      <xdr:rowOff>62230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54610</xdr:rowOff>
    </xdr:from>
    <xdr:to>
      <xdr:col>78</xdr:col>
      <xdr:colOff>69850</xdr:colOff>
      <xdr:row>33</xdr:row>
      <xdr:rowOff>62230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54610</xdr:rowOff>
    </xdr:from>
    <xdr:to>
      <xdr:col>73</xdr:col>
      <xdr:colOff>180975</xdr:colOff>
      <xdr:row>33</xdr:row>
      <xdr:rowOff>54610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1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46990</xdr:rowOff>
    </xdr:from>
    <xdr:to>
      <xdr:col>69</xdr:col>
      <xdr:colOff>92075</xdr:colOff>
      <xdr:row>33</xdr:row>
      <xdr:rowOff>54610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11430</xdr:rowOff>
    </xdr:from>
    <xdr:to>
      <xdr:col>78</xdr:col>
      <xdr:colOff>120650</xdr:colOff>
      <xdr:row>33</xdr:row>
      <xdr:rowOff>113030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123207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3810</xdr:rowOff>
    </xdr:from>
    <xdr:to>
      <xdr:col>74</xdr:col>
      <xdr:colOff>31750</xdr:colOff>
      <xdr:row>33</xdr:row>
      <xdr:rowOff>105410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115587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3810</xdr:rowOff>
    </xdr:from>
    <xdr:to>
      <xdr:col>69</xdr:col>
      <xdr:colOff>142875</xdr:colOff>
      <xdr:row>33</xdr:row>
      <xdr:rowOff>105410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115587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地方債の新規発行額を当該年度の元金償還額を目安として地方債残高の縮減を図っており，前年度比で０．４ポイント減少した。</a:t>
          </a:r>
          <a:endParaRPr lang="ja-JP" altLang="ja-JP" sz="1400">
            <a:effectLst/>
          </a:endParaRPr>
        </a:p>
        <a:p>
          <a:r>
            <a:rPr kumimoji="1" lang="ja-JP" altLang="ja-JP" sz="1100">
              <a:solidFill>
                <a:schemeClr val="dk1"/>
              </a:solidFill>
              <a:effectLst/>
              <a:latin typeface="+mn-lt"/>
              <a:ea typeface="+mn-ea"/>
              <a:cs typeface="+mn-cs"/>
            </a:rPr>
            <a:t>　類似団体平均に比べ低い数値となっているものの，今後に控える公共施設の更新需要も踏まえ，引き続き，将来負担に留意した借入に努める。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76</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951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43180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人件費及び物件費が増加したため，公債費を除く経常収支比率は増加した。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類似団体平均を上回っているため，</a:t>
          </a:r>
          <a:r>
            <a:rPr kumimoji="1" lang="ja-JP" altLang="ja-JP" sz="1100">
              <a:solidFill>
                <a:schemeClr val="dk1"/>
              </a:solidFill>
              <a:effectLst/>
              <a:latin typeface="+mn-lt"/>
              <a:ea typeface="+mn-ea"/>
              <a:cs typeface="+mn-cs"/>
            </a:rPr>
            <a:t>引き続き歳出削減，収納対策の強化や受益者負担の適正化による歳入の確保に努め，財政の健全化を図る。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355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355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72137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56553</xdr:rowOff>
    </xdr:from>
    <xdr:to>
      <xdr:col>29</xdr:col>
      <xdr:colOff>127000</xdr:colOff>
      <xdr:row>19</xdr:row>
      <xdr:rowOff>91910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61728"/>
          <a:ext cx="6477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60668</xdr:rowOff>
    </xdr:from>
    <xdr:to>
      <xdr:col>26</xdr:col>
      <xdr:colOff>50800</xdr:colOff>
      <xdr:row>19</xdr:row>
      <xdr:rowOff>91910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65843"/>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60668</xdr:rowOff>
    </xdr:from>
    <xdr:to>
      <xdr:col>22</xdr:col>
      <xdr:colOff>114300</xdr:colOff>
      <xdr:row>19</xdr:row>
      <xdr:rowOff>101626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5843"/>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101626</xdr:rowOff>
    </xdr:from>
    <xdr:to>
      <xdr:col>18</xdr:col>
      <xdr:colOff>177800</xdr:colOff>
      <xdr:row>19</xdr:row>
      <xdr:rowOff>112179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06801"/>
          <a:ext cx="6985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5753</xdr:rowOff>
    </xdr:from>
    <xdr:to>
      <xdr:col>29</xdr:col>
      <xdr:colOff>177800</xdr:colOff>
      <xdr:row>19</xdr:row>
      <xdr:rowOff>107353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1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149280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8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41110</xdr:rowOff>
    </xdr:from>
    <xdr:to>
      <xdr:col>26</xdr:col>
      <xdr:colOff>101600</xdr:colOff>
      <xdr:row>19</xdr:row>
      <xdr:rowOff>142710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127487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9868</xdr:rowOff>
    </xdr:from>
    <xdr:to>
      <xdr:col>22</xdr:col>
      <xdr:colOff>165100</xdr:colOff>
      <xdr:row>19</xdr:row>
      <xdr:rowOff>111468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5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96245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50826</xdr:rowOff>
    </xdr:from>
    <xdr:to>
      <xdr:col>19</xdr:col>
      <xdr:colOff>38100</xdr:colOff>
      <xdr:row>19</xdr:row>
      <xdr:rowOff>152426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137203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61379</xdr:rowOff>
    </xdr:from>
    <xdr:to>
      <xdr:col>15</xdr:col>
      <xdr:colOff>101600</xdr:colOff>
      <xdr:row>19</xdr:row>
      <xdr:rowOff>162979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6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147756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77432</xdr:rowOff>
    </xdr:from>
    <xdr:to>
      <xdr:col>29</xdr:col>
      <xdr:colOff>127000</xdr:colOff>
      <xdr:row>37</xdr:row>
      <xdr:rowOff>11443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30682"/>
          <a:ext cx="647700" cy="10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333159</xdr:rowOff>
    </xdr:from>
    <xdr:to>
      <xdr:col>26</xdr:col>
      <xdr:colOff>50800</xdr:colOff>
      <xdr:row>36</xdr:row>
      <xdr:rowOff>77432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3509"/>
          <a:ext cx="698500" cy="8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333159</xdr:rowOff>
    </xdr:from>
    <xdr:to>
      <xdr:col>22</xdr:col>
      <xdr:colOff>114300</xdr:colOff>
      <xdr:row>36</xdr:row>
      <xdr:rowOff>144411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3509"/>
          <a:ext cx="698500" cy="15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33807</xdr:rowOff>
    </xdr:from>
    <xdr:to>
      <xdr:col>18</xdr:col>
      <xdr:colOff>177800</xdr:colOff>
      <xdr:row>36</xdr:row>
      <xdr:rowOff>144411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87057"/>
          <a:ext cx="698500" cy="110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132093</xdr:rowOff>
    </xdr:from>
    <xdr:to>
      <xdr:col>29</xdr:col>
      <xdr:colOff>177800</xdr:colOff>
      <xdr:row>37</xdr:row>
      <xdr:rowOff>62243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104170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26632</xdr:rowOff>
    </xdr:from>
    <xdr:to>
      <xdr:col>26</xdr:col>
      <xdr:colOff>101600</xdr:colOff>
      <xdr:row>36</xdr:row>
      <xdr:rowOff>128232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113009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282359</xdr:rowOff>
    </xdr:from>
    <xdr:to>
      <xdr:col>22</xdr:col>
      <xdr:colOff>165100</xdr:colOff>
      <xdr:row>36</xdr:row>
      <xdr:rowOff>41059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25836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93611</xdr:rowOff>
    </xdr:from>
    <xdr:to>
      <xdr:col>19</xdr:col>
      <xdr:colOff>38100</xdr:colOff>
      <xdr:row>37</xdr:row>
      <xdr:rowOff>23761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325907</xdr:rowOff>
    </xdr:from>
    <xdr:to>
      <xdr:col>15</xdr:col>
      <xdr:colOff>101600</xdr:colOff>
      <xdr:row>36</xdr:row>
      <xdr:rowOff>84607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69384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53877</xdr:rowOff>
    </xdr:from>
    <xdr:to>
      <xdr:col>24</xdr:col>
      <xdr:colOff>63500</xdr:colOff>
      <xdr:row>36</xdr:row>
      <xdr:rowOff>116644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26077"/>
          <a:ext cx="8382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56653</xdr:rowOff>
    </xdr:from>
    <xdr:to>
      <xdr:col>19</xdr:col>
      <xdr:colOff>177800</xdr:colOff>
      <xdr:row>36</xdr:row>
      <xdr:rowOff>116644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28853"/>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56653</xdr:rowOff>
    </xdr:from>
    <xdr:to>
      <xdr:col>15</xdr:col>
      <xdr:colOff>50800</xdr:colOff>
      <xdr:row>38</xdr:row>
      <xdr:rowOff>26837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28853"/>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6263</xdr:rowOff>
    </xdr:from>
    <xdr:to>
      <xdr:col>10</xdr:col>
      <xdr:colOff>114300</xdr:colOff>
      <xdr:row>38</xdr:row>
      <xdr:rowOff>26837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13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3077</xdr:rowOff>
    </xdr:from>
    <xdr:to>
      <xdr:col>24</xdr:col>
      <xdr:colOff>114300</xdr:colOff>
      <xdr:row>36</xdr:row>
      <xdr:rowOff>104677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152954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65844</xdr:rowOff>
    </xdr:from>
    <xdr:to>
      <xdr:col>20</xdr:col>
      <xdr:colOff>38100</xdr:colOff>
      <xdr:row>36</xdr:row>
      <xdr:rowOff>167444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158571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5853</xdr:rowOff>
    </xdr:from>
    <xdr:to>
      <xdr:col>15</xdr:col>
      <xdr:colOff>101600</xdr:colOff>
      <xdr:row>36</xdr:row>
      <xdr:rowOff>107453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98580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147487</xdr:rowOff>
    </xdr:from>
    <xdr:to>
      <xdr:col>10</xdr:col>
      <xdr:colOff>165100</xdr:colOff>
      <xdr:row>38</xdr:row>
      <xdr:rowOff>77637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68764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126913</xdr:rowOff>
    </xdr:from>
    <xdr:to>
      <xdr:col>6</xdr:col>
      <xdr:colOff>38100</xdr:colOff>
      <xdr:row>38</xdr:row>
      <xdr:rowOff>57063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48190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48641</xdr:rowOff>
    </xdr:from>
    <xdr:to>
      <xdr:col>24</xdr:col>
      <xdr:colOff>63500</xdr:colOff>
      <xdr:row>56</xdr:row>
      <xdr:rowOff>57976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06941"/>
          <a:ext cx="838200" cy="3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57976</xdr:rowOff>
    </xdr:from>
    <xdr:to>
      <xdr:col>19</xdr:col>
      <xdr:colOff>177800</xdr:colOff>
      <xdr:row>58</xdr:row>
      <xdr:rowOff>71348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59176"/>
          <a:ext cx="889000" cy="35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20180</xdr:rowOff>
    </xdr:from>
    <xdr:to>
      <xdr:col>15</xdr:col>
      <xdr:colOff>50800</xdr:colOff>
      <xdr:row>58</xdr:row>
      <xdr:rowOff>71348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64280"/>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20180</xdr:rowOff>
    </xdr:from>
    <xdr:to>
      <xdr:col>10</xdr:col>
      <xdr:colOff>114300</xdr:colOff>
      <xdr:row>58</xdr:row>
      <xdr:rowOff>117983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4280"/>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169291</xdr:rowOff>
    </xdr:from>
    <xdr:to>
      <xdr:col>24</xdr:col>
      <xdr:colOff>114300</xdr:colOff>
      <xdr:row>54</xdr:row>
      <xdr:rowOff>99441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20718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7176</xdr:rowOff>
    </xdr:from>
    <xdr:to>
      <xdr:col>20</xdr:col>
      <xdr:colOff>38100</xdr:colOff>
      <xdr:row>56</xdr:row>
      <xdr:rowOff>108776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125303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20548</xdr:rowOff>
    </xdr:from>
    <xdr:to>
      <xdr:col>15</xdr:col>
      <xdr:colOff>101600</xdr:colOff>
      <xdr:row>58</xdr:row>
      <xdr:rowOff>122148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113275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140830</xdr:rowOff>
    </xdr:from>
    <xdr:to>
      <xdr:col>10</xdr:col>
      <xdr:colOff>165100</xdr:colOff>
      <xdr:row>58</xdr:row>
      <xdr:rowOff>70980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87507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67183</xdr:rowOff>
    </xdr:from>
    <xdr:to>
      <xdr:col>6</xdr:col>
      <xdr:colOff>38100</xdr:colOff>
      <xdr:row>58</xdr:row>
      <xdr:rowOff>168783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170162</xdr:rowOff>
    </xdr:from>
    <xdr:to>
      <xdr:col>24</xdr:col>
      <xdr:colOff>63500</xdr:colOff>
      <xdr:row>77</xdr:row>
      <xdr:rowOff>16484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0362"/>
          <a:ext cx="838200" cy="1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16484</xdr:rowOff>
    </xdr:from>
    <xdr:to>
      <xdr:col>19</xdr:col>
      <xdr:colOff>177800</xdr:colOff>
      <xdr:row>77</xdr:row>
      <xdr:rowOff>25915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8134"/>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25915</xdr:rowOff>
    </xdr:from>
    <xdr:to>
      <xdr:col>15</xdr:col>
      <xdr:colOff>50800</xdr:colOff>
      <xdr:row>77</xdr:row>
      <xdr:rowOff>34029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7565"/>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32486</xdr:rowOff>
    </xdr:from>
    <xdr:to>
      <xdr:col>10</xdr:col>
      <xdr:colOff>114300</xdr:colOff>
      <xdr:row>77</xdr:row>
      <xdr:rowOff>34029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34136"/>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119362</xdr:rowOff>
    </xdr:from>
    <xdr:to>
      <xdr:col>24</xdr:col>
      <xdr:colOff>114300</xdr:colOff>
      <xdr:row>77</xdr:row>
      <xdr:rowOff>49512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97789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137134</xdr:rowOff>
    </xdr:from>
    <xdr:to>
      <xdr:col>20</xdr:col>
      <xdr:colOff>38100</xdr:colOff>
      <xdr:row>77</xdr:row>
      <xdr:rowOff>67284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58411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146565</xdr:rowOff>
    </xdr:from>
    <xdr:to>
      <xdr:col>15</xdr:col>
      <xdr:colOff>101600</xdr:colOff>
      <xdr:row>77</xdr:row>
      <xdr:rowOff>76715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67842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154679</xdr:rowOff>
    </xdr:from>
    <xdr:to>
      <xdr:col>10</xdr:col>
      <xdr:colOff>165100</xdr:colOff>
      <xdr:row>77</xdr:row>
      <xdr:rowOff>84829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75956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153136</xdr:rowOff>
    </xdr:from>
    <xdr:to>
      <xdr:col>6</xdr:col>
      <xdr:colOff>38100</xdr:colOff>
      <xdr:row>77</xdr:row>
      <xdr:rowOff>83286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74413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53693</xdr:rowOff>
    </xdr:from>
    <xdr:to>
      <xdr:col>24</xdr:col>
      <xdr:colOff>63500</xdr:colOff>
      <xdr:row>96</xdr:row>
      <xdr:rowOff>126022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12893"/>
          <a:ext cx="8382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53693</xdr:rowOff>
    </xdr:from>
    <xdr:to>
      <xdr:col>19</xdr:col>
      <xdr:colOff>177800</xdr:colOff>
      <xdr:row>97</xdr:row>
      <xdr:rowOff>66663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2893"/>
          <a:ext cx="889000" cy="18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66663</xdr:rowOff>
    </xdr:from>
    <xdr:to>
      <xdr:col>15</xdr:col>
      <xdr:colOff>50800</xdr:colOff>
      <xdr:row>97</xdr:row>
      <xdr:rowOff>119652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7313"/>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119652</xdr:rowOff>
    </xdr:from>
    <xdr:to>
      <xdr:col>10</xdr:col>
      <xdr:colOff>114300</xdr:colOff>
      <xdr:row>97</xdr:row>
      <xdr:rowOff>157226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0302"/>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75222</xdr:rowOff>
    </xdr:from>
    <xdr:to>
      <xdr:col>24</xdr:col>
      <xdr:colOff>114300</xdr:colOff>
      <xdr:row>97</xdr:row>
      <xdr:rowOff>5372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53649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1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2893</xdr:rowOff>
    </xdr:from>
    <xdr:to>
      <xdr:col>20</xdr:col>
      <xdr:colOff>38100</xdr:colOff>
      <xdr:row>96</xdr:row>
      <xdr:rowOff>104493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95620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15863</xdr:rowOff>
    </xdr:from>
    <xdr:to>
      <xdr:col>15</xdr:col>
      <xdr:colOff>101600</xdr:colOff>
      <xdr:row>97</xdr:row>
      <xdr:rowOff>117463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108590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68852</xdr:rowOff>
    </xdr:from>
    <xdr:to>
      <xdr:col>10</xdr:col>
      <xdr:colOff>165100</xdr:colOff>
      <xdr:row>97</xdr:row>
      <xdr:rowOff>170452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9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106426</xdr:rowOff>
    </xdr:from>
    <xdr:to>
      <xdr:col>6</xdr:col>
      <xdr:colOff>38100</xdr:colOff>
      <xdr:row>98</xdr:row>
      <xdr:rowOff>36576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27703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10084</xdr:rowOff>
    </xdr:from>
    <xdr:to>
      <xdr:col>55</xdr:col>
      <xdr:colOff>0</xdr:colOff>
      <xdr:row>38</xdr:row>
      <xdr:rowOff>69651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525184"/>
          <a:ext cx="8382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131557</xdr:rowOff>
    </xdr:from>
    <xdr:to>
      <xdr:col>50</xdr:col>
      <xdr:colOff>114300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46507"/>
          <a:ext cx="889000" cy="11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131557</xdr:rowOff>
    </xdr:from>
    <xdr:to>
      <xdr:col>45</xdr:col>
      <xdr:colOff>177800</xdr:colOff>
      <xdr:row>38</xdr:row>
      <xdr:rowOff>95798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46507"/>
          <a:ext cx="889000" cy="11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95798</xdr:rowOff>
    </xdr:from>
    <xdr:to>
      <xdr:col>41</xdr:col>
      <xdr:colOff>50800</xdr:colOff>
      <xdr:row>38</xdr:row>
      <xdr:rowOff>102177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10898"/>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45661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18851</xdr:rowOff>
    </xdr:from>
    <xdr:to>
      <xdr:col>50</xdr:col>
      <xdr:colOff>165100</xdr:colOff>
      <xdr:row>38</xdr:row>
      <xdr:rowOff>120451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111578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80757</xdr:rowOff>
    </xdr:from>
    <xdr:to>
      <xdr:col>46</xdr:col>
      <xdr:colOff>38100</xdr:colOff>
      <xdr:row>32</xdr:row>
      <xdr:rowOff>10907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2034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44998</xdr:rowOff>
    </xdr:from>
    <xdr:to>
      <xdr:col>41</xdr:col>
      <xdr:colOff>101600</xdr:colOff>
      <xdr:row>38</xdr:row>
      <xdr:rowOff>146598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137725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51377</xdr:rowOff>
    </xdr:from>
    <xdr:to>
      <xdr:col>36</xdr:col>
      <xdr:colOff>165100</xdr:colOff>
      <xdr:row>38</xdr:row>
      <xdr:rowOff>152977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144104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67740</xdr:rowOff>
    </xdr:from>
    <xdr:to>
      <xdr:col>55</xdr:col>
      <xdr:colOff>0</xdr:colOff>
      <xdr:row>57</xdr:row>
      <xdr:rowOff>165254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40390"/>
          <a:ext cx="8382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67740</xdr:rowOff>
    </xdr:from>
    <xdr:to>
      <xdr:col>50</xdr:col>
      <xdr:colOff>114300</xdr:colOff>
      <xdr:row>57</xdr:row>
      <xdr:rowOff>169467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40390"/>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169467</xdr:rowOff>
    </xdr:from>
    <xdr:to>
      <xdr:col>45</xdr:col>
      <xdr:colOff>177800</xdr:colOff>
      <xdr:row>58</xdr:row>
      <xdr:rowOff>303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421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303</xdr:rowOff>
    </xdr:from>
    <xdr:to>
      <xdr:col>41</xdr:col>
      <xdr:colOff>50800</xdr:colOff>
      <xdr:row>58</xdr:row>
      <xdr:rowOff>145529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44403"/>
          <a:ext cx="889000" cy="1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114454</xdr:rowOff>
    </xdr:from>
    <xdr:to>
      <xdr:col>55</xdr:col>
      <xdr:colOff>50800</xdr:colOff>
      <xdr:row>58</xdr:row>
      <xdr:rowOff>44604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92881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16940</xdr:rowOff>
    </xdr:from>
    <xdr:to>
      <xdr:col>50</xdr:col>
      <xdr:colOff>165100</xdr:colOff>
      <xdr:row>57</xdr:row>
      <xdr:rowOff>118540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109667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118667</xdr:rowOff>
    </xdr:from>
    <xdr:to>
      <xdr:col>46</xdr:col>
      <xdr:colOff>38100</xdr:colOff>
      <xdr:row>58</xdr:row>
      <xdr:rowOff>48817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39944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120953</xdr:rowOff>
    </xdr:from>
    <xdr:to>
      <xdr:col>41</xdr:col>
      <xdr:colOff>101600</xdr:colOff>
      <xdr:row>58</xdr:row>
      <xdr:rowOff>51103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42230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8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94729</xdr:rowOff>
    </xdr:from>
    <xdr:to>
      <xdr:col>36</xdr:col>
      <xdr:colOff>165100</xdr:colOff>
      <xdr:row>59</xdr:row>
      <xdr:rowOff>24879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16006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54043</xdr:rowOff>
    </xdr:from>
    <xdr:to>
      <xdr:col>55</xdr:col>
      <xdr:colOff>0</xdr:colOff>
      <xdr:row>76</xdr:row>
      <xdr:rowOff>148524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84243"/>
          <a:ext cx="838200" cy="9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148524</xdr:rowOff>
    </xdr:from>
    <xdr:to>
      <xdr:col>50</xdr:col>
      <xdr:colOff>114300</xdr:colOff>
      <xdr:row>78</xdr:row>
      <xdr:rowOff>18886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78724"/>
          <a:ext cx="889000" cy="2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25194</xdr:rowOff>
    </xdr:from>
    <xdr:to>
      <xdr:col>45</xdr:col>
      <xdr:colOff>177800</xdr:colOff>
      <xdr:row>78</xdr:row>
      <xdr:rowOff>18886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26844"/>
          <a:ext cx="889000" cy="1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25194</xdr:rowOff>
    </xdr:from>
    <xdr:to>
      <xdr:col>41</xdr:col>
      <xdr:colOff>50800</xdr:colOff>
      <xdr:row>77</xdr:row>
      <xdr:rowOff>127584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26844"/>
          <a:ext cx="8890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3243</xdr:rowOff>
    </xdr:from>
    <xdr:to>
      <xdr:col>55</xdr:col>
      <xdr:colOff>50800</xdr:colOff>
      <xdr:row>76</xdr:row>
      <xdr:rowOff>104843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26120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8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97724</xdr:rowOff>
    </xdr:from>
    <xdr:to>
      <xdr:col>50</xdr:col>
      <xdr:colOff>165100</xdr:colOff>
      <xdr:row>77</xdr:row>
      <xdr:rowOff>27874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44401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0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139536</xdr:rowOff>
    </xdr:from>
    <xdr:to>
      <xdr:col>46</xdr:col>
      <xdr:colOff>38100</xdr:colOff>
      <xdr:row>78</xdr:row>
      <xdr:rowOff>69686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3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145844</xdr:rowOff>
    </xdr:from>
    <xdr:to>
      <xdr:col>41</xdr:col>
      <xdr:colOff>101600</xdr:colOff>
      <xdr:row>77</xdr:row>
      <xdr:rowOff>75994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67121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2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76784</xdr:rowOff>
    </xdr:from>
    <xdr:to>
      <xdr:col>36</xdr:col>
      <xdr:colOff>165100</xdr:colOff>
      <xdr:row>78</xdr:row>
      <xdr:rowOff>6934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169511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44031</xdr:rowOff>
    </xdr:from>
    <xdr:to>
      <xdr:col>55</xdr:col>
      <xdr:colOff>0</xdr:colOff>
      <xdr:row>97</xdr:row>
      <xdr:rowOff>53564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03231"/>
          <a:ext cx="838200" cy="18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158331</xdr:rowOff>
    </xdr:from>
    <xdr:to>
      <xdr:col>50</xdr:col>
      <xdr:colOff>114300</xdr:colOff>
      <xdr:row>96</xdr:row>
      <xdr:rowOff>44031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460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158331</xdr:rowOff>
    </xdr:from>
    <xdr:to>
      <xdr:col>45</xdr:col>
      <xdr:colOff>177800</xdr:colOff>
      <xdr:row>97</xdr:row>
      <xdr:rowOff>36190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446081"/>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36190</xdr:rowOff>
    </xdr:from>
    <xdr:to>
      <xdr:col>41</xdr:col>
      <xdr:colOff>50800</xdr:colOff>
      <xdr:row>97</xdr:row>
      <xdr:rowOff>102233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66840"/>
          <a:ext cx="889000" cy="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2764</xdr:rowOff>
    </xdr:from>
    <xdr:to>
      <xdr:col>55</xdr:col>
      <xdr:colOff>50800</xdr:colOff>
      <xdr:row>97</xdr:row>
      <xdr:rowOff>104364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152641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164681</xdr:rowOff>
    </xdr:from>
    <xdr:to>
      <xdr:col>50</xdr:col>
      <xdr:colOff>165100</xdr:colOff>
      <xdr:row>96</xdr:row>
      <xdr:rowOff>94831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85958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107531</xdr:rowOff>
    </xdr:from>
    <xdr:to>
      <xdr:col>46</xdr:col>
      <xdr:colOff>38100</xdr:colOff>
      <xdr:row>96</xdr:row>
      <xdr:rowOff>37681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4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156840</xdr:rowOff>
    </xdr:from>
    <xdr:to>
      <xdr:col>41</xdr:col>
      <xdr:colOff>101600</xdr:colOff>
      <xdr:row>97</xdr:row>
      <xdr:rowOff>86990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78117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51433</xdr:rowOff>
    </xdr:from>
    <xdr:to>
      <xdr:col>36</xdr:col>
      <xdr:colOff>165100</xdr:colOff>
      <xdr:row>97</xdr:row>
      <xdr:rowOff>153033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144160</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77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158750</xdr:rowOff>
    </xdr:from>
    <xdr:to>
      <xdr:col>85</xdr:col>
      <xdr:colOff>127000</xdr:colOff>
      <xdr:row>39</xdr:row>
      <xdr:rowOff>127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73850"/>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xdr:rowOff>
    </xdr:from>
    <xdr:to>
      <xdr:col>81</xdr:col>
      <xdr:colOff>50800</xdr:colOff>
      <xdr:row>39</xdr:row>
      <xdr:rowOff>7874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86677"/>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7874</xdr:rowOff>
    </xdr:from>
    <xdr:to>
      <xdr:col>76</xdr:col>
      <xdr:colOff>114300</xdr:colOff>
      <xdr:row>39</xdr:row>
      <xdr:rowOff>32258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9442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32258</xdr:rowOff>
    </xdr:from>
    <xdr:to>
      <xdr:col>71</xdr:col>
      <xdr:colOff>177800</xdr:colOff>
      <xdr:row>39</xdr:row>
      <xdr:rowOff>43180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1880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107950</xdr:rowOff>
    </xdr:from>
    <xdr:to>
      <xdr:col>85</xdr:col>
      <xdr:colOff>177800</xdr:colOff>
      <xdr:row>39</xdr:row>
      <xdr:rowOff>38100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120777</xdr:rowOff>
    </xdr:from>
    <xdr:to>
      <xdr:col>81</xdr:col>
      <xdr:colOff>101600</xdr:colOff>
      <xdr:row>39</xdr:row>
      <xdr:rowOff>50927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42054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128524</xdr:rowOff>
    </xdr:from>
    <xdr:to>
      <xdr:col>76</xdr:col>
      <xdr:colOff>165100</xdr:colOff>
      <xdr:row>39</xdr:row>
      <xdr:rowOff>58674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49801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73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152908</xdr:rowOff>
    </xdr:from>
    <xdr:to>
      <xdr:col>72</xdr:col>
      <xdr:colOff>38100</xdr:colOff>
      <xdr:row>39</xdr:row>
      <xdr:rowOff>83058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74185</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163830</xdr:rowOff>
    </xdr:from>
    <xdr:to>
      <xdr:col>67</xdr:col>
      <xdr:colOff>101600</xdr:colOff>
      <xdr:row>39</xdr:row>
      <xdr:rowOff>93980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85107</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53845</xdr:rowOff>
    </xdr:from>
    <xdr:to>
      <xdr:col>85</xdr:col>
      <xdr:colOff>127000</xdr:colOff>
      <xdr:row>77</xdr:row>
      <xdr:rowOff>83497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55495"/>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12860</xdr:rowOff>
    </xdr:from>
    <xdr:to>
      <xdr:col>81</xdr:col>
      <xdr:colOff>50800</xdr:colOff>
      <xdr:row>77</xdr:row>
      <xdr:rowOff>53845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1451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2769</xdr:rowOff>
    </xdr:from>
    <xdr:to>
      <xdr:col>76</xdr:col>
      <xdr:colOff>114300</xdr:colOff>
      <xdr:row>77</xdr:row>
      <xdr:rowOff>12860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0441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118636</xdr:rowOff>
    </xdr:from>
    <xdr:to>
      <xdr:col>71</xdr:col>
      <xdr:colOff>177800</xdr:colOff>
      <xdr:row>77</xdr:row>
      <xdr:rowOff>2769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48836"/>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32697</xdr:rowOff>
    </xdr:from>
    <xdr:to>
      <xdr:col>85</xdr:col>
      <xdr:colOff>177800</xdr:colOff>
      <xdr:row>77</xdr:row>
      <xdr:rowOff>134297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119074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3045</xdr:rowOff>
    </xdr:from>
    <xdr:to>
      <xdr:col>81</xdr:col>
      <xdr:colOff>101600</xdr:colOff>
      <xdr:row>77</xdr:row>
      <xdr:rowOff>104645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95772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9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133510</xdr:rowOff>
    </xdr:from>
    <xdr:to>
      <xdr:col>76</xdr:col>
      <xdr:colOff>165100</xdr:colOff>
      <xdr:row>77</xdr:row>
      <xdr:rowOff>63660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54787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123419</xdr:rowOff>
    </xdr:from>
    <xdr:to>
      <xdr:col>72</xdr:col>
      <xdr:colOff>38100</xdr:colOff>
      <xdr:row>77</xdr:row>
      <xdr:rowOff>53569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44696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67836</xdr:rowOff>
    </xdr:from>
    <xdr:to>
      <xdr:col>67</xdr:col>
      <xdr:colOff>101600</xdr:colOff>
      <xdr:row>76</xdr:row>
      <xdr:rowOff>169436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160563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104313</xdr:rowOff>
    </xdr:from>
    <xdr:to>
      <xdr:col>85</xdr:col>
      <xdr:colOff>127000</xdr:colOff>
      <xdr:row>98</xdr:row>
      <xdr:rowOff>114097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6413"/>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114097</xdr:rowOff>
    </xdr:from>
    <xdr:to>
      <xdr:col>81</xdr:col>
      <xdr:colOff>50800</xdr:colOff>
      <xdr:row>98</xdr:row>
      <xdr:rowOff>122715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161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122715</xdr:rowOff>
    </xdr:from>
    <xdr:to>
      <xdr:col>76</xdr:col>
      <xdr:colOff>114300</xdr:colOff>
      <xdr:row>98</xdr:row>
      <xdr:rowOff>130031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481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85820</xdr:rowOff>
    </xdr:from>
    <xdr:to>
      <xdr:col>71</xdr:col>
      <xdr:colOff>177800</xdr:colOff>
      <xdr:row>98</xdr:row>
      <xdr:rowOff>130031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1647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53513</xdr:rowOff>
    </xdr:from>
    <xdr:to>
      <xdr:col>85</xdr:col>
      <xdr:colOff>177800</xdr:colOff>
      <xdr:row>98</xdr:row>
      <xdr:rowOff>155113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139890</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63297</xdr:rowOff>
    </xdr:from>
    <xdr:to>
      <xdr:col>81</xdr:col>
      <xdr:colOff>101600</xdr:colOff>
      <xdr:row>98</xdr:row>
      <xdr:rowOff>164897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156024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5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71915</xdr:rowOff>
    </xdr:from>
    <xdr:to>
      <xdr:col>76</xdr:col>
      <xdr:colOff>165100</xdr:colOff>
      <xdr:row>99</xdr:row>
      <xdr:rowOff>2065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164642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696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79231</xdr:rowOff>
    </xdr:from>
    <xdr:to>
      <xdr:col>72</xdr:col>
      <xdr:colOff>38100</xdr:colOff>
      <xdr:row>99</xdr:row>
      <xdr:rowOff>9381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508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697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35020</xdr:rowOff>
    </xdr:from>
    <xdr:to>
      <xdr:col>67</xdr:col>
      <xdr:colOff>101600</xdr:colOff>
      <xdr:row>97</xdr:row>
      <xdr:rowOff>136620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153147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4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103124</xdr:rowOff>
    </xdr:from>
    <xdr:to>
      <xdr:col>116</xdr:col>
      <xdr:colOff>63500</xdr:colOff>
      <xdr:row>35</xdr:row>
      <xdr:rowOff>111125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0387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103124</xdr:rowOff>
    </xdr:from>
    <xdr:to>
      <xdr:col>111</xdr:col>
      <xdr:colOff>177800</xdr:colOff>
      <xdr:row>35</xdr:row>
      <xdr:rowOff>157226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03874"/>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154940</xdr:rowOff>
    </xdr:from>
    <xdr:to>
      <xdr:col>107</xdr:col>
      <xdr:colOff>50800</xdr:colOff>
      <xdr:row>35</xdr:row>
      <xdr:rowOff>157226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9842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154940</xdr:rowOff>
    </xdr:from>
    <xdr:to>
      <xdr:col>102</xdr:col>
      <xdr:colOff>114300</xdr:colOff>
      <xdr:row>35</xdr:row>
      <xdr:rowOff>74359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984240"/>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60325</xdr:rowOff>
    </xdr:from>
    <xdr:to>
      <xdr:col>116</xdr:col>
      <xdr:colOff>114300</xdr:colOff>
      <xdr:row>35</xdr:row>
      <xdr:rowOff>161925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83202</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52324</xdr:rowOff>
    </xdr:from>
    <xdr:to>
      <xdr:col>112</xdr:col>
      <xdr:colOff>38100</xdr:colOff>
      <xdr:row>35</xdr:row>
      <xdr:rowOff>153924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170451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106426</xdr:rowOff>
    </xdr:from>
    <xdr:to>
      <xdr:col>107</xdr:col>
      <xdr:colOff>101600</xdr:colOff>
      <xdr:row>36</xdr:row>
      <xdr:rowOff>36576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53103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104140</xdr:rowOff>
    </xdr:from>
    <xdr:to>
      <xdr:col>102</xdr:col>
      <xdr:colOff>165100</xdr:colOff>
      <xdr:row>35</xdr:row>
      <xdr:rowOff>34290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50817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23559</xdr:rowOff>
    </xdr:from>
    <xdr:to>
      <xdr:col>98</xdr:col>
      <xdr:colOff>38100</xdr:colOff>
      <xdr:row>35</xdr:row>
      <xdr:rowOff>125159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141686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162065</xdr:rowOff>
    </xdr:from>
    <xdr:to>
      <xdr:col>116</xdr:col>
      <xdr:colOff>63500</xdr:colOff>
      <xdr:row>58</xdr:row>
      <xdr:rowOff>162598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0616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161189</xdr:rowOff>
    </xdr:from>
    <xdr:to>
      <xdr:col>111</xdr:col>
      <xdr:colOff>177800</xdr:colOff>
      <xdr:row>58</xdr:row>
      <xdr:rowOff>162065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0528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153835</xdr:rowOff>
    </xdr:from>
    <xdr:to>
      <xdr:col>107</xdr:col>
      <xdr:colOff>50800</xdr:colOff>
      <xdr:row>58</xdr:row>
      <xdr:rowOff>161189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9793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153701</xdr:rowOff>
    </xdr:from>
    <xdr:to>
      <xdr:col>102</xdr:col>
      <xdr:colOff>114300</xdr:colOff>
      <xdr:row>58</xdr:row>
      <xdr:rowOff>153835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9780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111798</xdr:rowOff>
    </xdr:from>
    <xdr:to>
      <xdr:col>116</xdr:col>
      <xdr:colOff>114300</xdr:colOff>
      <xdr:row>59</xdr:row>
      <xdr:rowOff>41948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26725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111265</xdr:rowOff>
    </xdr:from>
    <xdr:to>
      <xdr:col>112</xdr:col>
      <xdr:colOff>38100</xdr:colOff>
      <xdr:row>59</xdr:row>
      <xdr:rowOff>41415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32542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110389</xdr:rowOff>
    </xdr:from>
    <xdr:to>
      <xdr:col>107</xdr:col>
      <xdr:colOff>101600</xdr:colOff>
      <xdr:row>59</xdr:row>
      <xdr:rowOff>40539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31666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4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103035</xdr:rowOff>
    </xdr:from>
    <xdr:to>
      <xdr:col>102</xdr:col>
      <xdr:colOff>165100</xdr:colOff>
      <xdr:row>59</xdr:row>
      <xdr:rowOff>33185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24312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3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102901</xdr:rowOff>
    </xdr:from>
    <xdr:to>
      <xdr:col>98</xdr:col>
      <xdr:colOff>38100</xdr:colOff>
      <xdr:row>59</xdr:row>
      <xdr:rowOff>33051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24178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3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15151</xdr:rowOff>
    </xdr:from>
    <xdr:to>
      <xdr:col>116</xdr:col>
      <xdr:colOff>63500</xdr:colOff>
      <xdr:row>77</xdr:row>
      <xdr:rowOff>128308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16801"/>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128308</xdr:rowOff>
    </xdr:from>
    <xdr:to>
      <xdr:col>111</xdr:col>
      <xdr:colOff>177800</xdr:colOff>
      <xdr:row>77</xdr:row>
      <xdr:rowOff>155778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29958"/>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155778</xdr:rowOff>
    </xdr:from>
    <xdr:to>
      <xdr:col>107</xdr:col>
      <xdr:colOff>50800</xdr:colOff>
      <xdr:row>78</xdr:row>
      <xdr:rowOff>11455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574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11455</xdr:rowOff>
    </xdr:from>
    <xdr:to>
      <xdr:col>102</xdr:col>
      <xdr:colOff>114300</xdr:colOff>
      <xdr:row>78</xdr:row>
      <xdr:rowOff>53747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8455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135801</xdr:rowOff>
    </xdr:from>
    <xdr:to>
      <xdr:col>116</xdr:col>
      <xdr:colOff>114300</xdr:colOff>
      <xdr:row>77</xdr:row>
      <xdr:rowOff>65951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114228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77508</xdr:rowOff>
    </xdr:from>
    <xdr:to>
      <xdr:col>112</xdr:col>
      <xdr:colOff>38100</xdr:colOff>
      <xdr:row>78</xdr:row>
      <xdr:rowOff>7658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170235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104978</xdr:rowOff>
    </xdr:from>
    <xdr:to>
      <xdr:col>107</xdr:col>
      <xdr:colOff>101600</xdr:colOff>
      <xdr:row>78</xdr:row>
      <xdr:rowOff>35128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26255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132105</xdr:rowOff>
    </xdr:from>
    <xdr:to>
      <xdr:col>102</xdr:col>
      <xdr:colOff>165100</xdr:colOff>
      <xdr:row>78</xdr:row>
      <xdr:rowOff>62255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53382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2947</xdr:rowOff>
    </xdr:from>
    <xdr:to>
      <xdr:col>98</xdr:col>
      <xdr:colOff>38100</xdr:colOff>
      <xdr:row>78</xdr:row>
      <xdr:rowOff>104547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95674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４年度は，フォローアップセンターの開設など新型コロナウイルス感染症に係る検査・療養支援体制の強化により物件費が，キャッシュレス決済ポイント還元事業や各種事業者に対する物価高騰対策補助を実施したことにより補助費等が，それぞれ増加した。</a:t>
          </a:r>
          <a:endParaRPr lang="ja-JP" altLang="ja-JP" sz="1400">
            <a:effectLst/>
          </a:endParaRPr>
        </a:p>
        <a:p>
          <a:r>
            <a:rPr kumimoji="1" lang="ja-JP" altLang="ja-JP" sz="1100">
              <a:solidFill>
                <a:schemeClr val="dk1"/>
              </a:solidFill>
              <a:effectLst/>
              <a:latin typeface="+mn-lt"/>
              <a:ea typeface="+mn-ea"/>
              <a:cs typeface="+mn-cs"/>
            </a:rPr>
            <a:t>扶助費については，類似団体平均より低い水準とはなっているものの，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433,733
422,765
114.74
164,471,229
155,887,030
5,913,504
84,554,432
84,751,883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45974</xdr:rowOff>
    </xdr:from>
    <xdr:to>
      <xdr:col>24</xdr:col>
      <xdr:colOff>63500</xdr:colOff>
      <xdr:row>37</xdr:row>
      <xdr:rowOff>88646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89624"/>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150368</xdr:rowOff>
    </xdr:from>
    <xdr:to>
      <xdr:col>19</xdr:col>
      <xdr:colOff>177800</xdr:colOff>
      <xdr:row>37</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256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145796</xdr:rowOff>
    </xdr:from>
    <xdr:to>
      <xdr:col>15</xdr:col>
      <xdr:colOff>50800</xdr:colOff>
      <xdr:row>36</xdr:row>
      <xdr:rowOff>150368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79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104648</xdr:rowOff>
    </xdr:from>
    <xdr:to>
      <xdr:col>10</xdr:col>
      <xdr:colOff>114300</xdr:colOff>
      <xdr:row>36</xdr:row>
      <xdr:rowOff>145796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6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37846</xdr:rowOff>
    </xdr:from>
    <xdr:to>
      <xdr:col>24</xdr:col>
      <xdr:colOff>114300</xdr:colOff>
      <xdr:row>37</xdr:row>
      <xdr:rowOff>139446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124223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166624</xdr:rowOff>
    </xdr:from>
    <xdr:to>
      <xdr:col>20</xdr:col>
      <xdr:colOff>38100</xdr:colOff>
      <xdr:row>37</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87901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99568</xdr:rowOff>
    </xdr:from>
    <xdr:to>
      <xdr:col>15</xdr:col>
      <xdr:colOff>101600</xdr:colOff>
      <xdr:row>37</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20845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94996</xdr:rowOff>
    </xdr:from>
    <xdr:to>
      <xdr:col>10</xdr:col>
      <xdr:colOff>165100</xdr:colOff>
      <xdr:row>37</xdr:row>
      <xdr:rowOff>25146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53848</xdr:rowOff>
    </xdr:from>
    <xdr:to>
      <xdr:col>6</xdr:col>
      <xdr:colOff>38100</xdr:colOff>
      <xdr:row>36</xdr:row>
      <xdr:rowOff>155448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146575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28491</xdr:rowOff>
    </xdr:from>
    <xdr:to>
      <xdr:col>24</xdr:col>
      <xdr:colOff>63500</xdr:colOff>
      <xdr:row>58</xdr:row>
      <xdr:rowOff>36406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72591"/>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135901</xdr:rowOff>
    </xdr:from>
    <xdr:to>
      <xdr:col>19</xdr:col>
      <xdr:colOff>177800</xdr:colOff>
      <xdr:row>58</xdr:row>
      <xdr:rowOff>36406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79851"/>
          <a:ext cx="889000" cy="110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135901</xdr:rowOff>
    </xdr:from>
    <xdr:to>
      <xdr:col>15</xdr:col>
      <xdr:colOff>50800</xdr:colOff>
      <xdr:row>58</xdr:row>
      <xdr:rowOff>29047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79851"/>
          <a:ext cx="889000" cy="109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99227</xdr:rowOff>
    </xdr:from>
    <xdr:to>
      <xdr:col>10</xdr:col>
      <xdr:colOff>114300</xdr:colOff>
      <xdr:row>58</xdr:row>
      <xdr:rowOff>29047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1877"/>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149141</xdr:rowOff>
    </xdr:from>
    <xdr:to>
      <xdr:col>24</xdr:col>
      <xdr:colOff>114300</xdr:colOff>
      <xdr:row>58</xdr:row>
      <xdr:rowOff>79291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64068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157056</xdr:rowOff>
    </xdr:from>
    <xdr:to>
      <xdr:col>20</xdr:col>
      <xdr:colOff>38100</xdr:colOff>
      <xdr:row>58</xdr:row>
      <xdr:rowOff>87206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78333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85101</xdr:rowOff>
    </xdr:from>
    <xdr:to>
      <xdr:col>15</xdr:col>
      <xdr:colOff>101600</xdr:colOff>
      <xdr:row>52</xdr:row>
      <xdr:rowOff>15251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6378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2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149697</xdr:rowOff>
    </xdr:from>
    <xdr:to>
      <xdr:col>10</xdr:col>
      <xdr:colOff>165100</xdr:colOff>
      <xdr:row>58</xdr:row>
      <xdr:rowOff>79847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48427</xdr:rowOff>
    </xdr:from>
    <xdr:to>
      <xdr:col>6</xdr:col>
      <xdr:colOff>38100</xdr:colOff>
      <xdr:row>57</xdr:row>
      <xdr:rowOff>150027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141154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72073</xdr:rowOff>
    </xdr:from>
    <xdr:to>
      <xdr:col>24</xdr:col>
      <xdr:colOff>63500</xdr:colOff>
      <xdr:row>76</xdr:row>
      <xdr:rowOff>93926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2273"/>
          <a:ext cx="8382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72073</xdr:rowOff>
    </xdr:from>
    <xdr:to>
      <xdr:col>19</xdr:col>
      <xdr:colOff>177800</xdr:colOff>
      <xdr:row>77</xdr:row>
      <xdr:rowOff>89827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2273"/>
          <a:ext cx="8890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89827</xdr:rowOff>
    </xdr:from>
    <xdr:to>
      <xdr:col>15</xdr:col>
      <xdr:colOff>50800</xdr:colOff>
      <xdr:row>77</xdr:row>
      <xdr:rowOff>138260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1477"/>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138260</xdr:rowOff>
    </xdr:from>
    <xdr:to>
      <xdr:col>10</xdr:col>
      <xdr:colOff>114300</xdr:colOff>
      <xdr:row>78</xdr:row>
      <xdr:rowOff>14069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9910"/>
          <a:ext cx="889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43126</xdr:rowOff>
    </xdr:from>
    <xdr:to>
      <xdr:col>24</xdr:col>
      <xdr:colOff>114300</xdr:colOff>
      <xdr:row>76</xdr:row>
      <xdr:rowOff>144726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5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21273</xdr:rowOff>
    </xdr:from>
    <xdr:to>
      <xdr:col>20</xdr:col>
      <xdr:colOff>38100</xdr:colOff>
      <xdr:row>76</xdr:row>
      <xdr:rowOff>122873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114000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39027</xdr:rowOff>
    </xdr:from>
    <xdr:to>
      <xdr:col>15</xdr:col>
      <xdr:colOff>101600</xdr:colOff>
      <xdr:row>77</xdr:row>
      <xdr:rowOff>140627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131754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87460</xdr:rowOff>
    </xdr:from>
    <xdr:to>
      <xdr:col>10</xdr:col>
      <xdr:colOff>165100</xdr:colOff>
      <xdr:row>78</xdr:row>
      <xdr:rowOff>17610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134719</xdr:rowOff>
    </xdr:from>
    <xdr:to>
      <xdr:col>6</xdr:col>
      <xdr:colOff>38100</xdr:colOff>
      <xdr:row>78</xdr:row>
      <xdr:rowOff>64869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55996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84790</xdr:rowOff>
    </xdr:from>
    <xdr:to>
      <xdr:col>24</xdr:col>
      <xdr:colOff>63500</xdr:colOff>
      <xdr:row>95</xdr:row>
      <xdr:rowOff>111789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01090"/>
          <a:ext cx="838200" cy="19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111789</xdr:rowOff>
    </xdr:from>
    <xdr:to>
      <xdr:col>19</xdr:col>
      <xdr:colOff>177800</xdr:colOff>
      <xdr:row>97</xdr:row>
      <xdr:rowOff>76653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99539"/>
          <a:ext cx="889000" cy="30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76653</xdr:rowOff>
    </xdr:from>
    <xdr:to>
      <xdr:col>15</xdr:col>
      <xdr:colOff>50800</xdr:colOff>
      <xdr:row>97</xdr:row>
      <xdr:rowOff>120224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0730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120224</xdr:rowOff>
    </xdr:from>
    <xdr:to>
      <xdr:col>10</xdr:col>
      <xdr:colOff>114300</xdr:colOff>
      <xdr:row>97</xdr:row>
      <xdr:rowOff>144638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087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33990</xdr:rowOff>
    </xdr:from>
    <xdr:to>
      <xdr:col>24</xdr:col>
      <xdr:colOff>114300</xdr:colOff>
      <xdr:row>94</xdr:row>
      <xdr:rowOff>135590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1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56867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60989</xdr:rowOff>
    </xdr:from>
    <xdr:to>
      <xdr:col>20</xdr:col>
      <xdr:colOff>38100</xdr:colOff>
      <xdr:row>95</xdr:row>
      <xdr:rowOff>162589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25853</xdr:rowOff>
    </xdr:from>
    <xdr:to>
      <xdr:col>15</xdr:col>
      <xdr:colOff>101600</xdr:colOff>
      <xdr:row>97</xdr:row>
      <xdr:rowOff>127453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69424</xdr:rowOff>
    </xdr:from>
    <xdr:to>
      <xdr:col>10</xdr:col>
      <xdr:colOff>165100</xdr:colOff>
      <xdr:row>97</xdr:row>
      <xdr:rowOff>171024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162151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93838</xdr:rowOff>
    </xdr:from>
    <xdr:to>
      <xdr:col>6</xdr:col>
      <xdr:colOff>38100</xdr:colOff>
      <xdr:row>98</xdr:row>
      <xdr:rowOff>23988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67920</xdr:rowOff>
    </xdr:from>
    <xdr:to>
      <xdr:col>55</xdr:col>
      <xdr:colOff>0</xdr:colOff>
      <xdr:row>38</xdr:row>
      <xdr:rowOff>88494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8302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82093</xdr:rowOff>
    </xdr:from>
    <xdr:to>
      <xdr:col>50</xdr:col>
      <xdr:colOff>114300</xdr:colOff>
      <xdr:row>38</xdr:row>
      <xdr:rowOff>88494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971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64719</xdr:rowOff>
    </xdr:from>
    <xdr:to>
      <xdr:col>45</xdr:col>
      <xdr:colOff>177800</xdr:colOff>
      <xdr:row>38</xdr:row>
      <xdr:rowOff>82093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98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58775</xdr:rowOff>
    </xdr:from>
    <xdr:to>
      <xdr:col>41</xdr:col>
      <xdr:colOff>50800</xdr:colOff>
      <xdr:row>38</xdr:row>
      <xdr:rowOff>64719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738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17120</xdr:rowOff>
    </xdr:from>
    <xdr:to>
      <xdr:col>55</xdr:col>
      <xdr:colOff>50800</xdr:colOff>
      <xdr:row>38</xdr:row>
      <xdr:rowOff>118720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103496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37694</xdr:rowOff>
    </xdr:from>
    <xdr:to>
      <xdr:col>50</xdr:col>
      <xdr:colOff>165100</xdr:colOff>
      <xdr:row>38</xdr:row>
      <xdr:rowOff>139294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130421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31293</xdr:rowOff>
    </xdr:from>
    <xdr:to>
      <xdr:col>46</xdr:col>
      <xdr:colOff>38100</xdr:colOff>
      <xdr:row>38</xdr:row>
      <xdr:rowOff>132893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xdr:rowOff>
    </xdr:from>
    <xdr:to>
      <xdr:col>41</xdr:col>
      <xdr:colOff>101600</xdr:colOff>
      <xdr:row>38</xdr:row>
      <xdr:rowOff>115519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106646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100702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98152</xdr:rowOff>
    </xdr:from>
    <xdr:to>
      <xdr:col>55</xdr:col>
      <xdr:colOff>0</xdr:colOff>
      <xdr:row>57</xdr:row>
      <xdr:rowOff>112096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699352"/>
          <a:ext cx="838200" cy="1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98152</xdr:rowOff>
    </xdr:from>
    <xdr:to>
      <xdr:col>50</xdr:col>
      <xdr:colOff>114300</xdr:colOff>
      <xdr:row>57</xdr:row>
      <xdr:rowOff>61919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699352"/>
          <a:ext cx="8890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61919</xdr:rowOff>
    </xdr:from>
    <xdr:to>
      <xdr:col>45</xdr:col>
      <xdr:colOff>177800</xdr:colOff>
      <xdr:row>57</xdr:row>
      <xdr:rowOff>86837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3456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71577</xdr:rowOff>
    </xdr:from>
    <xdr:to>
      <xdr:col>41</xdr:col>
      <xdr:colOff>50800</xdr:colOff>
      <xdr:row>57</xdr:row>
      <xdr:rowOff>86837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844227"/>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61296</xdr:rowOff>
    </xdr:from>
    <xdr:to>
      <xdr:col>55</xdr:col>
      <xdr:colOff>50800</xdr:colOff>
      <xdr:row>57</xdr:row>
      <xdr:rowOff>162896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147673</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47352</xdr:rowOff>
    </xdr:from>
    <xdr:to>
      <xdr:col>50</xdr:col>
      <xdr:colOff>165100</xdr:colOff>
      <xdr:row>56</xdr:row>
      <xdr:rowOff>148952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140079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7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11119</xdr:rowOff>
    </xdr:from>
    <xdr:to>
      <xdr:col>46</xdr:col>
      <xdr:colOff>38100</xdr:colOff>
      <xdr:row>57</xdr:row>
      <xdr:rowOff>112719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7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103846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8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36037</xdr:rowOff>
    </xdr:from>
    <xdr:to>
      <xdr:col>41</xdr:col>
      <xdr:colOff>101600</xdr:colOff>
      <xdr:row>57</xdr:row>
      <xdr:rowOff>137637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128764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20777</xdr:rowOff>
    </xdr:from>
    <xdr:to>
      <xdr:col>36</xdr:col>
      <xdr:colOff>165100</xdr:colOff>
      <xdr:row>57</xdr:row>
      <xdr:rowOff>122377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113504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156927</xdr:rowOff>
    </xdr:from>
    <xdr:to>
      <xdr:col>55</xdr:col>
      <xdr:colOff>0</xdr:colOff>
      <xdr:row>79</xdr:row>
      <xdr:rowOff>18836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530027"/>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132564</xdr:rowOff>
    </xdr:from>
    <xdr:to>
      <xdr:col>50</xdr:col>
      <xdr:colOff>114300</xdr:colOff>
      <xdr:row>79</xdr:row>
      <xdr:rowOff>18836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505664"/>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132564</xdr:rowOff>
    </xdr:from>
    <xdr:to>
      <xdr:col>45</xdr:col>
      <xdr:colOff>177800</xdr:colOff>
      <xdr:row>79</xdr:row>
      <xdr:rowOff>24437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0566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24437</xdr:rowOff>
    </xdr:from>
    <xdr:to>
      <xdr:col>41</xdr:col>
      <xdr:colOff>50800</xdr:colOff>
      <xdr:row>79</xdr:row>
      <xdr:rowOff>32486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68987"/>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106127</xdr:rowOff>
    </xdr:from>
    <xdr:to>
      <xdr:col>55</xdr:col>
      <xdr:colOff>50800</xdr:colOff>
      <xdr:row>79</xdr:row>
      <xdr:rowOff>36277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21054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139486</xdr:rowOff>
    </xdr:from>
    <xdr:to>
      <xdr:col>50</xdr:col>
      <xdr:colOff>165100</xdr:colOff>
      <xdr:row>79</xdr:row>
      <xdr:rowOff>69636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60763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81764</xdr:rowOff>
    </xdr:from>
    <xdr:to>
      <xdr:col>46</xdr:col>
      <xdr:colOff>38100</xdr:colOff>
      <xdr:row>79</xdr:row>
      <xdr:rowOff>11914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3041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145087</xdr:rowOff>
    </xdr:from>
    <xdr:to>
      <xdr:col>41</xdr:col>
      <xdr:colOff>101600</xdr:colOff>
      <xdr:row>79</xdr:row>
      <xdr:rowOff>75237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66364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153136</xdr:rowOff>
    </xdr:from>
    <xdr:to>
      <xdr:col>36</xdr:col>
      <xdr:colOff>165100</xdr:colOff>
      <xdr:row>79</xdr:row>
      <xdr:rowOff>83286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74413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84330</xdr:rowOff>
    </xdr:from>
    <xdr:to>
      <xdr:col>55</xdr:col>
      <xdr:colOff>0</xdr:colOff>
      <xdr:row>98</xdr:row>
      <xdr:rowOff>151816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86430"/>
          <a:ext cx="8382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84330</xdr:rowOff>
    </xdr:from>
    <xdr:to>
      <xdr:col>50</xdr:col>
      <xdr:colOff>114300</xdr:colOff>
      <xdr:row>98</xdr:row>
      <xdr:rowOff>148206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86430"/>
          <a:ext cx="8890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132548</xdr:rowOff>
    </xdr:from>
    <xdr:to>
      <xdr:col>45</xdr:col>
      <xdr:colOff>177800</xdr:colOff>
      <xdr:row>98</xdr:row>
      <xdr:rowOff>148206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34648"/>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96413</xdr:rowOff>
    </xdr:from>
    <xdr:to>
      <xdr:col>41</xdr:col>
      <xdr:colOff>50800</xdr:colOff>
      <xdr:row>98</xdr:row>
      <xdr:rowOff>132548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98513"/>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101016</xdr:rowOff>
    </xdr:from>
    <xdr:to>
      <xdr:col>55</xdr:col>
      <xdr:colOff>50800</xdr:colOff>
      <xdr:row>99</xdr:row>
      <xdr:rowOff>31166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15943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33530</xdr:rowOff>
    </xdr:from>
    <xdr:to>
      <xdr:col>50</xdr:col>
      <xdr:colOff>165100</xdr:colOff>
      <xdr:row>98</xdr:row>
      <xdr:rowOff>135130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97406</xdr:rowOff>
    </xdr:from>
    <xdr:to>
      <xdr:col>46</xdr:col>
      <xdr:colOff>38100</xdr:colOff>
      <xdr:row>99</xdr:row>
      <xdr:rowOff>27556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18683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81748</xdr:rowOff>
    </xdr:from>
    <xdr:to>
      <xdr:col>41</xdr:col>
      <xdr:colOff>101600</xdr:colOff>
      <xdr:row>99</xdr:row>
      <xdr:rowOff>11898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45613</xdr:rowOff>
    </xdr:from>
    <xdr:to>
      <xdr:col>36</xdr:col>
      <xdr:colOff>165100</xdr:colOff>
      <xdr:row>98</xdr:row>
      <xdr:rowOff>147213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138340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84020</xdr:rowOff>
    </xdr:from>
    <xdr:to>
      <xdr:col>85</xdr:col>
      <xdr:colOff>127000</xdr:colOff>
      <xdr:row>35</xdr:row>
      <xdr:rowOff>156028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84770"/>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84020</xdr:rowOff>
    </xdr:from>
    <xdr:to>
      <xdr:col>81</xdr:col>
      <xdr:colOff>50800</xdr:colOff>
      <xdr:row>36</xdr:row>
      <xdr:rowOff>45484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84770"/>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162887</xdr:rowOff>
    </xdr:from>
    <xdr:to>
      <xdr:col>76</xdr:col>
      <xdr:colOff>114300</xdr:colOff>
      <xdr:row>36</xdr:row>
      <xdr:rowOff>45484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63637"/>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162887</xdr:rowOff>
    </xdr:from>
    <xdr:to>
      <xdr:col>71</xdr:col>
      <xdr:colOff>177800</xdr:colOff>
      <xdr:row>36</xdr:row>
      <xdr:rowOff>43361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3637"/>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105228</xdr:rowOff>
    </xdr:from>
    <xdr:to>
      <xdr:col>85</xdr:col>
      <xdr:colOff>177800</xdr:colOff>
      <xdr:row>36</xdr:row>
      <xdr:rowOff>35378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83655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8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33220</xdr:rowOff>
    </xdr:from>
    <xdr:to>
      <xdr:col>81</xdr:col>
      <xdr:colOff>101600</xdr:colOff>
      <xdr:row>35</xdr:row>
      <xdr:rowOff>134820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151347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166134</xdr:rowOff>
    </xdr:from>
    <xdr:to>
      <xdr:col>76</xdr:col>
      <xdr:colOff>165100</xdr:colOff>
      <xdr:row>36</xdr:row>
      <xdr:rowOff>96284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87411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112087</xdr:rowOff>
    </xdr:from>
    <xdr:to>
      <xdr:col>72</xdr:col>
      <xdr:colOff>38100</xdr:colOff>
      <xdr:row>36</xdr:row>
      <xdr:rowOff>42237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33364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164011</xdr:rowOff>
    </xdr:from>
    <xdr:to>
      <xdr:col>67</xdr:col>
      <xdr:colOff>101600</xdr:colOff>
      <xdr:row>36</xdr:row>
      <xdr:rowOff>94161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85288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96362</xdr:rowOff>
    </xdr:from>
    <xdr:to>
      <xdr:col>85</xdr:col>
      <xdr:colOff>127000</xdr:colOff>
      <xdr:row>56</xdr:row>
      <xdr:rowOff>2197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26112"/>
          <a:ext cx="838200" cy="7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64053</xdr:rowOff>
    </xdr:from>
    <xdr:to>
      <xdr:col>81</xdr:col>
      <xdr:colOff>50800</xdr:colOff>
      <xdr:row>56</xdr:row>
      <xdr:rowOff>2197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93803"/>
          <a:ext cx="889000" cy="1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64053</xdr:rowOff>
    </xdr:from>
    <xdr:to>
      <xdr:col>76</xdr:col>
      <xdr:colOff>114300</xdr:colOff>
      <xdr:row>56</xdr:row>
      <xdr:rowOff>92646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93803"/>
          <a:ext cx="889000" cy="20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92646</xdr:rowOff>
    </xdr:from>
    <xdr:to>
      <xdr:col>71</xdr:col>
      <xdr:colOff>177800</xdr:colOff>
      <xdr:row>57</xdr:row>
      <xdr:rowOff>154349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93846"/>
          <a:ext cx="889000" cy="2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45562</xdr:rowOff>
    </xdr:from>
    <xdr:to>
      <xdr:col>85</xdr:col>
      <xdr:colOff>177800</xdr:colOff>
      <xdr:row>55</xdr:row>
      <xdr:rowOff>147162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68439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122847</xdr:rowOff>
    </xdr:from>
    <xdr:to>
      <xdr:col>81</xdr:col>
      <xdr:colOff>101600</xdr:colOff>
      <xdr:row>56</xdr:row>
      <xdr:rowOff>52997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69524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13253</xdr:rowOff>
    </xdr:from>
    <xdr:to>
      <xdr:col>76</xdr:col>
      <xdr:colOff>165100</xdr:colOff>
      <xdr:row>55</xdr:row>
      <xdr:rowOff>114853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131380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41846</xdr:rowOff>
    </xdr:from>
    <xdr:to>
      <xdr:col>72</xdr:col>
      <xdr:colOff>38100</xdr:colOff>
      <xdr:row>56</xdr:row>
      <xdr:rowOff>143446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134573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103549</xdr:rowOff>
    </xdr:from>
    <xdr:to>
      <xdr:col>67</xdr:col>
      <xdr:colOff>101600</xdr:colOff>
      <xdr:row>58</xdr:row>
      <xdr:rowOff>33699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24826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158750</xdr:rowOff>
    </xdr:from>
    <xdr:to>
      <xdr:col>85</xdr:col>
      <xdr:colOff>127000</xdr:colOff>
      <xdr:row>79</xdr:row>
      <xdr:rowOff>127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1850"/>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xdr:rowOff>
    </xdr:from>
    <xdr:to>
      <xdr:col>81</xdr:col>
      <xdr:colOff>50800</xdr:colOff>
      <xdr:row>79</xdr:row>
      <xdr:rowOff>7874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4677"/>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7874</xdr:rowOff>
    </xdr:from>
    <xdr:to>
      <xdr:col>76</xdr:col>
      <xdr:colOff>114300</xdr:colOff>
      <xdr:row>79</xdr:row>
      <xdr:rowOff>32258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242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32258</xdr:rowOff>
    </xdr:from>
    <xdr:to>
      <xdr:col>71</xdr:col>
      <xdr:colOff>177800</xdr:colOff>
      <xdr:row>79</xdr:row>
      <xdr:rowOff>43180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680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107950</xdr:rowOff>
    </xdr:from>
    <xdr:to>
      <xdr:col>85</xdr:col>
      <xdr:colOff>177800</xdr:colOff>
      <xdr:row>79</xdr:row>
      <xdr:rowOff>38100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120777</xdr:rowOff>
    </xdr:from>
    <xdr:to>
      <xdr:col>81</xdr:col>
      <xdr:colOff>101600</xdr:colOff>
      <xdr:row>79</xdr:row>
      <xdr:rowOff>50927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42054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86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128524</xdr:rowOff>
    </xdr:from>
    <xdr:to>
      <xdr:col>76</xdr:col>
      <xdr:colOff>165100</xdr:colOff>
      <xdr:row>79</xdr:row>
      <xdr:rowOff>58674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49801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9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152908</xdr:rowOff>
    </xdr:from>
    <xdr:to>
      <xdr:col>72</xdr:col>
      <xdr:colOff>38100</xdr:colOff>
      <xdr:row>79</xdr:row>
      <xdr:rowOff>83058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74185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1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163830</xdr:rowOff>
    </xdr:from>
    <xdr:to>
      <xdr:col>67</xdr:col>
      <xdr:colOff>101600</xdr:colOff>
      <xdr:row>79</xdr:row>
      <xdr:rowOff>93980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85107</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9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53845</xdr:rowOff>
    </xdr:from>
    <xdr:to>
      <xdr:col>85</xdr:col>
      <xdr:colOff>127000</xdr:colOff>
      <xdr:row>97</xdr:row>
      <xdr:rowOff>83497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684495"/>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12860</xdr:rowOff>
    </xdr:from>
    <xdr:to>
      <xdr:col>81</xdr:col>
      <xdr:colOff>50800</xdr:colOff>
      <xdr:row>97</xdr:row>
      <xdr:rowOff>53845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4351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2769</xdr:rowOff>
    </xdr:from>
    <xdr:to>
      <xdr:col>76</xdr:col>
      <xdr:colOff>114300</xdr:colOff>
      <xdr:row>97</xdr:row>
      <xdr:rowOff>12860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3341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118604</xdr:rowOff>
    </xdr:from>
    <xdr:to>
      <xdr:col>71</xdr:col>
      <xdr:colOff>177800</xdr:colOff>
      <xdr:row>97</xdr:row>
      <xdr:rowOff>2769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577804"/>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32697</xdr:rowOff>
    </xdr:from>
    <xdr:to>
      <xdr:col>85</xdr:col>
      <xdr:colOff>177800</xdr:colOff>
      <xdr:row>97</xdr:row>
      <xdr:rowOff>134297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119074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3045</xdr:rowOff>
    </xdr:from>
    <xdr:to>
      <xdr:col>81</xdr:col>
      <xdr:colOff>101600</xdr:colOff>
      <xdr:row>97</xdr:row>
      <xdr:rowOff>104645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95772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133510</xdr:rowOff>
    </xdr:from>
    <xdr:to>
      <xdr:col>76</xdr:col>
      <xdr:colOff>165100</xdr:colOff>
      <xdr:row>97</xdr:row>
      <xdr:rowOff>63660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54787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123419</xdr:rowOff>
    </xdr:from>
    <xdr:to>
      <xdr:col>72</xdr:col>
      <xdr:colOff>38100</xdr:colOff>
      <xdr:row>97</xdr:row>
      <xdr:rowOff>53569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44696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67804</xdr:rowOff>
    </xdr:from>
    <xdr:to>
      <xdr:col>67</xdr:col>
      <xdr:colOff>101600</xdr:colOff>
      <xdr:row>96</xdr:row>
      <xdr:rowOff>169404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160531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類似団体平均と比較して，低い水準にある費目が多い。</a:t>
          </a:r>
          <a:endParaRPr lang="ja-JP" altLang="ja-JP" sz="1400">
            <a:effectLst/>
          </a:endParaRPr>
        </a:p>
        <a:p>
          <a:r>
            <a:rPr kumimoji="1" lang="ja-JP" altLang="ja-JP" sz="1100">
              <a:solidFill>
                <a:schemeClr val="dk1"/>
              </a:solidFill>
              <a:effectLst/>
              <a:latin typeface="+mn-lt"/>
              <a:ea typeface="+mn-ea"/>
              <a:cs typeface="+mn-cs"/>
            </a:rPr>
            <a:t>令和４年度は，衛生費において，新型コロナウイルス感染症に係るフォローアップセンターや宿泊料用施設の運営などや，教育費では，新設小学校整備工事により，それぞれ増加した。</a:t>
          </a:r>
          <a:endParaRPr lang="ja-JP" altLang="ja-JP" sz="1400">
            <a:effectLst/>
          </a:endParaRPr>
        </a:p>
        <a:p>
          <a:r>
            <a:rPr kumimoji="1" lang="ja-JP" altLang="ja-JP" sz="1100">
              <a:solidFill>
                <a:schemeClr val="dk1"/>
              </a:solidFill>
              <a:effectLst/>
              <a:latin typeface="+mn-lt"/>
              <a:ea typeface="+mn-ea"/>
              <a:cs typeface="+mn-cs"/>
            </a:rPr>
            <a:t>一方で，農林水産業費においては，道の駅しょうなん再整備工事を実施した前年度と比較して減少し，土木費では，土地区画整理事業負担金や道路改良工事費の減少により，それぞれ減少した。</a:t>
          </a:r>
          <a:endParaRPr lang="ja-JP" altLang="ja-JP" sz="1400">
            <a:effectLst/>
          </a:endParaRPr>
        </a:p>
        <a:p>
          <a:r>
            <a:rPr kumimoji="1" lang="ja-JP" altLang="ja-JP" sz="1100">
              <a:solidFill>
                <a:schemeClr val="dk1"/>
              </a:solidFill>
              <a:effectLst/>
              <a:latin typeface="+mn-lt"/>
              <a:ea typeface="+mn-ea"/>
              <a:cs typeface="+mn-cs"/>
            </a:rPr>
            <a:t>民生費について，類似団体平均より低い水準とはなっているものの，適正な福祉サービスの水準を維持しながら，市単独事業や国・県の水準を上回る事業についての見直しを進め，引き続き経常経費の削減等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平成２４年度決算から，決算剰余金のうち２分の１を超える額を財政調整基金に編入しており，基金の充実を図っている。</a:t>
          </a:r>
          <a:endParaRPr lang="ja-JP" altLang="ja-JP" sz="1400">
            <a:effectLst/>
          </a:endParaRPr>
        </a:p>
        <a:p>
          <a:r>
            <a:rPr kumimoji="1" lang="ja-JP" altLang="ja-JP" sz="1100">
              <a:solidFill>
                <a:schemeClr val="dk1"/>
              </a:solidFill>
              <a:effectLst/>
              <a:latin typeface="+mn-lt"/>
              <a:ea typeface="+mn-ea"/>
              <a:cs typeface="+mn-cs"/>
            </a:rPr>
            <a:t>　令和３，４年度は，</a:t>
          </a:r>
          <a:r>
            <a:rPr lang="ja-JP" altLang="ja-JP" sz="1100">
              <a:solidFill>
                <a:schemeClr val="dk1"/>
              </a:solidFill>
              <a:effectLst/>
              <a:latin typeface="+mn-lt"/>
              <a:ea typeface="+mn-ea"/>
              <a:cs typeface="+mn-cs"/>
            </a:rPr>
            <a:t>普通交付税の追加交付があったことなどにより，所要の一般財源を確保できたため，基金からの取り崩しを見送ったことから，</a:t>
          </a:r>
          <a:r>
            <a:rPr kumimoji="1" lang="ja-JP" altLang="ja-JP" sz="1100">
              <a:solidFill>
                <a:schemeClr val="dk1"/>
              </a:solidFill>
              <a:effectLst/>
              <a:latin typeface="+mn-lt"/>
              <a:ea typeface="+mn-ea"/>
              <a:cs typeface="+mn-cs"/>
            </a:rPr>
            <a:t>財政調整基金残高，実質収支額ともに，前年度に比べそれぞれ増加した。</a:t>
          </a:r>
          <a:endParaRPr lang="ja-JP" altLang="ja-JP" sz="1400">
            <a:effectLst/>
          </a:endParaRPr>
        </a:p>
        <a:p>
          <a:r>
            <a:rPr kumimoji="1" lang="ja-JP" altLang="ja-JP" sz="1100">
              <a:solidFill>
                <a:schemeClr val="dk1"/>
              </a:solidFill>
              <a:effectLst/>
              <a:latin typeface="+mn-lt"/>
              <a:ea typeface="+mn-ea"/>
              <a:cs typeface="+mn-cs"/>
            </a:rPr>
            <a:t>　今後も，将来にわたって健全な財政運営を維持していくため，標準財政規模を基準に，基金残高は１０％以上，実質収支では３～５％を目安として，適正な規模の確保に努めていく。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164471229</v>
      </c>
      <c r="BO4" s="371"/>
      <c r="BP4" s="371"/>
      <c r="BQ4" s="371"/>
      <c r="BR4" s="371"/>
      <c r="BS4" s="371"/>
      <c r="BT4" s="371"/>
      <c r="BU4" s="372"/>
      <c r="BV4" s="370">
        <v>161481120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v>
      </c>
      <c r="CU4" s="377"/>
      <c r="CV4" s="377"/>
      <c r="CW4" s="377"/>
      <c r="CX4" s="377"/>
      <c r="CY4" s="377"/>
      <c r="CZ4" s="377"/>
      <c r="DA4" s="378"/>
      <c r="DB4" s="376">
        <v>6.4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155887030</v>
      </c>
      <c r="BO5" s="439"/>
      <c r="BP5" s="439"/>
      <c r="BQ5" s="439"/>
      <c r="BR5" s="439"/>
      <c r="BS5" s="439"/>
      <c r="BT5" s="439"/>
      <c r="BU5" s="440"/>
      <c r="BV5" s="438">
        <v>153273328</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89.8</v>
      </c>
      <c r="CU5" s="405"/>
      <c r="CV5" s="405"/>
      <c r="CW5" s="405"/>
      <c r="CX5" s="405"/>
      <c r="CY5" s="405"/>
      <c r="CZ5" s="405"/>
      <c r="DA5" s="406"/>
      <c r="DB5" s="404">
        <v>87.2</v>
      </c>
      <c r="DC5" s="405"/>
      <c r="DD5" s="405"/>
      <c r="DE5" s="405"/>
      <c r="DF5" s="405"/>
      <c r="DG5" s="405"/>
      <c r="DH5" s="405"/>
      <c r="DI5" s="406"/>
    </row>
    <row r="6" spans="1:119" ht="18.75" customHeight="1" x14ac:dyDescent="0.2">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8584199</v>
      </c>
      <c r="BO6" s="439"/>
      <c r="BP6" s="439"/>
      <c r="BQ6" s="439"/>
      <c r="BR6" s="439"/>
      <c r="BS6" s="439"/>
      <c r="BT6" s="439"/>
      <c r="BU6" s="440"/>
      <c r="BV6" s="438">
        <v>8207792</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91.5</v>
      </c>
      <c r="CU6" s="445"/>
      <c r="CV6" s="445"/>
      <c r="CW6" s="445"/>
      <c r="CX6" s="445"/>
      <c r="CY6" s="445"/>
      <c r="CZ6" s="445"/>
      <c r="DA6" s="446"/>
      <c r="DB6" s="444">
        <v>90</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2670695</v>
      </c>
      <c r="BO7" s="439"/>
      <c r="BP7" s="439"/>
      <c r="BQ7" s="439"/>
      <c r="BR7" s="439"/>
      <c r="BS7" s="439"/>
      <c r="BT7" s="439"/>
      <c r="BU7" s="440"/>
      <c r="BV7" s="438">
        <v>2715720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84554432</v>
      </c>
      <c r="CU7" s="439"/>
      <c r="CV7" s="439"/>
      <c r="CW7" s="439"/>
      <c r="CX7" s="439"/>
      <c r="CY7" s="439"/>
      <c r="CZ7" s="439"/>
      <c r="DA7" s="440"/>
      <c r="DB7" s="438">
        <v>85564006</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95</v>
      </c>
      <c r="AV8" s="434"/>
      <c r="AW8" s="434"/>
      <c r="AX8" s="434"/>
      <c r="AY8" s="435" t="s">
        <v>110</v>
      </c>
      <c r="AZ8" s="436"/>
      <c r="BA8" s="436"/>
      <c r="BB8" s="436"/>
      <c r="BC8" s="436"/>
      <c r="BD8" s="436"/>
      <c r="BE8" s="436"/>
      <c r="BF8" s="436"/>
      <c r="BG8" s="436"/>
      <c r="BH8" s="436"/>
      <c r="BI8" s="436"/>
      <c r="BJ8" s="436"/>
      <c r="BK8" s="436"/>
      <c r="BL8" s="436"/>
      <c r="BM8" s="437"/>
      <c r="BN8" s="438">
        <v>5913504</v>
      </c>
      <c r="BO8" s="439"/>
      <c r="BP8" s="439"/>
      <c r="BQ8" s="439"/>
      <c r="BR8" s="439"/>
      <c r="BS8" s="439"/>
      <c r="BT8" s="439"/>
      <c r="BU8" s="440"/>
      <c r="BV8" s="438">
        <v>5492072</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0.93</v>
      </c>
      <c r="CU8" s="448"/>
      <c r="CV8" s="448"/>
      <c r="CW8" s="448"/>
      <c r="CX8" s="448"/>
      <c r="CY8" s="448"/>
      <c r="CZ8" s="448"/>
      <c r="DA8" s="449"/>
      <c r="DB8" s="447">
        <v>0.94</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426468</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421432</v>
      </c>
      <c r="BO9" s="439"/>
      <c r="BP9" s="439"/>
      <c r="BQ9" s="439"/>
      <c r="BR9" s="439"/>
      <c r="BS9" s="439"/>
      <c r="BT9" s="439"/>
      <c r="BU9" s="440"/>
      <c r="BV9" s="438">
        <v>389851</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8.8000000000000007</v>
      </c>
      <c r="CU9" s="405"/>
      <c r="CV9" s="405"/>
      <c r="CW9" s="405"/>
      <c r="CX9" s="405"/>
      <c r="CY9" s="405"/>
      <c r="CZ9" s="405"/>
      <c r="DA9" s="406"/>
      <c r="DB9" s="404">
        <v>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1"/>
      <c r="N10" s="431"/>
      <c r="O10" s="431"/>
      <c r="P10" s="431"/>
      <c r="Q10" s="432"/>
      <c r="R10" s="458">
        <v>413954</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116</v>
      </c>
      <c r="AV10" s="434"/>
      <c r="AW10" s="434"/>
      <c r="AX10" s="434"/>
      <c r="AY10" s="435" t="s">
        <v>121</v>
      </c>
      <c r="AZ10" s="436"/>
      <c r="BA10" s="436"/>
      <c r="BB10" s="436"/>
      <c r="BC10" s="436"/>
      <c r="BD10" s="436"/>
      <c r="BE10" s="436"/>
      <c r="BF10" s="436"/>
      <c r="BG10" s="436"/>
      <c r="BH10" s="436"/>
      <c r="BI10" s="436"/>
      <c r="BJ10" s="436"/>
      <c r="BK10" s="436"/>
      <c r="BL10" s="436"/>
      <c r="BM10" s="437"/>
      <c r="BN10" s="438">
        <v>4010</v>
      </c>
      <c r="BO10" s="439"/>
      <c r="BP10" s="439"/>
      <c r="BQ10" s="439"/>
      <c r="BR10" s="439"/>
      <c r="BS10" s="439"/>
      <c r="BT10" s="439"/>
      <c r="BU10" s="440"/>
      <c r="BV10" s="438">
        <v>4010</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95</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433733</v>
      </c>
      <c r="S12" s="480"/>
      <c r="T12" s="480"/>
      <c r="U12" s="480"/>
      <c r="V12" s="481"/>
      <c r="W12" s="482" t="s">
        <v>1</v>
      </c>
      <c r="X12" s="434"/>
      <c r="Y12" s="434"/>
      <c r="Z12" s="434"/>
      <c r="AA12" s="434"/>
      <c r="AB12" s="483"/>
      <c r="AC12" s="484" t="s">
        <v>131</v>
      </c>
      <c r="AD12" s="485"/>
      <c r="AE12" s="485"/>
      <c r="AF12" s="485"/>
      <c r="AG12" s="486"/>
      <c r="AH12" s="484" t="s">
        <v>132</v>
      </c>
      <c r="AI12" s="485"/>
      <c r="AJ12" s="485"/>
      <c r="AK12" s="485"/>
      <c r="AL12" s="487"/>
      <c r="AM12" s="430" t="s">
        <v>133</v>
      </c>
      <c r="AN12" s="431"/>
      <c r="AO12" s="431"/>
      <c r="AP12" s="431"/>
      <c r="AQ12" s="431"/>
      <c r="AR12" s="431"/>
      <c r="AS12" s="431"/>
      <c r="AT12" s="432"/>
      <c r="AU12" s="433" t="s">
        <v>116</v>
      </c>
      <c r="AV12" s="434"/>
      <c r="AW12" s="434"/>
      <c r="AX12" s="434"/>
      <c r="AY12" s="435" t="s">
        <v>134</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135</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136</v>
      </c>
      <c r="N13" s="499"/>
      <c r="O13" s="499"/>
      <c r="P13" s="499"/>
      <c r="Q13" s="500"/>
      <c r="R13" s="491">
        <v>422765</v>
      </c>
      <c r="S13" s="492"/>
      <c r="T13" s="492"/>
      <c r="U13" s="492"/>
      <c r="V13" s="493"/>
      <c r="W13" s="417" t="s">
        <v>137</v>
      </c>
      <c r="X13" s="418"/>
      <c r="Y13" s="418"/>
      <c r="Z13" s="418"/>
      <c r="AA13" s="418"/>
      <c r="AB13" s="408"/>
      <c r="AC13" s="458">
        <v>2070</v>
      </c>
      <c r="AD13" s="459"/>
      <c r="AE13" s="459"/>
      <c r="AF13" s="459"/>
      <c r="AG13" s="501"/>
      <c r="AH13" s="458">
        <v>2221</v>
      </c>
      <c r="AI13" s="459"/>
      <c r="AJ13" s="459"/>
      <c r="AK13" s="459"/>
      <c r="AL13" s="460"/>
      <c r="AM13" s="430" t="s">
        <v>138</v>
      </c>
      <c r="AN13" s="431"/>
      <c r="AO13" s="431"/>
      <c r="AP13" s="431"/>
      <c r="AQ13" s="431"/>
      <c r="AR13" s="431"/>
      <c r="AS13" s="431"/>
      <c r="AT13" s="432"/>
      <c r="AU13" s="433" t="s">
        <v>139</v>
      </c>
      <c r="AV13" s="434"/>
      <c r="AW13" s="434"/>
      <c r="AX13" s="434"/>
      <c r="AY13" s="435" t="s">
        <v>140</v>
      </c>
      <c r="AZ13" s="436"/>
      <c r="BA13" s="436"/>
      <c r="BB13" s="436"/>
      <c r="BC13" s="436"/>
      <c r="BD13" s="436"/>
      <c r="BE13" s="436"/>
      <c r="BF13" s="436"/>
      <c r="BG13" s="436"/>
      <c r="BH13" s="436"/>
      <c r="BI13" s="436"/>
      <c r="BJ13" s="436"/>
      <c r="BK13" s="436"/>
      <c r="BL13" s="436"/>
      <c r="BM13" s="437"/>
      <c r="BN13" s="438">
        <v>425442</v>
      </c>
      <c r="BO13" s="439"/>
      <c r="BP13" s="439"/>
      <c r="BQ13" s="439"/>
      <c r="BR13" s="439"/>
      <c r="BS13" s="439"/>
      <c r="BT13" s="439"/>
      <c r="BU13" s="440"/>
      <c r="BV13" s="438">
        <v>393861</v>
      </c>
      <c r="BW13" s="439"/>
      <c r="BX13" s="439"/>
      <c r="BY13" s="439"/>
      <c r="BZ13" s="439"/>
      <c r="CA13" s="439"/>
      <c r="CB13" s="439"/>
      <c r="CC13" s="440"/>
      <c r="CD13" s="441" t="s">
        <v>141</v>
      </c>
      <c r="CE13" s="442"/>
      <c r="CF13" s="442"/>
      <c r="CG13" s="442"/>
      <c r="CH13" s="442"/>
      <c r="CI13" s="442"/>
      <c r="CJ13" s="442"/>
      <c r="CK13" s="442"/>
      <c r="CL13" s="442"/>
      <c r="CM13" s="442"/>
      <c r="CN13" s="442"/>
      <c r="CO13" s="442"/>
      <c r="CP13" s="442"/>
      <c r="CQ13" s="442"/>
      <c r="CR13" s="442"/>
      <c r="CS13" s="443"/>
      <c r="CT13" s="404">
        <v>2</v>
      </c>
      <c r="CU13" s="405"/>
      <c r="CV13" s="405"/>
      <c r="CW13" s="405"/>
      <c r="CX13" s="405"/>
      <c r="CY13" s="405"/>
      <c r="CZ13" s="405"/>
      <c r="DA13" s="406"/>
      <c r="DB13" s="404">
        <v>2.2999999999999998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142</v>
      </c>
      <c r="M14" s="489"/>
      <c r="N14" s="489"/>
      <c r="O14" s="489"/>
      <c r="P14" s="489"/>
      <c r="Q14" s="490"/>
      <c r="R14" s="491">
        <v>431267</v>
      </c>
      <c r="S14" s="492"/>
      <c r="T14" s="492"/>
      <c r="U14" s="492"/>
      <c r="V14" s="493"/>
      <c r="W14" s="397"/>
      <c r="X14" s="398"/>
      <c r="Y14" s="398"/>
      <c r="Z14" s="398"/>
      <c r="AA14" s="398"/>
      <c r="AB14" s="387"/>
      <c r="AC14" s="494">
        <v>1.1000000000000001</v>
      </c>
      <c r="AD14" s="495"/>
      <c r="AE14" s="495"/>
      <c r="AF14" s="495"/>
      <c r="AG14" s="496"/>
      <c r="AH14" s="494">
        <v>1.3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143</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t="s">
        <v>144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421569</v>
      </c>
      <c r="S15" s="492"/>
      <c r="T15" s="492"/>
      <c r="U15" s="492"/>
      <c r="V15" s="493"/>
      <c r="W15" s="417" t="s">
        <v>146</v>
      </c>
      <c r="X15" s="418"/>
      <c r="Y15" s="418"/>
      <c r="Z15" s="418"/>
      <c r="AA15" s="418"/>
      <c r="AB15" s="408"/>
      <c r="AC15" s="458">
        <v>30554</v>
      </c>
      <c r="AD15" s="459"/>
      <c r="AE15" s="459"/>
      <c r="AF15" s="459"/>
      <c r="AG15" s="501"/>
      <c r="AH15" s="458">
        <v>33241</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60134413</v>
      </c>
      <c r="BO15" s="371"/>
      <c r="BP15" s="371"/>
      <c r="BQ15" s="371"/>
      <c r="BR15" s="371"/>
      <c r="BS15" s="371"/>
      <c r="BT15" s="371"/>
      <c r="BU15" s="372"/>
      <c r="BV15" s="370">
        <v>57022682</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16.7</v>
      </c>
      <c r="AD16" s="495"/>
      <c r="AE16" s="495"/>
      <c r="AF16" s="495"/>
      <c r="AG16" s="496"/>
      <c r="AH16" s="494">
        <v>18.8</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65328158</v>
      </c>
      <c r="BO16" s="439"/>
      <c r="BP16" s="439"/>
      <c r="BQ16" s="439"/>
      <c r="BR16" s="439"/>
      <c r="BS16" s="439"/>
      <c r="BT16" s="439"/>
      <c r="BU16" s="440"/>
      <c r="BV16" s="438">
        <v>62871309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149997</v>
      </c>
      <c r="AD17" s="459"/>
      <c r="AE17" s="459"/>
      <c r="AF17" s="459"/>
      <c r="AG17" s="501"/>
      <c r="AH17" s="458">
        <v>141545</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76995923</v>
      </c>
      <c r="BO17" s="439"/>
      <c r="BP17" s="439"/>
      <c r="BQ17" s="439"/>
      <c r="BR17" s="439"/>
      <c r="BS17" s="439"/>
      <c r="BT17" s="439"/>
      <c r="BU17" s="440"/>
      <c r="BV17" s="438">
        <v>72947695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156</v>
      </c>
      <c r="C18" s="450"/>
      <c r="D18" s="450"/>
      <c r="E18" s="522"/>
      <c r="F18" s="522"/>
      <c r="G18" s="522"/>
      <c r="H18" s="522"/>
      <c r="I18" s="522"/>
      <c r="J18" s="522"/>
      <c r="K18" s="522"/>
      <c r="L18" s="523">
        <v>114.74</v>
      </c>
      <c r="M18" s="523"/>
      <c r="N18" s="523"/>
      <c r="O18" s="523"/>
      <c r="P18" s="523"/>
      <c r="Q18" s="523"/>
      <c r="R18" s="524"/>
      <c r="S18" s="524"/>
      <c r="T18" s="524"/>
      <c r="U18" s="524"/>
      <c r="V18" s="525"/>
      <c r="W18" s="419"/>
      <c r="X18" s="420"/>
      <c r="Y18" s="420"/>
      <c r="Z18" s="420"/>
      <c r="AA18" s="420"/>
      <c r="AB18" s="411"/>
      <c r="AC18" s="526">
        <v>82.1</v>
      </c>
      <c r="AD18" s="527"/>
      <c r="AE18" s="527"/>
      <c r="AF18" s="527"/>
      <c r="AG18" s="528"/>
      <c r="AH18" s="526">
        <v>80</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77910615</v>
      </c>
      <c r="BO18" s="439"/>
      <c r="BP18" s="439"/>
      <c r="BQ18" s="439"/>
      <c r="BR18" s="439"/>
      <c r="BS18" s="439"/>
      <c r="BT18" s="439"/>
      <c r="BU18" s="440"/>
      <c r="BV18" s="438">
        <v>75202263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158</v>
      </c>
      <c r="C19" s="450"/>
      <c r="D19" s="450"/>
      <c r="E19" s="522"/>
      <c r="F19" s="522"/>
      <c r="G19" s="522"/>
      <c r="H19" s="522"/>
      <c r="I19" s="522"/>
      <c r="J19" s="522"/>
      <c r="K19" s="522"/>
      <c r="L19" s="530">
        <v>3717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102680994</v>
      </c>
      <c r="BO19" s="439"/>
      <c r="BP19" s="439"/>
      <c r="BQ19" s="439"/>
      <c r="BR19" s="439"/>
      <c r="BS19" s="439"/>
      <c r="BT19" s="439"/>
      <c r="BU19" s="440"/>
      <c r="BV19" s="438">
        <v>98180168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160</v>
      </c>
      <c r="C20" s="450"/>
      <c r="D20" s="450"/>
      <c r="E20" s="522"/>
      <c r="F20" s="522"/>
      <c r="G20" s="522"/>
      <c r="H20" s="522"/>
      <c r="I20" s="522"/>
      <c r="J20" s="522"/>
      <c r="K20" s="522"/>
      <c r="L20" s="530">
        <v>188022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84751883</v>
      </c>
      <c r="BO22" s="371"/>
      <c r="BP22" s="371"/>
      <c r="BQ22" s="371"/>
      <c r="BR22" s="371"/>
      <c r="BS22" s="371"/>
      <c r="BT22" s="371"/>
      <c r="BU22" s="372"/>
      <c r="BV22" s="370">
        <v>86226163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50475223</v>
      </c>
      <c r="BO23" s="439"/>
      <c r="BP23" s="439"/>
      <c r="BQ23" s="439"/>
      <c r="BR23" s="439"/>
      <c r="BS23" s="439"/>
      <c r="BT23" s="439"/>
      <c r="BU23" s="440"/>
      <c r="BV23" s="438">
        <v>54594714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170</v>
      </c>
      <c r="F24" s="431"/>
      <c r="G24" s="431"/>
      <c r="H24" s="431"/>
      <c r="I24" s="431"/>
      <c r="J24" s="431"/>
      <c r="K24" s="432"/>
      <c r="L24" s="458">
        <v>1</v>
      </c>
      <c r="M24" s="459"/>
      <c r="N24" s="459"/>
      <c r="O24" s="459"/>
      <c r="P24" s="501"/>
      <c r="Q24" s="458">
        <v>9610</v>
      </c>
      <c r="R24" s="459"/>
      <c r="S24" s="459"/>
      <c r="T24" s="459"/>
      <c r="U24" s="459"/>
      <c r="V24" s="501"/>
      <c r="W24" s="566"/>
      <c r="X24" s="554"/>
      <c r="Y24" s="555"/>
      <c r="Z24" s="457" t="s">
        <v>171</v>
      </c>
      <c r="AA24" s="431"/>
      <c r="AB24" s="431"/>
      <c r="AC24" s="431"/>
      <c r="AD24" s="431"/>
      <c r="AE24" s="431"/>
      <c r="AF24" s="431"/>
      <c r="AG24" s="432"/>
      <c r="AH24" s="458">
        <v>2479</v>
      </c>
      <c r="AI24" s="459"/>
      <c r="AJ24" s="459"/>
      <c r="AK24" s="459"/>
      <c r="AL24" s="501"/>
      <c r="AM24" s="458">
        <v>7310571</v>
      </c>
      <c r="AN24" s="459"/>
      <c r="AO24" s="459"/>
      <c r="AP24" s="459"/>
      <c r="AQ24" s="459"/>
      <c r="AR24" s="501"/>
      <c r="AS24" s="458">
        <v>2949</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45990291</v>
      </c>
      <c r="BO24" s="439"/>
      <c r="BP24" s="439"/>
      <c r="BQ24" s="439"/>
      <c r="BR24" s="439"/>
      <c r="BS24" s="439"/>
      <c r="BT24" s="439"/>
      <c r="BU24" s="440"/>
      <c r="BV24" s="438">
        <v>45245920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173</v>
      </c>
      <c r="F25" s="431"/>
      <c r="G25" s="431"/>
      <c r="H25" s="431"/>
      <c r="I25" s="431"/>
      <c r="J25" s="431"/>
      <c r="K25" s="432"/>
      <c r="L25" s="458">
        <v>2</v>
      </c>
      <c r="M25" s="459"/>
      <c r="N25" s="459"/>
      <c r="O25" s="459"/>
      <c r="P25" s="501"/>
      <c r="Q25" s="458">
        <v>7900</v>
      </c>
      <c r="R25" s="459"/>
      <c r="S25" s="459"/>
      <c r="T25" s="459"/>
      <c r="U25" s="459"/>
      <c r="V25" s="501"/>
      <c r="W25" s="566"/>
      <c r="X25" s="554"/>
      <c r="Y25" s="555"/>
      <c r="Z25" s="457" t="s">
        <v>174</v>
      </c>
      <c r="AA25" s="431"/>
      <c r="AB25" s="431"/>
      <c r="AC25" s="431"/>
      <c r="AD25" s="431"/>
      <c r="AE25" s="431"/>
      <c r="AF25" s="431"/>
      <c r="AG25" s="432"/>
      <c r="AH25" s="458">
        <v>465</v>
      </c>
      <c r="AI25" s="459"/>
      <c r="AJ25" s="459"/>
      <c r="AK25" s="459"/>
      <c r="AL25" s="501"/>
      <c r="AM25" s="458">
        <v>1364310</v>
      </c>
      <c r="AN25" s="459"/>
      <c r="AO25" s="459"/>
      <c r="AP25" s="459"/>
      <c r="AQ25" s="459"/>
      <c r="AR25" s="501"/>
      <c r="AS25" s="458">
        <v>2934</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23572469</v>
      </c>
      <c r="BO25" s="371"/>
      <c r="BP25" s="371"/>
      <c r="BQ25" s="371"/>
      <c r="BR25" s="371"/>
      <c r="BS25" s="371"/>
      <c r="BT25" s="371"/>
      <c r="BU25" s="372"/>
      <c r="BV25" s="370">
        <v>21428449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176</v>
      </c>
      <c r="F26" s="431"/>
      <c r="G26" s="431"/>
      <c r="H26" s="431"/>
      <c r="I26" s="431"/>
      <c r="J26" s="431"/>
      <c r="K26" s="432"/>
      <c r="L26" s="458">
        <v>1</v>
      </c>
      <c r="M26" s="459"/>
      <c r="N26" s="459"/>
      <c r="O26" s="459"/>
      <c r="P26" s="501"/>
      <c r="Q26" s="458">
        <v>7210</v>
      </c>
      <c r="R26" s="459"/>
      <c r="S26" s="459"/>
      <c r="T26" s="459"/>
      <c r="U26" s="459"/>
      <c r="V26" s="501"/>
      <c r="W26" s="566"/>
      <c r="X26" s="554"/>
      <c r="Y26" s="555"/>
      <c r="Z26" s="457" t="s">
        <v>177</v>
      </c>
      <c r="AA26" s="578"/>
      <c r="AB26" s="578"/>
      <c r="AC26" s="578"/>
      <c r="AD26" s="578"/>
      <c r="AE26" s="578"/>
      <c r="AF26" s="578"/>
      <c r="AG26" s="579"/>
      <c r="AH26" s="458">
        <v>91</v>
      </c>
      <c r="AI26" s="459"/>
      <c r="AJ26" s="459"/>
      <c r="AK26" s="459"/>
      <c r="AL26" s="501"/>
      <c r="AM26" s="458">
        <v>296478</v>
      </c>
      <c r="AN26" s="459"/>
      <c r="AO26" s="459"/>
      <c r="AP26" s="459"/>
      <c r="AQ26" s="459"/>
      <c r="AR26" s="501"/>
      <c r="AS26" s="458">
        <v>3258</v>
      </c>
      <c r="AT26" s="459"/>
      <c r="AU26" s="459"/>
      <c r="AV26" s="459"/>
      <c r="AW26" s="459"/>
      <c r="AX26" s="460"/>
      <c r="AY26" s="441" t="s">
        <v>178</v>
      </c>
      <c r="AZ26" s="442"/>
      <c r="BA26" s="442"/>
      <c r="BB26" s="442"/>
      <c r="BC26" s="442"/>
      <c r="BD26" s="442"/>
      <c r="BE26" s="442"/>
      <c r="BF26" s="442"/>
      <c r="BG26" s="442"/>
      <c r="BH26" s="442"/>
      <c r="BI26" s="442"/>
      <c r="BJ26" s="442"/>
      <c r="BK26" s="442"/>
      <c r="BL26" s="442"/>
      <c r="BM26" s="443"/>
      <c r="BN26" s="438" t="s">
        <v>128</v>
      </c>
      <c r="BO26" s="439"/>
      <c r="BP26" s="439"/>
      <c r="BQ26" s="439"/>
      <c r="BR26" s="439"/>
      <c r="BS26" s="439"/>
      <c r="BT26" s="439"/>
      <c r="BU26" s="440"/>
      <c r="BV26" s="438" t="s">
        <v>179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180</v>
      </c>
      <c r="F27" s="431"/>
      <c r="G27" s="431"/>
      <c r="H27" s="431"/>
      <c r="I27" s="431"/>
      <c r="J27" s="431"/>
      <c r="K27" s="432"/>
      <c r="L27" s="458">
        <v>1</v>
      </c>
      <c r="M27" s="459"/>
      <c r="N27" s="459"/>
      <c r="O27" s="459"/>
      <c r="P27" s="501"/>
      <c r="Q27" s="458">
        <v>6680</v>
      </c>
      <c r="R27" s="459"/>
      <c r="S27" s="459"/>
      <c r="T27" s="459"/>
      <c r="U27" s="459"/>
      <c r="V27" s="501"/>
      <c r="W27" s="566"/>
      <c r="X27" s="554"/>
      <c r="Y27" s="555"/>
      <c r="Z27" s="457" t="s">
        <v>181</v>
      </c>
      <c r="AA27" s="431"/>
      <c r="AB27" s="431"/>
      <c r="AC27" s="431"/>
      <c r="AD27" s="431"/>
      <c r="AE27" s="431"/>
      <c r="AF27" s="431"/>
      <c r="AG27" s="432"/>
      <c r="AH27" s="458">
        <v>113</v>
      </c>
      <c r="AI27" s="459"/>
      <c r="AJ27" s="459"/>
      <c r="AK27" s="459"/>
      <c r="AL27" s="501"/>
      <c r="AM27" s="458">
        <v>407109</v>
      </c>
      <c r="AN27" s="459"/>
      <c r="AO27" s="459"/>
      <c r="AP27" s="459"/>
      <c r="AQ27" s="459"/>
      <c r="AR27" s="501"/>
      <c r="AS27" s="458">
        <v>3603</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47">
        <v>4967640</v>
      </c>
      <c r="BO27" s="548"/>
      <c r="BP27" s="548"/>
      <c r="BQ27" s="548"/>
      <c r="BR27" s="548"/>
      <c r="BS27" s="548"/>
      <c r="BT27" s="548"/>
      <c r="BU27" s="549"/>
      <c r="BV27" s="547">
        <v>4967640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183</v>
      </c>
      <c r="F28" s="431"/>
      <c r="G28" s="431"/>
      <c r="H28" s="431"/>
      <c r="I28" s="431"/>
      <c r="J28" s="431"/>
      <c r="K28" s="432"/>
      <c r="L28" s="458">
        <v>1</v>
      </c>
      <c r="M28" s="459"/>
      <c r="N28" s="459"/>
      <c r="O28" s="459"/>
      <c r="P28" s="501"/>
      <c r="Q28" s="458">
        <v>5970</v>
      </c>
      <c r="R28" s="459"/>
      <c r="S28" s="459"/>
      <c r="T28" s="459"/>
      <c r="U28" s="459"/>
      <c r="V28" s="501"/>
      <c r="W28" s="566"/>
      <c r="X28" s="554"/>
      <c r="Y28" s="555"/>
      <c r="Z28" s="457" t="s">
        <v>184</v>
      </c>
      <c r="AA28" s="431"/>
      <c r="AB28" s="431"/>
      <c r="AC28" s="431"/>
      <c r="AD28" s="431"/>
      <c r="AE28" s="431"/>
      <c r="AF28" s="431"/>
      <c r="AG28" s="432"/>
      <c r="AH28" s="458" t="s">
        <v>179</v>
      </c>
      <c r="AI28" s="459"/>
      <c r="AJ28" s="459"/>
      <c r="AK28" s="459"/>
      <c r="AL28" s="501"/>
      <c r="AM28" s="458" t="s">
        <v>185</v>
      </c>
      <c r="AN28" s="459"/>
      <c r="AO28" s="459"/>
      <c r="AP28" s="459"/>
      <c r="AQ28" s="459"/>
      <c r="AR28" s="501"/>
      <c r="AS28" s="458" t="s">
        <v>128</v>
      </c>
      <c r="AT28" s="459"/>
      <c r="AU28" s="459"/>
      <c r="AV28" s="459"/>
      <c r="AW28" s="459"/>
      <c r="AX28" s="460"/>
      <c r="AY28" s="580" t="s">
        <v>186</v>
      </c>
      <c r="AZ28" s="581"/>
      <c r="BA28" s="581"/>
      <c r="BB28" s="582"/>
      <c r="BC28" s="367" t="s">
        <v>49</v>
      </c>
      <c r="BD28" s="368"/>
      <c r="BE28" s="368"/>
      <c r="BF28" s="368"/>
      <c r="BG28" s="368"/>
      <c r="BH28" s="368"/>
      <c r="BI28" s="368"/>
      <c r="BJ28" s="368"/>
      <c r="BK28" s="368"/>
      <c r="BL28" s="368"/>
      <c r="BM28" s="369"/>
      <c r="BN28" s="370">
        <v>16733739</v>
      </c>
      <c r="BO28" s="371"/>
      <c r="BP28" s="371"/>
      <c r="BQ28" s="371"/>
      <c r="BR28" s="371"/>
      <c r="BS28" s="371"/>
      <c r="BT28" s="371"/>
      <c r="BU28" s="372"/>
      <c r="BV28" s="370">
        <v>14229729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187</v>
      </c>
      <c r="F29" s="431"/>
      <c r="G29" s="431"/>
      <c r="H29" s="431"/>
      <c r="I29" s="431"/>
      <c r="J29" s="431"/>
      <c r="K29" s="432"/>
      <c r="L29" s="458">
        <v>34</v>
      </c>
      <c r="M29" s="459"/>
      <c r="N29" s="459"/>
      <c r="O29" s="459"/>
      <c r="P29" s="501"/>
      <c r="Q29" s="458">
        <v>5770</v>
      </c>
      <c r="R29" s="459"/>
      <c r="S29" s="459"/>
      <c r="T29" s="459"/>
      <c r="U29" s="459"/>
      <c r="V29" s="501"/>
      <c r="W29" s="567"/>
      <c r="X29" s="568"/>
      <c r="Y29" s="569"/>
      <c r="Z29" s="457" t="s">
        <v>188</v>
      </c>
      <c r="AA29" s="431"/>
      <c r="AB29" s="431"/>
      <c r="AC29" s="431"/>
      <c r="AD29" s="431"/>
      <c r="AE29" s="431"/>
      <c r="AF29" s="431"/>
      <c r="AG29" s="432"/>
      <c r="AH29" s="458">
        <v>2592</v>
      </c>
      <c r="AI29" s="459"/>
      <c r="AJ29" s="459"/>
      <c r="AK29" s="459"/>
      <c r="AL29" s="501"/>
      <c r="AM29" s="458">
        <v>7717680</v>
      </c>
      <c r="AN29" s="459"/>
      <c r="AO29" s="459"/>
      <c r="AP29" s="459"/>
      <c r="AQ29" s="459"/>
      <c r="AR29" s="501"/>
      <c r="AS29" s="458">
        <v>2978</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t="s">
        <v>179</v>
      </c>
      <c r="BO29" s="439"/>
      <c r="BP29" s="439"/>
      <c r="BQ29" s="439"/>
      <c r="BR29" s="439"/>
      <c r="BS29" s="439"/>
      <c r="BT29" s="439"/>
      <c r="BU29" s="440"/>
      <c r="BV29" s="438" t="s">
        <v>185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102.6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23562649</v>
      </c>
      <c r="BO30" s="548"/>
      <c r="BP30" s="548"/>
      <c r="BQ30" s="548"/>
      <c r="BR30" s="548"/>
      <c r="BS30" s="548"/>
      <c r="BT30" s="548"/>
      <c r="BU30" s="549"/>
      <c r="BV30" s="547">
        <v>23158156</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199</v>
      </c>
      <c r="X33" s="396"/>
      <c r="Y33" s="396"/>
      <c r="Z33" s="396"/>
      <c r="AA33" s="396"/>
      <c r="AB33" s="396"/>
      <c r="AC33" s="396"/>
      <c r="AD33" s="396"/>
      <c r="AE33" s="396"/>
      <c r="AF33" s="396"/>
      <c r="AG33" s="396"/>
      <c r="AH33" s="396"/>
      <c r="AI33" s="396"/>
      <c r="AJ33" s="396"/>
      <c r="AK33" s="396"/>
      <c r="AL33" s="206"/>
      <c r="AM33" s="425" t="s">
        <v>200</v>
      </c>
      <c r="AN33" s="425"/>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204</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公設総合地方卸売市場事業特別会計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ディー・エス・ケイ</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柏都市計画事業北柏駅北口土地区画整理事業特別会計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柏市医療公社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学校給食センター事業特別会計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柏市みどりの基金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母子父子寡婦福祉資金貸付事業特別会計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介護老人保健施設事業特別会計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柏市土地開発公社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柏市まちづくり公社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千葉県後期高齢者医療広域連合（後期高齢者医療特別会計）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道の駅しょうなん</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北千葉広域水道企業団（水道用水供給事業会計）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柏・白井・鎌ケ谷環境衛生組合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東葛中部地区総合開発事務組合（一般会計）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5VuNRhkzbW3rdZT/Aldb0WzUggdFp0bxLkirlcHaNnn6ZXOT+8i+/f8T4vxB8DHkKge9fTBdlMNdVtQawJf8DQ==" saltValue="tAqQoI+s9noTBC46SPqOB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1" t="s">
        <v>582</v>
      </c>
      <c r="D34" s="1151"/>
      <c r="E34" s="1152"/>
      <c r="F34" s="32">
        <v>11.3</v>
      </c>
      <c r="G34" s="33">
        <v>12.74</v>
      </c>
      <c r="H34" s="33">
        <v>13.31</v>
      </c>
      <c r="I34" s="33">
        <v>10.39</v>
      </c>
      <c r="J34" s="34">
        <v>11.1</v>
      </c>
      <c r="K34" s="22"/>
      <c r="L34" s="22"/>
      <c r="M34" s="22"/>
      <c r="N34" s="22"/>
      <c r="O34" s="22"/>
      <c r="P34" s="22"/>
    </row>
    <row r="35" spans="1:16" ht="39" customHeight="1" x14ac:dyDescent="0.2">
      <c r="A35" s="22"/>
      <c r="B35" s="35"/>
      <c r="C35" s="1145" t="s">
        <v>583</v>
      </c>
      <c r="D35" s="1146"/>
      <c r="E35" s="1147"/>
      <c r="F35" s="36">
        <v>5.49</v>
      </c>
      <c r="G35" s="37">
        <v>4.8499999999999996</v>
      </c>
      <c r="H35" s="37">
        <v>6.07</v>
      </c>
      <c r="I35" s="37">
        <v>6.13</v>
      </c>
      <c r="J35" s="38">
        <v>6.64</v>
      </c>
      <c r="K35" s="22"/>
      <c r="L35" s="22"/>
      <c r="M35" s="22"/>
      <c r="N35" s="22"/>
      <c r="O35" s="22"/>
      <c r="P35" s="22"/>
    </row>
    <row r="36" spans="1:16" ht="39" customHeight="1" x14ac:dyDescent="0.2">
      <c r="A36" s="22"/>
      <c r="B36" s="35"/>
      <c r="C36" s="1145" t="s">
        <v>584</v>
      </c>
      <c r="D36" s="1146"/>
      <c r="E36" s="1147"/>
      <c r="F36" s="36">
        <v>5.65</v>
      </c>
      <c r="G36" s="37">
        <v>6.97</v>
      </c>
      <c r="H36" s="37">
        <v>6.2</v>
      </c>
      <c r="I36" s="37">
        <v>5.97</v>
      </c>
      <c r="J36" s="38">
        <v>5.91</v>
      </c>
      <c r="K36" s="22"/>
      <c r="L36" s="22"/>
      <c r="M36" s="22"/>
      <c r="N36" s="22"/>
      <c r="O36" s="22"/>
      <c r="P36" s="22"/>
    </row>
    <row r="37" spans="1:16" ht="39" customHeight="1" x14ac:dyDescent="0.2">
      <c r="A37" s="22"/>
      <c r="B37" s="35"/>
      <c r="C37" s="1145" t="s">
        <v>585</v>
      </c>
      <c r="D37" s="1146"/>
      <c r="E37" s="1147"/>
      <c r="F37" s="36">
        <v>2.95</v>
      </c>
      <c r="G37" s="37">
        <v>2.94</v>
      </c>
      <c r="H37" s="37">
        <v>2.82</v>
      </c>
      <c r="I37" s="37">
        <v>2.67</v>
      </c>
      <c r="J37" s="38">
        <v>2.63</v>
      </c>
      <c r="K37" s="22"/>
      <c r="L37" s="22"/>
      <c r="M37" s="22"/>
      <c r="N37" s="22"/>
      <c r="O37" s="22"/>
      <c r="P37" s="22"/>
    </row>
    <row r="38" spans="1:16" ht="39" customHeight="1" x14ac:dyDescent="0.2">
      <c r="A38" s="22"/>
      <c r="B38" s="35"/>
      <c r="C38" s="1145" t="s">
        <v>586</v>
      </c>
      <c r="D38" s="1146"/>
      <c r="E38" s="1147"/>
      <c r="F38" s="36">
        <v>0.54</v>
      </c>
      <c r="G38" s="37">
        <v>0.92</v>
      </c>
      <c r="H38" s="37">
        <v>1.33</v>
      </c>
      <c r="I38" s="37">
        <v>0.64</v>
      </c>
      <c r="J38" s="38">
        <v>0.72</v>
      </c>
      <c r="K38" s="22"/>
      <c r="L38" s="22"/>
      <c r="M38" s="22"/>
      <c r="N38" s="22"/>
      <c r="O38" s="22"/>
      <c r="P38" s="22"/>
    </row>
    <row r="39" spans="1:16" ht="39" customHeight="1" x14ac:dyDescent="0.2">
      <c r="A39" s="22"/>
      <c r="B39" s="35"/>
      <c r="C39" s="1145" t="s">
        <v>587</v>
      </c>
      <c r="D39" s="1146"/>
      <c r="E39" s="1147"/>
      <c r="F39" s="36">
        <v>0.14000000000000001</v>
      </c>
      <c r="G39" s="37">
        <v>0.16</v>
      </c>
      <c r="H39" s="37">
        <v>0.09</v>
      </c>
      <c r="I39" s="37">
        <v>0.15</v>
      </c>
      <c r="J39" s="38">
        <v>0.2</v>
      </c>
      <c r="K39" s="22"/>
      <c r="L39" s="22"/>
      <c r="M39" s="22"/>
      <c r="N39" s="22"/>
      <c r="O39" s="22"/>
      <c r="P39" s="22"/>
    </row>
    <row r="40" spans="1:16" ht="39" customHeight="1" x14ac:dyDescent="0.2">
      <c r="A40" s="22"/>
      <c r="B40" s="35"/>
      <c r="C40" s="1145" t="s">
        <v>588</v>
      </c>
      <c r="D40" s="1146"/>
      <c r="E40" s="1147"/>
      <c r="F40" s="36">
        <v>0.3</v>
      </c>
      <c r="G40" s="37">
        <v>0.06</v>
      </c>
      <c r="H40" s="37">
        <v>0.26</v>
      </c>
      <c r="I40" s="37">
        <v>0.47</v>
      </c>
      <c r="J40" s="38">
        <v>0.14000000000000001</v>
      </c>
      <c r="K40" s="22"/>
      <c r="L40" s="22"/>
      <c r="M40" s="22"/>
      <c r="N40" s="22"/>
      <c r="O40" s="22"/>
      <c r="P40" s="22"/>
    </row>
    <row r="41" spans="1:16" ht="39" customHeight="1" x14ac:dyDescent="0.2">
      <c r="A41" s="22"/>
      <c r="B41" s="35"/>
      <c r="C41" s="1145" t="s">
        <v>589</v>
      </c>
      <c r="D41" s="1146"/>
      <c r="E41" s="1147"/>
      <c r="F41" s="36">
        <v>0.17</v>
      </c>
      <c r="G41" s="37">
        <v>0.15</v>
      </c>
      <c r="H41" s="37">
        <v>0.17</v>
      </c>
      <c r="I41" s="37">
        <v>0.13</v>
      </c>
      <c r="J41" s="38">
        <v>0.12</v>
      </c>
      <c r="K41" s="22"/>
      <c r="L41" s="22"/>
      <c r="M41" s="22"/>
      <c r="N41" s="22"/>
      <c r="O41" s="22"/>
      <c r="P41" s="22"/>
    </row>
    <row r="42" spans="1:16" ht="39" customHeight="1" x14ac:dyDescent="0.2">
      <c r="A42" s="22"/>
      <c r="B42" s="39"/>
      <c r="C42" s="1145" t="s">
        <v>590</v>
      </c>
      <c r="D42" s="1146"/>
      <c r="E42" s="1147"/>
      <c r="F42" s="36" t="s">
        <v>532</v>
      </c>
      <c r="G42" s="37" t="s">
        <v>532</v>
      </c>
      <c r="H42" s="37" t="s">
        <v>532</v>
      </c>
      <c r="I42" s="37" t="s">
        <v>532</v>
      </c>
      <c r="J42" s="38" t="s">
        <v>532</v>
      </c>
      <c r="K42" s="22"/>
      <c r="L42" s="22"/>
      <c r="M42" s="22"/>
      <c r="N42" s="22"/>
      <c r="O42" s="22"/>
      <c r="P42" s="22"/>
    </row>
    <row r="43" spans="1:16" ht="39" customHeight="1" thickBot="1" x14ac:dyDescent="0.25">
      <c r="A43" s="22"/>
      <c r="B43" s="40"/>
      <c r="C43" s="1148" t="s">
        <v>591</v>
      </c>
      <c r="D43" s="1149"/>
      <c r="E43" s="1150"/>
      <c r="F43" s="41">
        <v>0.11</v>
      </c>
      <c r="G43" s="42">
        <v>0.12</v>
      </c>
      <c r="H43" s="42">
        <v>0.18</v>
      </c>
      <c r="I43" s="42">
        <v>0.19</v>
      </c>
      <c r="J43" s="43">
        <v>0.2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CW1tV2zMfWjU72JgP1kXR+Xnbar5c5+HCf7DGfeRfHrN57Q8c2BQE5tvyd0NVEiGazqmpjpQzs25MMSEXItWw==" saltValue="B+mC5F9QyUB/uIoehC/E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10594</v>
      </c>
      <c r="L45" s="60">
        <v>10001</v>
      </c>
      <c r="M45" s="60">
        <v>9942</v>
      </c>
      <c r="N45" s="60">
        <v>9414</v>
      </c>
      <c r="O45" s="61">
        <v>9098</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2">
      <c r="A48" s="48"/>
      <c r="B48" s="1155"/>
      <c r="C48" s="1156"/>
      <c r="D48" s="62"/>
      <c r="E48" s="1161" t="s">
        <v>14</v>
      </c>
      <c r="F48" s="1161"/>
      <c r="G48" s="1161"/>
      <c r="H48" s="1161"/>
      <c r="I48" s="1161"/>
      <c r="J48" s="1162"/>
      <c r="K48" s="63">
        <v>1005</v>
      </c>
      <c r="L48" s="64">
        <v>813</v>
      </c>
      <c r="M48" s="64">
        <v>1029</v>
      </c>
      <c r="N48" s="64">
        <v>927</v>
      </c>
      <c r="O48" s="65">
        <v>894</v>
      </c>
      <c r="P48" s="48"/>
      <c r="Q48" s="48"/>
      <c r="R48" s="48"/>
      <c r="S48" s="48"/>
      <c r="T48" s="48"/>
      <c r="U48" s="48"/>
    </row>
    <row r="49" spans="1:21" ht="30.75" customHeight="1" x14ac:dyDescent="0.2">
      <c r="A49" s="48"/>
      <c r="B49" s="1155"/>
      <c r="C49" s="1156"/>
      <c r="D49" s="62"/>
      <c r="E49" s="1161" t="s">
        <v>15</v>
      </c>
      <c r="F49" s="1161"/>
      <c r="G49" s="1161"/>
      <c r="H49" s="1161"/>
      <c r="I49" s="1161"/>
      <c r="J49" s="1162"/>
      <c r="K49" s="63">
        <v>91</v>
      </c>
      <c r="L49" s="64">
        <v>79</v>
      </c>
      <c r="M49" s="64">
        <v>90</v>
      </c>
      <c r="N49" s="64">
        <v>94</v>
      </c>
      <c r="O49" s="65">
        <v>105</v>
      </c>
      <c r="P49" s="48"/>
      <c r="Q49" s="48"/>
      <c r="R49" s="48"/>
      <c r="S49" s="48"/>
      <c r="T49" s="48"/>
      <c r="U49" s="48"/>
    </row>
    <row r="50" spans="1:21" ht="30.75" customHeight="1" x14ac:dyDescent="0.2">
      <c r="A50" s="48"/>
      <c r="B50" s="1155"/>
      <c r="C50" s="1156"/>
      <c r="D50" s="62"/>
      <c r="E50" s="1161" t="s">
        <v>16</v>
      </c>
      <c r="F50" s="1161"/>
      <c r="G50" s="1161"/>
      <c r="H50" s="1161"/>
      <c r="I50" s="1161"/>
      <c r="J50" s="1162"/>
      <c r="K50" s="63">
        <v>1522</v>
      </c>
      <c r="L50" s="64">
        <v>1024</v>
      </c>
      <c r="M50" s="64">
        <v>2432</v>
      </c>
      <c r="N50" s="64">
        <v>1385</v>
      </c>
      <c r="O50" s="65">
        <v>977</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532</v>
      </c>
      <c r="L51" s="64" t="s">
        <v>532</v>
      </c>
      <c r="M51" s="64" t="s">
        <v>532</v>
      </c>
      <c r="N51" s="64" t="s">
        <v>532</v>
      </c>
      <c r="O51" s="65" t="s">
        <v>532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11133</v>
      </c>
      <c r="L52" s="64">
        <v>11049</v>
      </c>
      <c r="M52" s="64">
        <v>10883</v>
      </c>
      <c r="N52" s="64">
        <v>10182</v>
      </c>
      <c r="O52" s="65">
        <v>10627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2079</v>
      </c>
      <c r="L53" s="69">
        <v>868</v>
      </c>
      <c r="M53" s="69">
        <v>2610</v>
      </c>
      <c r="N53" s="69">
        <v>1638</v>
      </c>
      <c r="O53" s="70">
        <v>447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3">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532</v>
      </c>
      <c r="L58" s="84" t="s">
        <v>532</v>
      </c>
      <c r="M58" s="84" t="s">
        <v>532</v>
      </c>
      <c r="N58" s="84" t="s">
        <v>532</v>
      </c>
      <c r="O58" s="85" t="s">
        <v>532</v>
      </c>
    </row>
    <row r="59" spans="1:21" ht="31.5" customHeight="1" x14ac:dyDescent="0.2">
      <c r="B59" s="1171"/>
      <c r="C59" s="1172"/>
      <c r="D59" s="1178" t="s">
        <v>27</v>
      </c>
      <c r="E59" s="1179"/>
      <c r="F59" s="1179"/>
      <c r="G59" s="1179"/>
      <c r="H59" s="1179"/>
      <c r="I59" s="1179"/>
      <c r="J59" s="1180"/>
      <c r="K59" s="86" t="s">
        <v>532</v>
      </c>
      <c r="L59" s="87" t="s">
        <v>532</v>
      </c>
      <c r="M59" s="87" t="s">
        <v>532</v>
      </c>
      <c r="N59" s="87" t="s">
        <v>532</v>
      </c>
      <c r="O59" s="88" t="s">
        <v>532</v>
      </c>
    </row>
    <row r="60" spans="1:21" ht="31.5" customHeight="1" thickBot="1" x14ac:dyDescent="0.25">
      <c r="B60" s="1173"/>
      <c r="C60" s="1174"/>
      <c r="D60" s="1181" t="s">
        <v>28</v>
      </c>
      <c r="E60" s="1182"/>
      <c r="F60" s="1182"/>
      <c r="G60" s="1182"/>
      <c r="H60" s="1182"/>
      <c r="I60" s="1182"/>
      <c r="J60" s="1183"/>
      <c r="K60" s="89" t="s">
        <v>532</v>
      </c>
      <c r="L60" s="90" t="s">
        <v>532</v>
      </c>
      <c r="M60" s="90" t="s">
        <v>532</v>
      </c>
      <c r="N60" s="90" t="s">
        <v>532</v>
      </c>
      <c r="O60" s="91" t="s">
        <v>532</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Syjg3B4RxkWt9u9R+NVGgTWx3MCnPfZW2ztorzxk0o9xmRZ694kvlknvBkLMo0HfKZVR9X2bkbL/4IahhnW0g==" saltValue="htFSAtgRAemO9c2ewz2E5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574</v>
      </c>
      <c r="J40" s="103" t="s">
        <v>575</v>
      </c>
      <c r="K40" s="103" t="s">
        <v>576</v>
      </c>
      <c r="L40" s="103" t="s">
        <v>577</v>
      </c>
      <c r="M40" s="104" t="s">
        <v>578</v>
      </c>
    </row>
    <row r="41" spans="2:13" ht="27.75" customHeight="1" x14ac:dyDescent="0.2">
      <c r="B41" s="1184" t="s">
        <v>31</v>
      </c>
      <c r="C41" s="1185"/>
      <c r="D41" s="105"/>
      <c r="E41" s="1190" t="s">
        <v>32</v>
      </c>
      <c r="F41" s="1190"/>
      <c r="G41" s="1190"/>
      <c r="H41" s="1191"/>
      <c r="I41" s="355">
        <v>88561</v>
      </c>
      <c r="J41" s="356">
        <v>89275</v>
      </c>
      <c r="K41" s="356">
        <v>87840</v>
      </c>
      <c r="L41" s="356">
        <v>86229</v>
      </c>
      <c r="M41" s="357">
        <v>84752</v>
      </c>
    </row>
    <row r="42" spans="2:13" ht="27.75" customHeight="1" x14ac:dyDescent="0.2">
      <c r="B42" s="1186"/>
      <c r="C42" s="1187"/>
      <c r="D42" s="106"/>
      <c r="E42" s="1192" t="s">
        <v>33</v>
      </c>
      <c r="F42" s="1192"/>
      <c r="G42" s="1192"/>
      <c r="H42" s="1193"/>
      <c r="I42" s="358">
        <v>16512</v>
      </c>
      <c r="J42" s="359">
        <v>13033</v>
      </c>
      <c r="K42" s="359">
        <v>11902</v>
      </c>
      <c r="L42" s="359">
        <v>7473</v>
      </c>
      <c r="M42" s="360">
        <v>6777</v>
      </c>
    </row>
    <row r="43" spans="2:13" ht="27.75" customHeight="1" x14ac:dyDescent="0.2">
      <c r="B43" s="1186"/>
      <c r="C43" s="1187"/>
      <c r="D43" s="106"/>
      <c r="E43" s="1192" t="s">
        <v>34</v>
      </c>
      <c r="F43" s="1192"/>
      <c r="G43" s="1192"/>
      <c r="H43" s="1193"/>
      <c r="I43" s="358">
        <v>9039</v>
      </c>
      <c r="J43" s="359">
        <v>8310</v>
      </c>
      <c r="K43" s="359">
        <v>8132</v>
      </c>
      <c r="L43" s="359">
        <v>7221</v>
      </c>
      <c r="M43" s="360">
        <v>6753</v>
      </c>
    </row>
    <row r="44" spans="2:13" ht="27.75" customHeight="1" x14ac:dyDescent="0.2">
      <c r="B44" s="1186"/>
      <c r="C44" s="1187"/>
      <c r="D44" s="106"/>
      <c r="E44" s="1192" t="s">
        <v>35</v>
      </c>
      <c r="F44" s="1192"/>
      <c r="G44" s="1192"/>
      <c r="H44" s="1193"/>
      <c r="I44" s="358">
        <v>782</v>
      </c>
      <c r="J44" s="359">
        <v>756</v>
      </c>
      <c r="K44" s="359">
        <v>765</v>
      </c>
      <c r="L44" s="359">
        <v>1224</v>
      </c>
      <c r="M44" s="360">
        <v>1589</v>
      </c>
    </row>
    <row r="45" spans="2:13" ht="27.75" customHeight="1" x14ac:dyDescent="0.2">
      <c r="B45" s="1186"/>
      <c r="C45" s="1187"/>
      <c r="D45" s="106"/>
      <c r="E45" s="1192" t="s">
        <v>36</v>
      </c>
      <c r="F45" s="1192"/>
      <c r="G45" s="1192"/>
      <c r="H45" s="1193"/>
      <c r="I45" s="358">
        <v>16100</v>
      </c>
      <c r="J45" s="359">
        <v>16079</v>
      </c>
      <c r="K45" s="359">
        <v>15631</v>
      </c>
      <c r="L45" s="359">
        <v>15624</v>
      </c>
      <c r="M45" s="360">
        <v>15382</v>
      </c>
    </row>
    <row r="46" spans="2:13" ht="27.75" customHeight="1" x14ac:dyDescent="0.2">
      <c r="B46" s="1186"/>
      <c r="C46" s="1187"/>
      <c r="D46" s="107"/>
      <c r="E46" s="1192" t="s">
        <v>37</v>
      </c>
      <c r="F46" s="1192"/>
      <c r="G46" s="1192"/>
      <c r="H46" s="1193"/>
      <c r="I46" s="358">
        <v>816</v>
      </c>
      <c r="J46" s="359">
        <v>793</v>
      </c>
      <c r="K46" s="359">
        <v>830</v>
      </c>
      <c r="L46" s="359">
        <v>833</v>
      </c>
      <c r="M46" s="360">
        <v>812</v>
      </c>
    </row>
    <row r="47" spans="2:13" ht="27.75" customHeight="1" x14ac:dyDescent="0.2">
      <c r="B47" s="1186"/>
      <c r="C47" s="1187"/>
      <c r="D47" s="108"/>
      <c r="E47" s="1194" t="s">
        <v>38</v>
      </c>
      <c r="F47" s="1195"/>
      <c r="G47" s="1195"/>
      <c r="H47" s="1196"/>
      <c r="I47" s="358" t="s">
        <v>532</v>
      </c>
      <c r="J47" s="359" t="s">
        <v>532</v>
      </c>
      <c r="K47" s="359" t="s">
        <v>532</v>
      </c>
      <c r="L47" s="359" t="s">
        <v>532</v>
      </c>
      <c r="M47" s="360" t="s">
        <v>532</v>
      </c>
    </row>
    <row r="48" spans="2:13" ht="27.75" customHeight="1" x14ac:dyDescent="0.2">
      <c r="B48" s="1186"/>
      <c r="C48" s="1187"/>
      <c r="D48" s="106"/>
      <c r="E48" s="1192" t="s">
        <v>39</v>
      </c>
      <c r="F48" s="1192"/>
      <c r="G48" s="1192"/>
      <c r="H48" s="1193"/>
      <c r="I48" s="358" t="s">
        <v>532</v>
      </c>
      <c r="J48" s="359" t="s">
        <v>532</v>
      </c>
      <c r="K48" s="359" t="s">
        <v>532</v>
      </c>
      <c r="L48" s="359" t="s">
        <v>532</v>
      </c>
      <c r="M48" s="360" t="s">
        <v>532</v>
      </c>
    </row>
    <row r="49" spans="2:13" ht="27.75" customHeight="1" x14ac:dyDescent="0.2">
      <c r="B49" s="1188"/>
      <c r="C49" s="1189"/>
      <c r="D49" s="106"/>
      <c r="E49" s="1192" t="s">
        <v>40</v>
      </c>
      <c r="F49" s="1192"/>
      <c r="G49" s="1192"/>
      <c r="H49" s="1193"/>
      <c r="I49" s="358" t="s">
        <v>532</v>
      </c>
      <c r="J49" s="359" t="s">
        <v>532</v>
      </c>
      <c r="K49" s="359" t="s">
        <v>532</v>
      </c>
      <c r="L49" s="359" t="s">
        <v>532</v>
      </c>
      <c r="M49" s="360" t="s">
        <v>532</v>
      </c>
    </row>
    <row r="50" spans="2:13" ht="27.75" customHeight="1" x14ac:dyDescent="0.2">
      <c r="B50" s="1197" t="s">
        <v>41</v>
      </c>
      <c r="C50" s="1198"/>
      <c r="D50" s="109"/>
      <c r="E50" s="1192" t="s">
        <v>42</v>
      </c>
      <c r="F50" s="1192"/>
      <c r="G50" s="1192"/>
      <c r="H50" s="1193"/>
      <c r="I50" s="358">
        <v>39202</v>
      </c>
      <c r="J50" s="359">
        <v>41585</v>
      </c>
      <c r="K50" s="359">
        <v>40525</v>
      </c>
      <c r="L50" s="359">
        <v>47270</v>
      </c>
      <c r="M50" s="360">
        <v>50352</v>
      </c>
    </row>
    <row r="51" spans="2:13" ht="27.75" customHeight="1" x14ac:dyDescent="0.2">
      <c r="B51" s="1186"/>
      <c r="C51" s="1187"/>
      <c r="D51" s="106"/>
      <c r="E51" s="1192" t="s">
        <v>43</v>
      </c>
      <c r="F51" s="1192"/>
      <c r="G51" s="1192"/>
      <c r="H51" s="1193"/>
      <c r="I51" s="358">
        <v>20609</v>
      </c>
      <c r="J51" s="359">
        <v>19263</v>
      </c>
      <c r="K51" s="359">
        <v>18546</v>
      </c>
      <c r="L51" s="359">
        <v>13120</v>
      </c>
      <c r="M51" s="360">
        <v>13624</v>
      </c>
    </row>
    <row r="52" spans="2:13" ht="27.75" customHeight="1" x14ac:dyDescent="0.2">
      <c r="B52" s="1188"/>
      <c r="C52" s="1189"/>
      <c r="D52" s="106"/>
      <c r="E52" s="1192" t="s">
        <v>44</v>
      </c>
      <c r="F52" s="1192"/>
      <c r="G52" s="1192"/>
      <c r="H52" s="1193"/>
      <c r="I52" s="358">
        <v>93691</v>
      </c>
      <c r="J52" s="359">
        <v>91842</v>
      </c>
      <c r="K52" s="359">
        <v>90524</v>
      </c>
      <c r="L52" s="359">
        <v>90861</v>
      </c>
      <c r="M52" s="360">
        <v>88154</v>
      </c>
    </row>
    <row r="53" spans="2:13" ht="27.75" customHeight="1" thickBot="1" x14ac:dyDescent="0.25">
      <c r="B53" s="1199" t="s">
        <v>45</v>
      </c>
      <c r="C53" s="1200"/>
      <c r="D53" s="110"/>
      <c r="E53" s="1201" t="s">
        <v>46</v>
      </c>
      <c r="F53" s="1201"/>
      <c r="G53" s="1201"/>
      <c r="H53" s="1202"/>
      <c r="I53" s="361">
        <v>-21693</v>
      </c>
      <c r="J53" s="362">
        <v>-24444</v>
      </c>
      <c r="K53" s="362">
        <v>-24494</v>
      </c>
      <c r="L53" s="362">
        <v>-32648</v>
      </c>
      <c r="M53" s="363">
        <v>-36065</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NlIlfRygC3PG5oW7u7HLve8Lb8cA3dewi5mQMu/h/EYwyu/zAWQikIsIUkoSE9USefrTwNx9lxu/T6TptIE53Q==" saltValue="xwKpvhr4ZsFfYK7Fk88c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576</v>
      </c>
      <c r="G54" s="119" t="s">
        <v>577</v>
      </c>
      <c r="H54" s="120" t="s">
        <v>578</v>
      </c>
    </row>
    <row r="55" spans="2:8" ht="52.5" customHeight="1" x14ac:dyDescent="0.2">
      <c r="B55" s="121"/>
      <c r="C55" s="1211" t="s">
        <v>49</v>
      </c>
      <c r="D55" s="1211"/>
      <c r="E55" s="1212"/>
      <c r="F55" s="122">
        <v>11726</v>
      </c>
      <c r="G55" s="122">
        <v>14230</v>
      </c>
      <c r="H55" s="123">
        <v>16734</v>
      </c>
    </row>
    <row r="56" spans="2:8" ht="52.5" customHeight="1" x14ac:dyDescent="0.2">
      <c r="B56" s="124"/>
      <c r="C56" s="1213" t="s">
        <v>50</v>
      </c>
      <c r="D56" s="1213"/>
      <c r="E56" s="1214"/>
      <c r="F56" s="125" t="s">
        <v>532</v>
      </c>
      <c r="G56" s="125" t="s">
        <v>532</v>
      </c>
      <c r="H56" s="126" t="s">
        <v>532</v>
      </c>
    </row>
    <row r="57" spans="2:8" ht="53.25" customHeight="1" x14ac:dyDescent="0.2">
      <c r="B57" s="124"/>
      <c r="C57" s="1215" t="s">
        <v>51</v>
      </c>
      <c r="D57" s="1215"/>
      <c r="E57" s="1216"/>
      <c r="F57" s="127">
        <v>22860</v>
      </c>
      <c r="G57" s="127">
        <v>23158</v>
      </c>
      <c r="H57" s="128">
        <v>23563</v>
      </c>
    </row>
    <row r="58" spans="2:8" ht="45.75" customHeight="1" x14ac:dyDescent="0.2">
      <c r="B58" s="129"/>
      <c r="C58" s="1203" t="s">
        <v>615</v>
      </c>
      <c r="D58" s="1204"/>
      <c r="E58" s="1205"/>
      <c r="F58" s="130">
        <v>17581</v>
      </c>
      <c r="G58" s="130">
        <v>17581</v>
      </c>
      <c r="H58" s="131">
        <v>17589</v>
      </c>
    </row>
    <row r="59" spans="2:8" ht="45.75" customHeight="1" x14ac:dyDescent="0.2">
      <c r="B59" s="129"/>
      <c r="C59" s="1203" t="s">
        <v>616</v>
      </c>
      <c r="D59" s="1204"/>
      <c r="E59" s="1205"/>
      <c r="F59" s="130">
        <v>2965</v>
      </c>
      <c r="G59" s="130">
        <v>3009</v>
      </c>
      <c r="H59" s="131">
        <v>3285</v>
      </c>
    </row>
    <row r="60" spans="2:8" ht="45.75" customHeight="1" x14ac:dyDescent="0.2">
      <c r="B60" s="129"/>
      <c r="C60" s="1203" t="s">
        <v>617</v>
      </c>
      <c r="D60" s="1204"/>
      <c r="E60" s="1205"/>
      <c r="F60" s="130">
        <v>1700</v>
      </c>
      <c r="G60" s="130">
        <v>1700</v>
      </c>
      <c r="H60" s="131">
        <v>1700</v>
      </c>
    </row>
    <row r="61" spans="2:8" ht="45.75" customHeight="1" x14ac:dyDescent="0.2">
      <c r="B61" s="129"/>
      <c r="C61" s="1203" t="s">
        <v>618</v>
      </c>
      <c r="D61" s="1204"/>
      <c r="E61" s="1205"/>
      <c r="F61" s="130">
        <v>568</v>
      </c>
      <c r="G61" s="130">
        <v>618</v>
      </c>
      <c r="H61" s="131">
        <v>718</v>
      </c>
    </row>
    <row r="62" spans="2:8" ht="45.75" customHeight="1" thickBot="1" x14ac:dyDescent="0.25">
      <c r="B62" s="132"/>
      <c r="C62" s="1206" t="s">
        <v>619</v>
      </c>
      <c r="D62" s="1207"/>
      <c r="E62" s="1208"/>
      <c r="F62" s="133" t="s">
        <v>532</v>
      </c>
      <c r="G62" s="133">
        <v>200</v>
      </c>
      <c r="H62" s="134">
        <v>212</v>
      </c>
    </row>
    <row r="63" spans="2:8" ht="52.5" customHeight="1" thickBot="1" x14ac:dyDescent="0.25">
      <c r="B63" s="135"/>
      <c r="C63" s="1209" t="s">
        <v>52</v>
      </c>
      <c r="D63" s="1209"/>
      <c r="E63" s="1210"/>
      <c r="F63" s="136">
        <v>34586</v>
      </c>
      <c r="G63" s="136">
        <v>37388</v>
      </c>
      <c r="H63" s="137">
        <v>40296</v>
      </c>
    </row>
    <row r="64" spans="2:8" ht="13" x14ac:dyDescent="0.2"/>
  </sheetData>
  <sheetProtection algorithmName="SHA-512" hashValue="Db+wSMDa4cDWz8AhXxv9RAChTdgEaed9hnOHohpb56TPyRnAOpwcEsUOhWxt5T96mPcEPL0U3CdMJ680Zh0m3w==" saltValue="ExUJCA3Mb1IHF6+7wRnt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571</v>
      </c>
      <c r="G2" s="151"/>
      <c r="H2" s="152"/>
    </row>
    <row r="3" spans="1:8" x14ac:dyDescent="0.2">
      <c r="A3" s="148" t="s">
        <v>564</v>
      </c>
      <c r="B3" s="153"/>
      <c r="C3" s="154"/>
      <c r="D3" s="155">
        <v>27643</v>
      </c>
      <c r="E3" s="156"/>
      <c r="F3" s="157">
        <v>46457</v>
      </c>
      <c r="G3" s="158"/>
      <c r="H3" s="159"/>
    </row>
    <row r="4" spans="1:8" x14ac:dyDescent="0.2">
      <c r="A4" s="160"/>
      <c r="B4" s="161"/>
      <c r="C4" s="162"/>
      <c r="D4" s="163">
        <v>14879</v>
      </c>
      <c r="E4" s="164"/>
      <c r="F4" s="165">
        <v>24020</v>
      </c>
      <c r="G4" s="166"/>
      <c r="H4" s="167"/>
    </row>
    <row r="5" spans="1:8" x14ac:dyDescent="0.2">
      <c r="A5" s="148" t="s">
        <v>566</v>
      </c>
      <c r="B5" s="153"/>
      <c r="C5" s="154"/>
      <c r="D5" s="155">
        <v>36537</v>
      </c>
      <c r="E5" s="156"/>
      <c r="F5" s="157">
        <v>51849</v>
      </c>
      <c r="G5" s="158"/>
      <c r="H5" s="159"/>
    </row>
    <row r="6" spans="1:8" x14ac:dyDescent="0.2">
      <c r="A6" s="160"/>
      <c r="B6" s="161"/>
      <c r="C6" s="162"/>
      <c r="D6" s="163">
        <v>23404</v>
      </c>
      <c r="E6" s="164"/>
      <c r="F6" s="165">
        <v>26326</v>
      </c>
      <c r="G6" s="166"/>
      <c r="H6" s="167"/>
    </row>
    <row r="7" spans="1:8" x14ac:dyDescent="0.2">
      <c r="A7" s="148" t="s">
        <v>567</v>
      </c>
      <c r="B7" s="153"/>
      <c r="C7" s="154"/>
      <c r="D7" s="155">
        <v>36677</v>
      </c>
      <c r="E7" s="156"/>
      <c r="F7" s="157">
        <v>52191</v>
      </c>
      <c r="G7" s="158"/>
      <c r="H7" s="159"/>
    </row>
    <row r="8" spans="1:8" x14ac:dyDescent="0.2">
      <c r="A8" s="160"/>
      <c r="B8" s="161"/>
      <c r="C8" s="162"/>
      <c r="D8" s="163">
        <v>24412</v>
      </c>
      <c r="E8" s="164"/>
      <c r="F8" s="165">
        <v>26807</v>
      </c>
      <c r="G8" s="166"/>
      <c r="H8" s="167"/>
    </row>
    <row r="9" spans="1:8" x14ac:dyDescent="0.2">
      <c r="A9" s="148" t="s">
        <v>568</v>
      </c>
      <c r="B9" s="153"/>
      <c r="C9" s="154"/>
      <c r="D9" s="155">
        <v>42907</v>
      </c>
      <c r="E9" s="156"/>
      <c r="F9" s="157">
        <v>48105</v>
      </c>
      <c r="G9" s="158"/>
      <c r="H9" s="159"/>
    </row>
    <row r="10" spans="1:8" x14ac:dyDescent="0.2">
      <c r="A10" s="160"/>
      <c r="B10" s="161"/>
      <c r="C10" s="162"/>
      <c r="D10" s="163">
        <v>24799</v>
      </c>
      <c r="E10" s="164"/>
      <c r="F10" s="165">
        <v>24072</v>
      </c>
      <c r="G10" s="166"/>
      <c r="H10" s="167"/>
    </row>
    <row r="11" spans="1:8" x14ac:dyDescent="0.2">
      <c r="A11" s="148" t="s">
        <v>569</v>
      </c>
      <c r="B11" s="153"/>
      <c r="C11" s="154"/>
      <c r="D11" s="155">
        <v>36935</v>
      </c>
      <c r="E11" s="156"/>
      <c r="F11" s="157">
        <v>47446</v>
      </c>
      <c r="G11" s="158"/>
      <c r="H11" s="159"/>
    </row>
    <row r="12" spans="1:8" x14ac:dyDescent="0.2">
      <c r="A12" s="160"/>
      <c r="B12" s="161"/>
      <c r="C12" s="168"/>
      <c r="D12" s="163">
        <v>21745</v>
      </c>
      <c r="E12" s="164"/>
      <c r="F12" s="165">
        <v>24371</v>
      </c>
      <c r="G12" s="166"/>
      <c r="H12" s="167"/>
    </row>
    <row r="13" spans="1:8" x14ac:dyDescent="0.2">
      <c r="A13" s="148"/>
      <c r="B13" s="153"/>
      <c r="C13" s="169"/>
      <c r="D13" s="170">
        <v>36140</v>
      </c>
      <c r="E13" s="171"/>
      <c r="F13" s="172">
        <v>49210</v>
      </c>
      <c r="G13" s="173"/>
      <c r="H13" s="159"/>
    </row>
    <row r="14" spans="1:8" x14ac:dyDescent="0.2">
      <c r="A14" s="160"/>
      <c r="B14" s="161"/>
      <c r="C14" s="162"/>
      <c r="D14" s="163">
        <v>21848</v>
      </c>
      <c r="E14" s="164"/>
      <c r="F14" s="165">
        <v>25119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5.68</v>
      </c>
      <c r="C19" s="174">
        <f>ROUND(VALUE(SUBSTITUTE(実質収支比率等に係る経年分析!G$48,"▲","-")),2)</f>
        <v>5.07</v>
      </c>
      <c r="D19" s="174">
        <f>ROUND(VALUE(SUBSTITUTE(実質収支比率等に係る経年分析!H$48,"▲","-")),2)</f>
        <v>6.28</v>
      </c>
      <c r="E19" s="174">
        <f>ROUND(VALUE(SUBSTITUTE(実質収支比率等に係る経年分析!I$48,"▲","-")),2)</f>
        <v>6.42</v>
      </c>
      <c r="F19" s="174">
        <f>ROUND(VALUE(SUBSTITUTE(実質収支比率等に係る経年分析!J$48,"▲","-")),2)</f>
        <v>6.99</v>
      </c>
    </row>
    <row r="20" spans="1:11" x14ac:dyDescent="0.2">
      <c r="A20" s="174" t="s">
        <v>56</v>
      </c>
      <c r="B20" s="174">
        <f>ROUND(VALUE(SUBSTITUTE(実質収支比率等に係る経年分析!F$47,"▲","-")),2)</f>
        <v>13.44</v>
      </c>
      <c r="C20" s="174">
        <f>ROUND(VALUE(SUBSTITUTE(実質収支比率等に係る経年分析!G$47,"▲","-")),2)</f>
        <v>16.149999999999999</v>
      </c>
      <c r="D20" s="174">
        <f>ROUND(VALUE(SUBSTITUTE(実質収支比率等に係る経年分析!H$47,"▲","-")),2)</f>
        <v>14.43</v>
      </c>
      <c r="E20" s="174">
        <f>ROUND(VALUE(SUBSTITUTE(実質収支比率等に係る経年分析!I$47,"▲","-")),2)</f>
        <v>16.63</v>
      </c>
      <c r="F20" s="174">
        <f>ROUND(VALUE(SUBSTITUTE(実質収支比率等に係る経年分析!J$47,"▲","-")),2)</f>
        <v>19.79</v>
      </c>
    </row>
    <row r="21" spans="1:11" x14ac:dyDescent="0.2">
      <c r="A21" s="174" t="s">
        <v>57</v>
      </c>
      <c r="B21" s="174">
        <f>IF(ISNUMBER(VALUE(SUBSTITUTE(実質収支比率等に係る経年分析!F$49,"▲","-"))),ROUND(VALUE(SUBSTITUTE(実質収支比率等に係る経年分析!F$49,"▲","-")),2),NA())</f>
        <v>-1.49</v>
      </c>
      <c r="C21" s="174">
        <f>IF(ISNUMBER(VALUE(SUBSTITUTE(実質収支比率等に係る経年分析!G$49,"▲","-"))),ROUND(VALUE(SUBSTITUTE(実質収支比率等に係る経年分析!G$49,"▲","-")),2),NA())</f>
        <v>-0.56999999999999995</v>
      </c>
      <c r="D21" s="174">
        <f>IF(ISNUMBER(VALUE(SUBSTITUTE(実質収支比率等に係る経年分析!H$49,"▲","-"))),ROUND(VALUE(SUBSTITUTE(実質収支比率等に係る経年分析!H$49,"▲","-")),2),NA())</f>
        <v>-2.33</v>
      </c>
      <c r="E21" s="174">
        <f>IF(ISNUMBER(VALUE(SUBSTITUTE(実質収支比率等に係る経年分析!I$49,"▲","-"))),ROUND(VALUE(SUBSTITUTE(実質収支比率等に係る経年分析!I$49,"▲","-")),2),NA())</f>
        <v>0.46</v>
      </c>
      <c r="F21" s="174">
        <f>IF(ISNUMBER(VALUE(SUBSTITUTE(実質収支比率等に係る経年分析!J$49,"▲","-"))),ROUND(VALUE(SUBSTITUTE(実質収支比率等に係る経年分析!J$49,"▲","-")),2),NA())</f>
        <v>0.5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公設総合地方卸売市場事業特別会計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2">
      <c r="A31" s="175" t="str">
        <f>IF(連結実質赤字比率に係る赤字・黒字の構成分析!C$39="",NA(),連結実質赤字比率に係る赤字・黒字の構成分析!C$39)</f>
        <v>柏都市計画事業北柏駅北口土地区画整理事業特別会計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2">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4.8499999999999996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11133</v>
      </c>
      <c r="E42" s="176"/>
      <c r="F42" s="176"/>
      <c r="G42" s="176">
        <f>'実質公債費比率（分子）の構造'!L$52</f>
        <v>11049</v>
      </c>
      <c r="H42" s="176"/>
      <c r="I42" s="176"/>
      <c r="J42" s="176">
        <f>'実質公債費比率（分子）の構造'!M$52</f>
        <v>10883</v>
      </c>
      <c r="K42" s="176"/>
      <c r="L42" s="176"/>
      <c r="M42" s="176">
        <f>'実質公債費比率（分子）の構造'!N$52</f>
        <v>10182</v>
      </c>
      <c r="N42" s="176"/>
      <c r="O42" s="176"/>
      <c r="P42" s="176">
        <f>'実質公債費比率（分子）の構造'!O$52</f>
        <v>10627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1522</v>
      </c>
      <c r="C44" s="176"/>
      <c r="D44" s="176"/>
      <c r="E44" s="176">
        <f>'実質公債費比率（分子）の構造'!L$50</f>
        <v>1024</v>
      </c>
      <c r="F44" s="176"/>
      <c r="G44" s="176"/>
      <c r="H44" s="176">
        <f>'実質公債費比率（分子）の構造'!M$50</f>
        <v>2432</v>
      </c>
      <c r="I44" s="176"/>
      <c r="J44" s="176"/>
      <c r="K44" s="176">
        <f>'実質公債費比率（分子）の構造'!N$50</f>
        <v>1385</v>
      </c>
      <c r="L44" s="176"/>
      <c r="M44" s="176"/>
      <c r="N44" s="176">
        <f>'実質公債費比率（分子）の構造'!O$50</f>
        <v>977</v>
      </c>
      <c r="O44" s="176"/>
      <c r="P44" s="176"/>
    </row>
    <row r="45" spans="1:16" x14ac:dyDescent="0.2">
      <c r="A45" s="176" t="s">
        <v>67</v>
      </c>
      <c r="B45" s="176">
        <f>'実質公債費比率（分子）の構造'!K$49</f>
        <v>91</v>
      </c>
      <c r="C45" s="176"/>
      <c r="D45" s="176"/>
      <c r="E45" s="176">
        <f>'実質公債費比率（分子）の構造'!L$49</f>
        <v>79</v>
      </c>
      <c r="F45" s="176"/>
      <c r="G45" s="176"/>
      <c r="H45" s="176">
        <f>'実質公債費比率（分子）の構造'!M$49</f>
        <v>90</v>
      </c>
      <c r="I45" s="176"/>
      <c r="J45" s="176"/>
      <c r="K45" s="176">
        <f>'実質公債費比率（分子）の構造'!N$49</f>
        <v>94</v>
      </c>
      <c r="L45" s="176"/>
      <c r="M45" s="176"/>
      <c r="N45" s="176">
        <f>'実質公債費比率（分子）の構造'!O$49</f>
        <v>105</v>
      </c>
      <c r="O45" s="176"/>
      <c r="P45" s="176"/>
    </row>
    <row r="46" spans="1:16" x14ac:dyDescent="0.2">
      <c r="A46" s="176" t="s">
        <v>68</v>
      </c>
      <c r="B46" s="176">
        <f>'実質公債費比率（分子）の構造'!K$48</f>
        <v>1005</v>
      </c>
      <c r="C46" s="176"/>
      <c r="D46" s="176"/>
      <c r="E46" s="176">
        <f>'実質公債費比率（分子）の構造'!L$48</f>
        <v>813</v>
      </c>
      <c r="F46" s="176"/>
      <c r="G46" s="176"/>
      <c r="H46" s="176">
        <f>'実質公債費比率（分子）の構造'!M$48</f>
        <v>1029</v>
      </c>
      <c r="I46" s="176"/>
      <c r="J46" s="176"/>
      <c r="K46" s="176">
        <f>'実質公債費比率（分子）の構造'!N$48</f>
        <v>927</v>
      </c>
      <c r="L46" s="176"/>
      <c r="M46" s="176"/>
      <c r="N46" s="176">
        <f>'実質公債費比率（分子）の構造'!O$48</f>
        <v>894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10594</v>
      </c>
      <c r="C49" s="176"/>
      <c r="D49" s="176"/>
      <c r="E49" s="176">
        <f>'実質公債費比率（分子）の構造'!L$45</f>
        <v>10001</v>
      </c>
      <c r="F49" s="176"/>
      <c r="G49" s="176"/>
      <c r="H49" s="176">
        <f>'実質公債費比率（分子）の構造'!M$45</f>
        <v>9942</v>
      </c>
      <c r="I49" s="176"/>
      <c r="J49" s="176"/>
      <c r="K49" s="176">
        <f>'実質公債費比率（分子）の構造'!N$45</f>
        <v>9414</v>
      </c>
      <c r="L49" s="176"/>
      <c r="M49" s="176"/>
      <c r="N49" s="176">
        <f>'実質公債費比率（分子）の構造'!O$45</f>
        <v>9098</v>
      </c>
      <c r="O49" s="176"/>
      <c r="P49" s="176"/>
    </row>
    <row r="50" spans="1:16" x14ac:dyDescent="0.2">
      <c r="A50" s="176" t="s">
        <v>72</v>
      </c>
      <c r="B50" s="176" t="e">
        <f>NA()</f>
        <v>#N/A</v>
      </c>
      <c r="C50" s="176">
        <f>IF(ISNUMBER('実質公債費比率（分子）の構造'!K$53),'実質公債費比率（分子）の構造'!K$53,NA())</f>
        <v>2079</v>
      </c>
      <c r="D50" s="176" t="e">
        <f>NA()</f>
        <v>#N/A</v>
      </c>
      <c r="E50" s="176" t="e">
        <f>NA()</f>
        <v>#N/A</v>
      </c>
      <c r="F50" s="176">
        <f>IF(ISNUMBER('実質公債費比率（分子）の構造'!L$53),'実質公債費比率（分子）の構造'!L$53,NA())</f>
        <v>868</v>
      </c>
      <c r="G50" s="176" t="e">
        <f>NA()</f>
        <v>#N/A</v>
      </c>
      <c r="H50" s="176" t="e">
        <f>NA()</f>
        <v>#N/A</v>
      </c>
      <c r="I50" s="176">
        <f>IF(ISNUMBER('実質公債費比率（分子）の構造'!M$53),'実質公債費比率（分子）の構造'!M$53,NA())</f>
        <v>2610</v>
      </c>
      <c r="J50" s="176" t="e">
        <f>NA()</f>
        <v>#N/A</v>
      </c>
      <c r="K50" s="176" t="e">
        <f>NA()</f>
        <v>#N/A</v>
      </c>
      <c r="L50" s="176">
        <f>IF(ISNUMBER('実質公債費比率（分子）の構造'!N$53),'実質公債費比率（分子）の構造'!N$53,NA())</f>
        <v>1638</v>
      </c>
      <c r="M50" s="176" t="e">
        <f>NA()</f>
        <v>#N/A</v>
      </c>
      <c r="N50" s="176" t="e">
        <f>NA()</f>
        <v>#N/A</v>
      </c>
      <c r="O50" s="176">
        <f>IF(ISNUMBER('実質公債費比率（分子）の構造'!O$53),'実質公債費比率（分子）の構造'!O$53,NA())</f>
        <v>447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93691</v>
      </c>
      <c r="E56" s="175"/>
      <c r="F56" s="175"/>
      <c r="G56" s="175">
        <f>'将来負担比率（分子）の構造'!J$52</f>
        <v>91842</v>
      </c>
      <c r="H56" s="175"/>
      <c r="I56" s="175"/>
      <c r="J56" s="175">
        <f>'将来負担比率（分子）の構造'!K$52</f>
        <v>90524</v>
      </c>
      <c r="K56" s="175"/>
      <c r="L56" s="175"/>
      <c r="M56" s="175">
        <f>'将来負担比率（分子）の構造'!L$52</f>
        <v>90861</v>
      </c>
      <c r="N56" s="175"/>
      <c r="O56" s="175"/>
      <c r="P56" s="175">
        <f>'将来負担比率（分子）の構造'!M$52</f>
        <v>88154</v>
      </c>
    </row>
    <row r="57" spans="1:16" x14ac:dyDescent="0.2">
      <c r="A57" s="175" t="s">
        <v>43</v>
      </c>
      <c r="B57" s="175"/>
      <c r="C57" s="175"/>
      <c r="D57" s="175">
        <f>'将来負担比率（分子）の構造'!I$51</f>
        <v>20609</v>
      </c>
      <c r="E57" s="175"/>
      <c r="F57" s="175"/>
      <c r="G57" s="175">
        <f>'将来負担比率（分子）の構造'!J$51</f>
        <v>19263</v>
      </c>
      <c r="H57" s="175"/>
      <c r="I57" s="175"/>
      <c r="J57" s="175">
        <f>'将来負担比率（分子）の構造'!K$51</f>
        <v>18546</v>
      </c>
      <c r="K57" s="175"/>
      <c r="L57" s="175"/>
      <c r="M57" s="175">
        <f>'将来負担比率（分子）の構造'!L$51</f>
        <v>13120</v>
      </c>
      <c r="N57" s="175"/>
      <c r="O57" s="175"/>
      <c r="P57" s="175">
        <f>'将来負担比率（分子）の構造'!M$51</f>
        <v>13624</v>
      </c>
    </row>
    <row r="58" spans="1:16" x14ac:dyDescent="0.2">
      <c r="A58" s="175" t="s">
        <v>42</v>
      </c>
      <c r="B58" s="175"/>
      <c r="C58" s="175"/>
      <c r="D58" s="175">
        <f>'将来負担比率（分子）の構造'!I$50</f>
        <v>39202</v>
      </c>
      <c r="E58" s="175"/>
      <c r="F58" s="175"/>
      <c r="G58" s="175">
        <f>'将来負担比率（分子）の構造'!J$50</f>
        <v>41585</v>
      </c>
      <c r="H58" s="175"/>
      <c r="I58" s="175"/>
      <c r="J58" s="175">
        <f>'将来負担比率（分子）の構造'!K$50</f>
        <v>40525</v>
      </c>
      <c r="K58" s="175"/>
      <c r="L58" s="175"/>
      <c r="M58" s="175">
        <f>'将来負担比率（分子）の構造'!L$50</f>
        <v>47270</v>
      </c>
      <c r="N58" s="175"/>
      <c r="O58" s="175"/>
      <c r="P58" s="175">
        <f>'将来負担比率（分子）の構造'!M$50</f>
        <v>50352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816</v>
      </c>
      <c r="C61" s="175"/>
      <c r="D61" s="175"/>
      <c r="E61" s="175">
        <f>'将来負担比率（分子）の構造'!J$46</f>
        <v>793</v>
      </c>
      <c r="F61" s="175"/>
      <c r="G61" s="175"/>
      <c r="H61" s="175">
        <f>'将来負担比率（分子）の構造'!K$46</f>
        <v>830</v>
      </c>
      <c r="I61" s="175"/>
      <c r="J61" s="175"/>
      <c r="K61" s="175">
        <f>'将来負担比率（分子）の構造'!L$46</f>
        <v>833</v>
      </c>
      <c r="L61" s="175"/>
      <c r="M61" s="175"/>
      <c r="N61" s="175">
        <f>'将来負担比率（分子）の構造'!M$46</f>
        <v>812</v>
      </c>
      <c r="O61" s="175"/>
      <c r="P61" s="175"/>
    </row>
    <row r="62" spans="1:16" x14ac:dyDescent="0.2">
      <c r="A62" s="175" t="s">
        <v>36</v>
      </c>
      <c r="B62" s="175">
        <f>'将来負担比率（分子）の構造'!I$45</f>
        <v>16100</v>
      </c>
      <c r="C62" s="175"/>
      <c r="D62" s="175"/>
      <c r="E62" s="175">
        <f>'将来負担比率（分子）の構造'!J$45</f>
        <v>16079</v>
      </c>
      <c r="F62" s="175"/>
      <c r="G62" s="175"/>
      <c r="H62" s="175">
        <f>'将来負担比率（分子）の構造'!K$45</f>
        <v>15631</v>
      </c>
      <c r="I62" s="175"/>
      <c r="J62" s="175"/>
      <c r="K62" s="175">
        <f>'将来負担比率（分子）の構造'!L$45</f>
        <v>15624</v>
      </c>
      <c r="L62" s="175"/>
      <c r="M62" s="175"/>
      <c r="N62" s="175">
        <f>'将来負担比率（分子）の構造'!M$45</f>
        <v>15382</v>
      </c>
      <c r="O62" s="175"/>
      <c r="P62" s="175"/>
    </row>
    <row r="63" spans="1:16" x14ac:dyDescent="0.2">
      <c r="A63" s="175" t="s">
        <v>35</v>
      </c>
      <c r="B63" s="175">
        <f>'将来負担比率（分子）の構造'!I$44</f>
        <v>782</v>
      </c>
      <c r="C63" s="175"/>
      <c r="D63" s="175"/>
      <c r="E63" s="175">
        <f>'将来負担比率（分子）の構造'!J$44</f>
        <v>756</v>
      </c>
      <c r="F63" s="175"/>
      <c r="G63" s="175"/>
      <c r="H63" s="175">
        <f>'将来負担比率（分子）の構造'!K$44</f>
        <v>765</v>
      </c>
      <c r="I63" s="175"/>
      <c r="J63" s="175"/>
      <c r="K63" s="175">
        <f>'将来負担比率（分子）の構造'!L$44</f>
        <v>1224</v>
      </c>
      <c r="L63" s="175"/>
      <c r="M63" s="175"/>
      <c r="N63" s="175">
        <f>'将来負担比率（分子）の構造'!M$44</f>
        <v>1589</v>
      </c>
      <c r="O63" s="175"/>
      <c r="P63" s="175"/>
    </row>
    <row r="64" spans="1:16" x14ac:dyDescent="0.2">
      <c r="A64" s="175" t="s">
        <v>34</v>
      </c>
      <c r="B64" s="175">
        <f>'将来負担比率（分子）の構造'!I$43</f>
        <v>9039</v>
      </c>
      <c r="C64" s="175"/>
      <c r="D64" s="175"/>
      <c r="E64" s="175">
        <f>'将来負担比率（分子）の構造'!J$43</f>
        <v>8310</v>
      </c>
      <c r="F64" s="175"/>
      <c r="G64" s="175"/>
      <c r="H64" s="175">
        <f>'将来負担比率（分子）の構造'!K$43</f>
        <v>8132</v>
      </c>
      <c r="I64" s="175"/>
      <c r="J64" s="175"/>
      <c r="K64" s="175">
        <f>'将来負担比率（分子）の構造'!L$43</f>
        <v>7221</v>
      </c>
      <c r="L64" s="175"/>
      <c r="M64" s="175"/>
      <c r="N64" s="175">
        <f>'将来負担比率（分子）の構造'!M$43</f>
        <v>6753</v>
      </c>
      <c r="O64" s="175"/>
      <c r="P64" s="175"/>
    </row>
    <row r="65" spans="1:16" x14ac:dyDescent="0.2">
      <c r="A65" s="175" t="s">
        <v>33</v>
      </c>
      <c r="B65" s="175">
        <f>'将来負担比率（分子）の構造'!I$42</f>
        <v>16512</v>
      </c>
      <c r="C65" s="175"/>
      <c r="D65" s="175"/>
      <c r="E65" s="175">
        <f>'将来負担比率（分子）の構造'!J$42</f>
        <v>13033</v>
      </c>
      <c r="F65" s="175"/>
      <c r="G65" s="175"/>
      <c r="H65" s="175">
        <f>'将来負担比率（分子）の構造'!K$42</f>
        <v>11902</v>
      </c>
      <c r="I65" s="175"/>
      <c r="J65" s="175"/>
      <c r="K65" s="175">
        <f>'将来負担比率（分子）の構造'!L$42</f>
        <v>7473</v>
      </c>
      <c r="L65" s="175"/>
      <c r="M65" s="175"/>
      <c r="N65" s="175">
        <f>'将来負担比率（分子）の構造'!M$42</f>
        <v>6777</v>
      </c>
      <c r="O65" s="175"/>
      <c r="P65" s="175"/>
    </row>
    <row r="66" spans="1:16" x14ac:dyDescent="0.2">
      <c r="A66" s="175" t="s">
        <v>32</v>
      </c>
      <c r="B66" s="175">
        <f>'将来負担比率（分子）の構造'!I$41</f>
        <v>88561</v>
      </c>
      <c r="C66" s="175"/>
      <c r="D66" s="175"/>
      <c r="E66" s="175">
        <f>'将来負担比率（分子）の構造'!J$41</f>
        <v>89275</v>
      </c>
      <c r="F66" s="175"/>
      <c r="G66" s="175"/>
      <c r="H66" s="175">
        <f>'将来負担比率（分子）の構造'!K$41</f>
        <v>87840</v>
      </c>
      <c r="I66" s="175"/>
      <c r="J66" s="175"/>
      <c r="K66" s="175">
        <f>'将来負担比率（分子）の構造'!L$41</f>
        <v>86229</v>
      </c>
      <c r="L66" s="175"/>
      <c r="M66" s="175"/>
      <c r="N66" s="175">
        <f>'将来負担比率（分子）の構造'!M$41</f>
        <v>84752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11726</v>
      </c>
      <c r="C72" s="179">
        <f>基金残高に係る経年分析!G55</f>
        <v>14230</v>
      </c>
      <c r="D72" s="179">
        <f>基金残高に係る経年分析!H55</f>
        <v>16734</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22860</v>
      </c>
      <c r="C74" s="179">
        <f>基金残高に係る経年分析!G57</f>
        <v>23158</v>
      </c>
      <c r="D74" s="179">
        <f>基金残高に係る経年分析!H57</f>
        <v>23563</v>
      </c>
    </row>
  </sheetData>
  <sheetProtection algorithmName="SHA-512" hashValue="WugmPlRdLwg278vM/++d5m6JPBJ/2JgAvBfmZcIhDJ8Tw7yDxERRxhnYhGwfQvT63220IpZ/2oyNFWdJ54ODIg==" saltValue="FFS9ZH7gB1l6jYgrFryn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71074213</v>
      </c>
      <c r="S5" s="613"/>
      <c r="T5" s="613"/>
      <c r="U5" s="613"/>
      <c r="V5" s="613"/>
      <c r="W5" s="613"/>
      <c r="X5" s="613"/>
      <c r="Y5" s="614"/>
      <c r="Z5" s="615">
        <v>43.2</v>
      </c>
      <c r="AA5" s="615"/>
      <c r="AB5" s="615"/>
      <c r="AC5" s="615"/>
      <c r="AD5" s="616">
        <v>65562151</v>
      </c>
      <c r="AE5" s="616"/>
      <c r="AF5" s="616"/>
      <c r="AG5" s="616"/>
      <c r="AH5" s="616"/>
      <c r="AI5" s="616"/>
      <c r="AJ5" s="616"/>
      <c r="AK5" s="616"/>
      <c r="AL5" s="617">
        <v>77</v>
      </c>
      <c r="AM5" s="618"/>
      <c r="AN5" s="618"/>
      <c r="AO5" s="619"/>
      <c r="AP5" s="609" t="s">
        <v>230</v>
      </c>
      <c r="AQ5" s="610"/>
      <c r="AR5" s="610"/>
      <c r="AS5" s="610"/>
      <c r="AT5" s="610"/>
      <c r="AU5" s="610"/>
      <c r="AV5" s="610"/>
      <c r="AW5" s="610"/>
      <c r="AX5" s="610"/>
      <c r="AY5" s="610"/>
      <c r="AZ5" s="610"/>
      <c r="BA5" s="610"/>
      <c r="BB5" s="610"/>
      <c r="BC5" s="610"/>
      <c r="BD5" s="610"/>
      <c r="BE5" s="610"/>
      <c r="BF5" s="611"/>
      <c r="BG5" s="623">
        <v>64052866</v>
      </c>
      <c r="BH5" s="624"/>
      <c r="BI5" s="624"/>
      <c r="BJ5" s="624"/>
      <c r="BK5" s="624"/>
      <c r="BL5" s="624"/>
      <c r="BM5" s="624"/>
      <c r="BN5" s="625"/>
      <c r="BO5" s="626">
        <v>90.1</v>
      </c>
      <c r="BP5" s="626"/>
      <c r="BQ5" s="626"/>
      <c r="BR5" s="626"/>
      <c r="BS5" s="627">
        <v>597982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866884</v>
      </c>
      <c r="S6" s="624"/>
      <c r="T6" s="624"/>
      <c r="U6" s="624"/>
      <c r="V6" s="624"/>
      <c r="W6" s="624"/>
      <c r="X6" s="624"/>
      <c r="Y6" s="625"/>
      <c r="Z6" s="626">
        <v>0.5</v>
      </c>
      <c r="AA6" s="626"/>
      <c r="AB6" s="626"/>
      <c r="AC6" s="626"/>
      <c r="AD6" s="627">
        <v>866884</v>
      </c>
      <c r="AE6" s="627"/>
      <c r="AF6" s="627"/>
      <c r="AG6" s="627"/>
      <c r="AH6" s="627"/>
      <c r="AI6" s="627"/>
      <c r="AJ6" s="627"/>
      <c r="AK6" s="627"/>
      <c r="AL6" s="628">
        <v>1</v>
      </c>
      <c r="AM6" s="629"/>
      <c r="AN6" s="629"/>
      <c r="AO6" s="630"/>
      <c r="AP6" s="620" t="s">
        <v>235</v>
      </c>
      <c r="AQ6" s="621"/>
      <c r="AR6" s="621"/>
      <c r="AS6" s="621"/>
      <c r="AT6" s="621"/>
      <c r="AU6" s="621"/>
      <c r="AV6" s="621"/>
      <c r="AW6" s="621"/>
      <c r="AX6" s="621"/>
      <c r="AY6" s="621"/>
      <c r="AZ6" s="621"/>
      <c r="BA6" s="621"/>
      <c r="BB6" s="621"/>
      <c r="BC6" s="621"/>
      <c r="BD6" s="621"/>
      <c r="BE6" s="621"/>
      <c r="BF6" s="622"/>
      <c r="BG6" s="623">
        <v>64052866</v>
      </c>
      <c r="BH6" s="624"/>
      <c r="BI6" s="624"/>
      <c r="BJ6" s="624"/>
      <c r="BK6" s="624"/>
      <c r="BL6" s="624"/>
      <c r="BM6" s="624"/>
      <c r="BN6" s="625"/>
      <c r="BO6" s="626">
        <v>90.1</v>
      </c>
      <c r="BP6" s="626"/>
      <c r="BQ6" s="626"/>
      <c r="BR6" s="626"/>
      <c r="BS6" s="627">
        <v>597982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603562</v>
      </c>
      <c r="CS6" s="624"/>
      <c r="CT6" s="624"/>
      <c r="CU6" s="624"/>
      <c r="CV6" s="624"/>
      <c r="CW6" s="624"/>
      <c r="CX6" s="624"/>
      <c r="CY6" s="625"/>
      <c r="CZ6" s="617">
        <v>0.4</v>
      </c>
      <c r="DA6" s="618"/>
      <c r="DB6" s="618"/>
      <c r="DC6" s="634"/>
      <c r="DD6" s="632" t="s">
        <v>237</v>
      </c>
      <c r="DE6" s="624"/>
      <c r="DF6" s="624"/>
      <c r="DG6" s="624"/>
      <c r="DH6" s="624"/>
      <c r="DI6" s="624"/>
      <c r="DJ6" s="624"/>
      <c r="DK6" s="624"/>
      <c r="DL6" s="624"/>
      <c r="DM6" s="624"/>
      <c r="DN6" s="624"/>
      <c r="DO6" s="624"/>
      <c r="DP6" s="625"/>
      <c r="DQ6" s="632">
        <v>603440</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44915</v>
      </c>
      <c r="S7" s="624"/>
      <c r="T7" s="624"/>
      <c r="U7" s="624"/>
      <c r="V7" s="624"/>
      <c r="W7" s="624"/>
      <c r="X7" s="624"/>
      <c r="Y7" s="625"/>
      <c r="Z7" s="626">
        <v>0</v>
      </c>
      <c r="AA7" s="626"/>
      <c r="AB7" s="626"/>
      <c r="AC7" s="626"/>
      <c r="AD7" s="627">
        <v>44915</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34370226</v>
      </c>
      <c r="BH7" s="624"/>
      <c r="BI7" s="624"/>
      <c r="BJ7" s="624"/>
      <c r="BK7" s="624"/>
      <c r="BL7" s="624"/>
      <c r="BM7" s="624"/>
      <c r="BN7" s="625"/>
      <c r="BO7" s="626">
        <v>48.4</v>
      </c>
      <c r="BP7" s="626"/>
      <c r="BQ7" s="626"/>
      <c r="BR7" s="626"/>
      <c r="BS7" s="627">
        <v>597982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9635855</v>
      </c>
      <c r="CS7" s="624"/>
      <c r="CT7" s="624"/>
      <c r="CU7" s="624"/>
      <c r="CV7" s="624"/>
      <c r="CW7" s="624"/>
      <c r="CX7" s="624"/>
      <c r="CY7" s="625"/>
      <c r="CZ7" s="626">
        <v>6.2</v>
      </c>
      <c r="DA7" s="626"/>
      <c r="DB7" s="626"/>
      <c r="DC7" s="626"/>
      <c r="DD7" s="632">
        <v>204986</v>
      </c>
      <c r="DE7" s="624"/>
      <c r="DF7" s="624"/>
      <c r="DG7" s="624"/>
      <c r="DH7" s="624"/>
      <c r="DI7" s="624"/>
      <c r="DJ7" s="624"/>
      <c r="DK7" s="624"/>
      <c r="DL7" s="624"/>
      <c r="DM7" s="624"/>
      <c r="DN7" s="624"/>
      <c r="DO7" s="624"/>
      <c r="DP7" s="625"/>
      <c r="DQ7" s="632">
        <v>7913787</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454476</v>
      </c>
      <c r="S8" s="624"/>
      <c r="T8" s="624"/>
      <c r="U8" s="624"/>
      <c r="V8" s="624"/>
      <c r="W8" s="624"/>
      <c r="X8" s="624"/>
      <c r="Y8" s="625"/>
      <c r="Z8" s="626">
        <v>0.3</v>
      </c>
      <c r="AA8" s="626"/>
      <c r="AB8" s="626"/>
      <c r="AC8" s="626"/>
      <c r="AD8" s="627">
        <v>454476</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791547</v>
      </c>
      <c r="BH8" s="624"/>
      <c r="BI8" s="624"/>
      <c r="BJ8" s="624"/>
      <c r="BK8" s="624"/>
      <c r="BL8" s="624"/>
      <c r="BM8" s="624"/>
      <c r="BN8" s="625"/>
      <c r="BO8" s="626">
        <v>1.1000000000000001</v>
      </c>
      <c r="BP8" s="626"/>
      <c r="BQ8" s="626"/>
      <c r="BR8" s="626"/>
      <c r="BS8" s="627" t="s">
        <v>128</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69834213</v>
      </c>
      <c r="CS8" s="624"/>
      <c r="CT8" s="624"/>
      <c r="CU8" s="624"/>
      <c r="CV8" s="624"/>
      <c r="CW8" s="624"/>
      <c r="CX8" s="624"/>
      <c r="CY8" s="625"/>
      <c r="CZ8" s="626">
        <v>44.8</v>
      </c>
      <c r="DA8" s="626"/>
      <c r="DB8" s="626"/>
      <c r="DC8" s="626"/>
      <c r="DD8" s="632">
        <v>2222636</v>
      </c>
      <c r="DE8" s="624"/>
      <c r="DF8" s="624"/>
      <c r="DG8" s="624"/>
      <c r="DH8" s="624"/>
      <c r="DI8" s="624"/>
      <c r="DJ8" s="624"/>
      <c r="DK8" s="624"/>
      <c r="DL8" s="624"/>
      <c r="DM8" s="624"/>
      <c r="DN8" s="624"/>
      <c r="DO8" s="624"/>
      <c r="DP8" s="625"/>
      <c r="DQ8" s="632">
        <v>34168439</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364033</v>
      </c>
      <c r="S9" s="624"/>
      <c r="T9" s="624"/>
      <c r="U9" s="624"/>
      <c r="V9" s="624"/>
      <c r="W9" s="624"/>
      <c r="X9" s="624"/>
      <c r="Y9" s="625"/>
      <c r="Z9" s="626">
        <v>0.2</v>
      </c>
      <c r="AA9" s="626"/>
      <c r="AB9" s="626"/>
      <c r="AC9" s="626"/>
      <c r="AD9" s="627">
        <v>364033</v>
      </c>
      <c r="AE9" s="627"/>
      <c r="AF9" s="627"/>
      <c r="AG9" s="627"/>
      <c r="AH9" s="627"/>
      <c r="AI9" s="627"/>
      <c r="AJ9" s="627"/>
      <c r="AK9" s="627"/>
      <c r="AL9" s="628">
        <v>0.4</v>
      </c>
      <c r="AM9" s="629"/>
      <c r="AN9" s="629"/>
      <c r="AO9" s="630"/>
      <c r="AP9" s="620" t="s">
        <v>245</v>
      </c>
      <c r="AQ9" s="621"/>
      <c r="AR9" s="621"/>
      <c r="AS9" s="621"/>
      <c r="AT9" s="621"/>
      <c r="AU9" s="621"/>
      <c r="AV9" s="621"/>
      <c r="AW9" s="621"/>
      <c r="AX9" s="621"/>
      <c r="AY9" s="621"/>
      <c r="AZ9" s="621"/>
      <c r="BA9" s="621"/>
      <c r="BB9" s="621"/>
      <c r="BC9" s="621"/>
      <c r="BD9" s="621"/>
      <c r="BE9" s="621"/>
      <c r="BF9" s="622"/>
      <c r="BG9" s="623">
        <v>29613976</v>
      </c>
      <c r="BH9" s="624"/>
      <c r="BI9" s="624"/>
      <c r="BJ9" s="624"/>
      <c r="BK9" s="624"/>
      <c r="BL9" s="624"/>
      <c r="BM9" s="624"/>
      <c r="BN9" s="625"/>
      <c r="BO9" s="626">
        <v>41.7</v>
      </c>
      <c r="BP9" s="626"/>
      <c r="BQ9" s="626"/>
      <c r="BR9" s="626"/>
      <c r="BS9" s="627" t="s">
        <v>185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22728665</v>
      </c>
      <c r="CS9" s="624"/>
      <c r="CT9" s="624"/>
      <c r="CU9" s="624"/>
      <c r="CV9" s="624"/>
      <c r="CW9" s="624"/>
      <c r="CX9" s="624"/>
      <c r="CY9" s="625"/>
      <c r="CZ9" s="626">
        <v>14.6</v>
      </c>
      <c r="DA9" s="626"/>
      <c r="DB9" s="626"/>
      <c r="DC9" s="626"/>
      <c r="DD9" s="632">
        <v>207652</v>
      </c>
      <c r="DE9" s="624"/>
      <c r="DF9" s="624"/>
      <c r="DG9" s="624"/>
      <c r="DH9" s="624"/>
      <c r="DI9" s="624"/>
      <c r="DJ9" s="624"/>
      <c r="DK9" s="624"/>
      <c r="DL9" s="624"/>
      <c r="DM9" s="624"/>
      <c r="DN9" s="624"/>
      <c r="DO9" s="624"/>
      <c r="DP9" s="625"/>
      <c r="DQ9" s="632">
        <v>12455172</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1300731</v>
      </c>
      <c r="BH10" s="624"/>
      <c r="BI10" s="624"/>
      <c r="BJ10" s="624"/>
      <c r="BK10" s="624"/>
      <c r="BL10" s="624"/>
      <c r="BM10" s="624"/>
      <c r="BN10" s="625"/>
      <c r="BO10" s="626">
        <v>1.8</v>
      </c>
      <c r="BP10" s="626"/>
      <c r="BQ10" s="626"/>
      <c r="BR10" s="626"/>
      <c r="BS10" s="627" t="s">
        <v>128</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68307</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64214</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10230215</v>
      </c>
      <c r="S11" s="624"/>
      <c r="T11" s="624"/>
      <c r="U11" s="624"/>
      <c r="V11" s="624"/>
      <c r="W11" s="624"/>
      <c r="X11" s="624"/>
      <c r="Y11" s="625"/>
      <c r="Z11" s="628">
        <v>6.2</v>
      </c>
      <c r="AA11" s="629"/>
      <c r="AB11" s="629"/>
      <c r="AC11" s="635"/>
      <c r="AD11" s="632">
        <v>10230215</v>
      </c>
      <c r="AE11" s="624"/>
      <c r="AF11" s="624"/>
      <c r="AG11" s="624"/>
      <c r="AH11" s="624"/>
      <c r="AI11" s="624"/>
      <c r="AJ11" s="624"/>
      <c r="AK11" s="625"/>
      <c r="AL11" s="628">
        <v>12</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2663972</v>
      </c>
      <c r="BH11" s="624"/>
      <c r="BI11" s="624"/>
      <c r="BJ11" s="624"/>
      <c r="BK11" s="624"/>
      <c r="BL11" s="624"/>
      <c r="BM11" s="624"/>
      <c r="BN11" s="625"/>
      <c r="BO11" s="626">
        <v>3.7</v>
      </c>
      <c r="BP11" s="626"/>
      <c r="BQ11" s="626"/>
      <c r="BR11" s="626"/>
      <c r="BS11" s="627">
        <v>597982</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643346</v>
      </c>
      <c r="CS11" s="624"/>
      <c r="CT11" s="624"/>
      <c r="CU11" s="624"/>
      <c r="CV11" s="624"/>
      <c r="CW11" s="624"/>
      <c r="CX11" s="624"/>
      <c r="CY11" s="625"/>
      <c r="CZ11" s="626">
        <v>0.4</v>
      </c>
      <c r="DA11" s="626"/>
      <c r="DB11" s="626"/>
      <c r="DC11" s="626"/>
      <c r="DD11" s="632">
        <v>79788</v>
      </c>
      <c r="DE11" s="624"/>
      <c r="DF11" s="624"/>
      <c r="DG11" s="624"/>
      <c r="DH11" s="624"/>
      <c r="DI11" s="624"/>
      <c r="DJ11" s="624"/>
      <c r="DK11" s="624"/>
      <c r="DL11" s="624"/>
      <c r="DM11" s="624"/>
      <c r="DN11" s="624"/>
      <c r="DO11" s="624"/>
      <c r="DP11" s="625"/>
      <c r="DQ11" s="632">
        <v>570776</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24050</v>
      </c>
      <c r="S12" s="624"/>
      <c r="T12" s="624"/>
      <c r="U12" s="624"/>
      <c r="V12" s="624"/>
      <c r="W12" s="624"/>
      <c r="X12" s="624"/>
      <c r="Y12" s="625"/>
      <c r="Z12" s="626">
        <v>0</v>
      </c>
      <c r="AA12" s="626"/>
      <c r="AB12" s="626"/>
      <c r="AC12" s="626"/>
      <c r="AD12" s="627">
        <v>24050</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26288370</v>
      </c>
      <c r="BH12" s="624"/>
      <c r="BI12" s="624"/>
      <c r="BJ12" s="624"/>
      <c r="BK12" s="624"/>
      <c r="BL12" s="624"/>
      <c r="BM12" s="624"/>
      <c r="BN12" s="625"/>
      <c r="BO12" s="626">
        <v>37</v>
      </c>
      <c r="BP12" s="626"/>
      <c r="BQ12" s="626"/>
      <c r="BR12" s="626"/>
      <c r="BS12" s="627" t="s">
        <v>128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3012177</v>
      </c>
      <c r="CS12" s="624"/>
      <c r="CT12" s="624"/>
      <c r="CU12" s="624"/>
      <c r="CV12" s="624"/>
      <c r="CW12" s="624"/>
      <c r="CX12" s="624"/>
      <c r="CY12" s="625"/>
      <c r="CZ12" s="626">
        <v>1.9</v>
      </c>
      <c r="DA12" s="626"/>
      <c r="DB12" s="626"/>
      <c r="DC12" s="626"/>
      <c r="DD12" s="632" t="s">
        <v>237</v>
      </c>
      <c r="DE12" s="624"/>
      <c r="DF12" s="624"/>
      <c r="DG12" s="624"/>
      <c r="DH12" s="624"/>
      <c r="DI12" s="624"/>
      <c r="DJ12" s="624"/>
      <c r="DK12" s="624"/>
      <c r="DL12" s="624"/>
      <c r="DM12" s="624"/>
      <c r="DN12" s="624"/>
      <c r="DO12" s="624"/>
      <c r="DP12" s="625"/>
      <c r="DQ12" s="632">
        <v>1733404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185</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26255663</v>
      </c>
      <c r="BH13" s="624"/>
      <c r="BI13" s="624"/>
      <c r="BJ13" s="624"/>
      <c r="BK13" s="624"/>
      <c r="BL13" s="624"/>
      <c r="BM13" s="624"/>
      <c r="BN13" s="625"/>
      <c r="BO13" s="626">
        <v>36.9</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11822764</v>
      </c>
      <c r="CS13" s="624"/>
      <c r="CT13" s="624"/>
      <c r="CU13" s="624"/>
      <c r="CV13" s="624"/>
      <c r="CW13" s="624"/>
      <c r="CX13" s="624"/>
      <c r="CY13" s="625"/>
      <c r="CZ13" s="626">
        <v>7.6</v>
      </c>
      <c r="DA13" s="626"/>
      <c r="DB13" s="626"/>
      <c r="DC13" s="626"/>
      <c r="DD13" s="632">
        <v>4243207</v>
      </c>
      <c r="DE13" s="624"/>
      <c r="DF13" s="624"/>
      <c r="DG13" s="624"/>
      <c r="DH13" s="624"/>
      <c r="DI13" s="624"/>
      <c r="DJ13" s="624"/>
      <c r="DK13" s="624"/>
      <c r="DL13" s="624"/>
      <c r="DM13" s="624"/>
      <c r="DN13" s="624"/>
      <c r="DO13" s="624"/>
      <c r="DP13" s="625"/>
      <c r="DQ13" s="632">
        <v>8671658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2891</v>
      </c>
      <c r="S14" s="624"/>
      <c r="T14" s="624"/>
      <c r="U14" s="624"/>
      <c r="V14" s="624"/>
      <c r="W14" s="624"/>
      <c r="X14" s="624"/>
      <c r="Y14" s="625"/>
      <c r="Z14" s="626">
        <v>0</v>
      </c>
      <c r="AA14" s="626"/>
      <c r="AB14" s="626"/>
      <c r="AC14" s="626"/>
      <c r="AD14" s="627">
        <v>2891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634897</v>
      </c>
      <c r="BH14" s="624"/>
      <c r="BI14" s="624"/>
      <c r="BJ14" s="624"/>
      <c r="BK14" s="624"/>
      <c r="BL14" s="624"/>
      <c r="BM14" s="624"/>
      <c r="BN14" s="625"/>
      <c r="BO14" s="626">
        <v>0.9</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5139695</v>
      </c>
      <c r="CS14" s="624"/>
      <c r="CT14" s="624"/>
      <c r="CU14" s="624"/>
      <c r="CV14" s="624"/>
      <c r="CW14" s="624"/>
      <c r="CX14" s="624"/>
      <c r="CY14" s="625"/>
      <c r="CZ14" s="626">
        <v>3.3</v>
      </c>
      <c r="DA14" s="626"/>
      <c r="DB14" s="626"/>
      <c r="DC14" s="626"/>
      <c r="DD14" s="632">
        <v>692480</v>
      </c>
      <c r="DE14" s="624"/>
      <c r="DF14" s="624"/>
      <c r="DG14" s="624"/>
      <c r="DH14" s="624"/>
      <c r="DI14" s="624"/>
      <c r="DJ14" s="624"/>
      <c r="DK14" s="624"/>
      <c r="DL14" s="624"/>
      <c r="DM14" s="624"/>
      <c r="DN14" s="624"/>
      <c r="DO14" s="624"/>
      <c r="DP14" s="625"/>
      <c r="DQ14" s="632">
        <v>4693030</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2759373</v>
      </c>
      <c r="BH15" s="624"/>
      <c r="BI15" s="624"/>
      <c r="BJ15" s="624"/>
      <c r="BK15" s="624"/>
      <c r="BL15" s="624"/>
      <c r="BM15" s="624"/>
      <c r="BN15" s="625"/>
      <c r="BO15" s="626">
        <v>3.9</v>
      </c>
      <c r="BP15" s="626"/>
      <c r="BQ15" s="626"/>
      <c r="BR15" s="626"/>
      <c r="BS15" s="627" t="s">
        <v>128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23107233</v>
      </c>
      <c r="CS15" s="624"/>
      <c r="CT15" s="624"/>
      <c r="CU15" s="624"/>
      <c r="CV15" s="624"/>
      <c r="CW15" s="624"/>
      <c r="CX15" s="624"/>
      <c r="CY15" s="625"/>
      <c r="CZ15" s="626">
        <v>14.8</v>
      </c>
      <c r="DA15" s="626"/>
      <c r="DB15" s="626"/>
      <c r="DC15" s="626"/>
      <c r="DD15" s="632">
        <v>8369076</v>
      </c>
      <c r="DE15" s="624"/>
      <c r="DF15" s="624"/>
      <c r="DG15" s="624"/>
      <c r="DH15" s="624"/>
      <c r="DI15" s="624"/>
      <c r="DJ15" s="624"/>
      <c r="DK15" s="624"/>
      <c r="DL15" s="624"/>
      <c r="DM15" s="624"/>
      <c r="DN15" s="624"/>
      <c r="DO15" s="624"/>
      <c r="DP15" s="625"/>
      <c r="DQ15" s="632">
        <v>14174309</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130573</v>
      </c>
      <c r="S16" s="624"/>
      <c r="T16" s="624"/>
      <c r="U16" s="624"/>
      <c r="V16" s="624"/>
      <c r="W16" s="624"/>
      <c r="X16" s="624"/>
      <c r="Y16" s="625"/>
      <c r="Z16" s="626">
        <v>0.1</v>
      </c>
      <c r="AA16" s="626"/>
      <c r="AB16" s="626"/>
      <c r="AC16" s="626"/>
      <c r="AD16" s="627">
        <v>130573</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195300</v>
      </c>
      <c r="CS16" s="624"/>
      <c r="CT16" s="624"/>
      <c r="CU16" s="624"/>
      <c r="CV16" s="624"/>
      <c r="CW16" s="624"/>
      <c r="CX16" s="624"/>
      <c r="CY16" s="625"/>
      <c r="CZ16" s="626">
        <v>0.1</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785208</v>
      </c>
      <c r="S17" s="624"/>
      <c r="T17" s="624"/>
      <c r="U17" s="624"/>
      <c r="V17" s="624"/>
      <c r="W17" s="624"/>
      <c r="X17" s="624"/>
      <c r="Y17" s="625"/>
      <c r="Z17" s="626">
        <v>0.5</v>
      </c>
      <c r="AA17" s="626"/>
      <c r="AB17" s="626"/>
      <c r="AC17" s="626"/>
      <c r="AD17" s="627">
        <v>785208</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9095913</v>
      </c>
      <c r="CS17" s="624"/>
      <c r="CT17" s="624"/>
      <c r="CU17" s="624"/>
      <c r="CV17" s="624"/>
      <c r="CW17" s="624"/>
      <c r="CX17" s="624"/>
      <c r="CY17" s="625"/>
      <c r="CZ17" s="626">
        <v>5.8</v>
      </c>
      <c r="DA17" s="626"/>
      <c r="DB17" s="626"/>
      <c r="DC17" s="626"/>
      <c r="DD17" s="632" t="s">
        <v>128</v>
      </c>
      <c r="DE17" s="624"/>
      <c r="DF17" s="624"/>
      <c r="DG17" s="624"/>
      <c r="DH17" s="624"/>
      <c r="DI17" s="624"/>
      <c r="DJ17" s="624"/>
      <c r="DK17" s="624"/>
      <c r="DL17" s="624"/>
      <c r="DM17" s="624"/>
      <c r="DN17" s="624"/>
      <c r="DO17" s="624"/>
      <c r="DP17" s="625"/>
      <c r="DQ17" s="632">
        <v>9048566</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622130</v>
      </c>
      <c r="S18" s="624"/>
      <c r="T18" s="624"/>
      <c r="U18" s="624"/>
      <c r="V18" s="624"/>
      <c r="W18" s="624"/>
      <c r="X18" s="624"/>
      <c r="Y18" s="625"/>
      <c r="Z18" s="626">
        <v>0.4</v>
      </c>
      <c r="AA18" s="626"/>
      <c r="AB18" s="626"/>
      <c r="AC18" s="626"/>
      <c r="AD18" s="627">
        <v>622130</v>
      </c>
      <c r="AE18" s="627"/>
      <c r="AF18" s="627"/>
      <c r="AG18" s="627"/>
      <c r="AH18" s="627"/>
      <c r="AI18" s="627"/>
      <c r="AJ18" s="627"/>
      <c r="AK18" s="627"/>
      <c r="AL18" s="628">
        <v>0.7</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128</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237</v>
      </c>
      <c r="DA18" s="626"/>
      <c r="DB18" s="626"/>
      <c r="DC18" s="626"/>
      <c r="DD18" s="632" t="s">
        <v>128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610925</v>
      </c>
      <c r="S19" s="624"/>
      <c r="T19" s="624"/>
      <c r="U19" s="624"/>
      <c r="V19" s="624"/>
      <c r="W19" s="624"/>
      <c r="X19" s="624"/>
      <c r="Y19" s="625"/>
      <c r="Z19" s="626">
        <v>0.4</v>
      </c>
      <c r="AA19" s="626"/>
      <c r="AB19" s="626"/>
      <c r="AC19" s="626"/>
      <c r="AD19" s="627">
        <v>610925</v>
      </c>
      <c r="AE19" s="627"/>
      <c r="AF19" s="627"/>
      <c r="AG19" s="627"/>
      <c r="AH19" s="627"/>
      <c r="AI19" s="627"/>
      <c r="AJ19" s="627"/>
      <c r="AK19" s="627"/>
      <c r="AL19" s="628">
        <v>0.7</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7021347</v>
      </c>
      <c r="BH19" s="624"/>
      <c r="BI19" s="624"/>
      <c r="BJ19" s="624"/>
      <c r="BK19" s="624"/>
      <c r="BL19" s="624"/>
      <c r="BM19" s="624"/>
      <c r="BN19" s="625"/>
      <c r="BO19" s="626">
        <v>9.9</v>
      </c>
      <c r="BP19" s="626"/>
      <c r="BQ19" s="626"/>
      <c r="BR19" s="626"/>
      <c r="BS19" s="627" t="s">
        <v>128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11205</v>
      </c>
      <c r="S20" s="624"/>
      <c r="T20" s="624"/>
      <c r="U20" s="624"/>
      <c r="V20" s="624"/>
      <c r="W20" s="624"/>
      <c r="X20" s="624"/>
      <c r="Y20" s="625"/>
      <c r="Z20" s="626">
        <v>0</v>
      </c>
      <c r="AA20" s="626"/>
      <c r="AB20" s="626"/>
      <c r="AC20" s="626"/>
      <c r="AD20" s="627">
        <v>11205</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7021347</v>
      </c>
      <c r="BH20" s="624"/>
      <c r="BI20" s="624"/>
      <c r="BJ20" s="624"/>
      <c r="BK20" s="624"/>
      <c r="BL20" s="624"/>
      <c r="BM20" s="624"/>
      <c r="BN20" s="625"/>
      <c r="BO20" s="626">
        <v>9.9</v>
      </c>
      <c r="BP20" s="626"/>
      <c r="BQ20" s="626"/>
      <c r="BR20" s="626"/>
      <c r="BS20" s="627" t="s">
        <v>128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155887030</v>
      </c>
      <c r="CS20" s="624"/>
      <c r="CT20" s="624"/>
      <c r="CU20" s="624"/>
      <c r="CV20" s="624"/>
      <c r="CW20" s="624"/>
      <c r="CX20" s="624"/>
      <c r="CY20" s="625"/>
      <c r="CZ20" s="626">
        <v>100</v>
      </c>
      <c r="DA20" s="626"/>
      <c r="DB20" s="626"/>
      <c r="DC20" s="626"/>
      <c r="DD20" s="632">
        <v>16019825</v>
      </c>
      <c r="DE20" s="624"/>
      <c r="DF20" s="624"/>
      <c r="DG20" s="624"/>
      <c r="DH20" s="624"/>
      <c r="DI20" s="624"/>
      <c r="DJ20" s="624"/>
      <c r="DK20" s="624"/>
      <c r="DL20" s="624"/>
      <c r="DM20" s="624"/>
      <c r="DN20" s="624"/>
      <c r="DO20" s="624"/>
      <c r="DP20" s="625"/>
      <c r="DQ20" s="632">
        <v>94096795</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5743033</v>
      </c>
      <c r="S21" s="624"/>
      <c r="T21" s="624"/>
      <c r="U21" s="624"/>
      <c r="V21" s="624"/>
      <c r="W21" s="624"/>
      <c r="X21" s="624"/>
      <c r="Y21" s="625"/>
      <c r="Z21" s="626">
        <v>3.5</v>
      </c>
      <c r="AA21" s="626"/>
      <c r="AB21" s="626"/>
      <c r="AC21" s="626"/>
      <c r="AD21" s="627">
        <v>5393745</v>
      </c>
      <c r="AE21" s="627"/>
      <c r="AF21" s="627"/>
      <c r="AG21" s="627"/>
      <c r="AH21" s="627"/>
      <c r="AI21" s="627"/>
      <c r="AJ21" s="627"/>
      <c r="AK21" s="627"/>
      <c r="AL21" s="628">
        <v>6.3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185</v>
      </c>
      <c r="BH21" s="624"/>
      <c r="BI21" s="624"/>
      <c r="BJ21" s="624"/>
      <c r="BK21" s="624"/>
      <c r="BL21" s="624"/>
      <c r="BM21" s="624"/>
      <c r="BN21" s="625"/>
      <c r="BO21" s="626" t="s">
        <v>237</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5393745</v>
      </c>
      <c r="S22" s="624"/>
      <c r="T22" s="624"/>
      <c r="U22" s="624"/>
      <c r="V22" s="624"/>
      <c r="W22" s="624"/>
      <c r="X22" s="624"/>
      <c r="Y22" s="625"/>
      <c r="Z22" s="626">
        <v>3.3</v>
      </c>
      <c r="AA22" s="626"/>
      <c r="AB22" s="626"/>
      <c r="AC22" s="626"/>
      <c r="AD22" s="627">
        <v>5393745</v>
      </c>
      <c r="AE22" s="627"/>
      <c r="AF22" s="627"/>
      <c r="AG22" s="627"/>
      <c r="AH22" s="627"/>
      <c r="AI22" s="627"/>
      <c r="AJ22" s="627"/>
      <c r="AK22" s="627"/>
      <c r="AL22" s="628">
        <v>6.3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v>1509285</v>
      </c>
      <c r="BH22" s="624"/>
      <c r="BI22" s="624"/>
      <c r="BJ22" s="624"/>
      <c r="BK22" s="624"/>
      <c r="BL22" s="624"/>
      <c r="BM22" s="624"/>
      <c r="BN22" s="625"/>
      <c r="BO22" s="626">
        <v>2.1</v>
      </c>
      <c r="BP22" s="626"/>
      <c r="BQ22" s="626"/>
      <c r="BR22" s="626"/>
      <c r="BS22" s="627" t="s">
        <v>128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343077</v>
      </c>
      <c r="S23" s="624"/>
      <c r="T23" s="624"/>
      <c r="U23" s="624"/>
      <c r="V23" s="624"/>
      <c r="W23" s="624"/>
      <c r="X23" s="624"/>
      <c r="Y23" s="625"/>
      <c r="Z23" s="626">
        <v>0.2</v>
      </c>
      <c r="AA23" s="626"/>
      <c r="AB23" s="626"/>
      <c r="AC23" s="626"/>
      <c r="AD23" s="627" t="s">
        <v>237</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5512062</v>
      </c>
      <c r="BH23" s="624"/>
      <c r="BI23" s="624"/>
      <c r="BJ23" s="624"/>
      <c r="BK23" s="624"/>
      <c r="BL23" s="624"/>
      <c r="BM23" s="624"/>
      <c r="BN23" s="625"/>
      <c r="BO23" s="626">
        <v>7.8</v>
      </c>
      <c r="BP23" s="626"/>
      <c r="BQ23" s="626"/>
      <c r="BR23" s="626"/>
      <c r="BS23" s="627" t="s">
        <v>128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v>6211</v>
      </c>
      <c r="S24" s="624"/>
      <c r="T24" s="624"/>
      <c r="U24" s="624"/>
      <c r="V24" s="624"/>
      <c r="W24" s="624"/>
      <c r="X24" s="624"/>
      <c r="Y24" s="625"/>
      <c r="Z24" s="626">
        <v>0</v>
      </c>
      <c r="AA24" s="626"/>
      <c r="AB24" s="626"/>
      <c r="AC24" s="626"/>
      <c r="AD24" s="627" t="s">
        <v>237</v>
      </c>
      <c r="AE24" s="627"/>
      <c r="AF24" s="627"/>
      <c r="AG24" s="627"/>
      <c r="AH24" s="627"/>
      <c r="AI24" s="627"/>
      <c r="AJ24" s="627"/>
      <c r="AK24" s="627"/>
      <c r="AL24" s="628" t="s">
        <v>128</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128</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80194362</v>
      </c>
      <c r="CS24" s="613"/>
      <c r="CT24" s="613"/>
      <c r="CU24" s="613"/>
      <c r="CV24" s="613"/>
      <c r="CW24" s="613"/>
      <c r="CX24" s="613"/>
      <c r="CY24" s="614"/>
      <c r="CZ24" s="617">
        <v>51.4</v>
      </c>
      <c r="DA24" s="618"/>
      <c r="DB24" s="618"/>
      <c r="DC24" s="634"/>
      <c r="DD24" s="653">
        <v>45611469</v>
      </c>
      <c r="DE24" s="613"/>
      <c r="DF24" s="613"/>
      <c r="DG24" s="613"/>
      <c r="DH24" s="613"/>
      <c r="DI24" s="613"/>
      <c r="DJ24" s="613"/>
      <c r="DK24" s="614"/>
      <c r="DL24" s="653">
        <v>44120935</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90342621</v>
      </c>
      <c r="S25" s="624"/>
      <c r="T25" s="624"/>
      <c r="U25" s="624"/>
      <c r="V25" s="624"/>
      <c r="W25" s="624"/>
      <c r="X25" s="624"/>
      <c r="Y25" s="625"/>
      <c r="Z25" s="626">
        <v>54.9</v>
      </c>
      <c r="AA25" s="626"/>
      <c r="AB25" s="626"/>
      <c r="AC25" s="626"/>
      <c r="AD25" s="627">
        <v>84481271</v>
      </c>
      <c r="AE25" s="627"/>
      <c r="AF25" s="627"/>
      <c r="AG25" s="627"/>
      <c r="AH25" s="627"/>
      <c r="AI25" s="627"/>
      <c r="AJ25" s="627"/>
      <c r="AK25" s="627"/>
      <c r="AL25" s="628">
        <v>99.2</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237</v>
      </c>
      <c r="BP25" s="626"/>
      <c r="BQ25" s="626"/>
      <c r="BR25" s="626"/>
      <c r="BS25" s="627" t="s">
        <v>128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24778138</v>
      </c>
      <c r="CS25" s="654"/>
      <c r="CT25" s="654"/>
      <c r="CU25" s="654"/>
      <c r="CV25" s="654"/>
      <c r="CW25" s="654"/>
      <c r="CX25" s="654"/>
      <c r="CY25" s="655"/>
      <c r="CZ25" s="628">
        <v>15.9</v>
      </c>
      <c r="DA25" s="656"/>
      <c r="DB25" s="656"/>
      <c r="DC25" s="658"/>
      <c r="DD25" s="632">
        <v>22079467</v>
      </c>
      <c r="DE25" s="654"/>
      <c r="DF25" s="654"/>
      <c r="DG25" s="654"/>
      <c r="DH25" s="654"/>
      <c r="DI25" s="654"/>
      <c r="DJ25" s="654"/>
      <c r="DK25" s="655"/>
      <c r="DL25" s="632">
        <v>21737153</v>
      </c>
      <c r="DM25" s="654"/>
      <c r="DN25" s="654"/>
      <c r="DO25" s="654"/>
      <c r="DP25" s="654"/>
      <c r="DQ25" s="654"/>
      <c r="DR25" s="654"/>
      <c r="DS25" s="654"/>
      <c r="DT25" s="654"/>
      <c r="DU25" s="654"/>
      <c r="DV25" s="655"/>
      <c r="DW25" s="628">
        <v>25.1</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45851</v>
      </c>
      <c r="S26" s="624"/>
      <c r="T26" s="624"/>
      <c r="U26" s="624"/>
      <c r="V26" s="624"/>
      <c r="W26" s="624"/>
      <c r="X26" s="624"/>
      <c r="Y26" s="625"/>
      <c r="Z26" s="626">
        <v>0</v>
      </c>
      <c r="AA26" s="626"/>
      <c r="AB26" s="626"/>
      <c r="AC26" s="626"/>
      <c r="AD26" s="627">
        <v>45851</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14850446</v>
      </c>
      <c r="CS26" s="624"/>
      <c r="CT26" s="624"/>
      <c r="CU26" s="624"/>
      <c r="CV26" s="624"/>
      <c r="CW26" s="624"/>
      <c r="CX26" s="624"/>
      <c r="CY26" s="625"/>
      <c r="CZ26" s="628">
        <v>9.5</v>
      </c>
      <c r="DA26" s="656"/>
      <c r="DB26" s="656"/>
      <c r="DC26" s="658"/>
      <c r="DD26" s="632">
        <v>13312866</v>
      </c>
      <c r="DE26" s="624"/>
      <c r="DF26" s="624"/>
      <c r="DG26" s="624"/>
      <c r="DH26" s="624"/>
      <c r="DI26" s="624"/>
      <c r="DJ26" s="624"/>
      <c r="DK26" s="625"/>
      <c r="DL26" s="632" t="s">
        <v>237</v>
      </c>
      <c r="DM26" s="624"/>
      <c r="DN26" s="624"/>
      <c r="DO26" s="624"/>
      <c r="DP26" s="624"/>
      <c r="DQ26" s="624"/>
      <c r="DR26" s="624"/>
      <c r="DS26" s="624"/>
      <c r="DT26" s="624"/>
      <c r="DU26" s="624"/>
      <c r="DV26" s="625"/>
      <c r="DW26" s="628" t="s">
        <v>128</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1181001</v>
      </c>
      <c r="S27" s="624"/>
      <c r="T27" s="624"/>
      <c r="U27" s="624"/>
      <c r="V27" s="624"/>
      <c r="W27" s="624"/>
      <c r="X27" s="624"/>
      <c r="Y27" s="625"/>
      <c r="Z27" s="626">
        <v>0.7</v>
      </c>
      <c r="AA27" s="626"/>
      <c r="AB27" s="626"/>
      <c r="AC27" s="626"/>
      <c r="AD27" s="627" t="s">
        <v>237</v>
      </c>
      <c r="AE27" s="627"/>
      <c r="AF27" s="627"/>
      <c r="AG27" s="627"/>
      <c r="AH27" s="627"/>
      <c r="AI27" s="627"/>
      <c r="AJ27" s="627"/>
      <c r="AK27" s="627"/>
      <c r="AL27" s="628" t="s">
        <v>128</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71074213</v>
      </c>
      <c r="BH27" s="624"/>
      <c r="BI27" s="624"/>
      <c r="BJ27" s="624"/>
      <c r="BK27" s="624"/>
      <c r="BL27" s="624"/>
      <c r="BM27" s="624"/>
      <c r="BN27" s="625"/>
      <c r="BO27" s="626">
        <v>100</v>
      </c>
      <c r="BP27" s="626"/>
      <c r="BQ27" s="626"/>
      <c r="BR27" s="626"/>
      <c r="BS27" s="627">
        <v>597982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46320315</v>
      </c>
      <c r="CS27" s="654"/>
      <c r="CT27" s="654"/>
      <c r="CU27" s="654"/>
      <c r="CV27" s="654"/>
      <c r="CW27" s="654"/>
      <c r="CX27" s="654"/>
      <c r="CY27" s="655"/>
      <c r="CZ27" s="628">
        <v>29.7</v>
      </c>
      <c r="DA27" s="656"/>
      <c r="DB27" s="656"/>
      <c r="DC27" s="658"/>
      <c r="DD27" s="632">
        <v>14483440</v>
      </c>
      <c r="DE27" s="654"/>
      <c r="DF27" s="654"/>
      <c r="DG27" s="654"/>
      <c r="DH27" s="654"/>
      <c r="DI27" s="654"/>
      <c r="DJ27" s="654"/>
      <c r="DK27" s="655"/>
      <c r="DL27" s="632">
        <v>13335220</v>
      </c>
      <c r="DM27" s="654"/>
      <c r="DN27" s="654"/>
      <c r="DO27" s="654"/>
      <c r="DP27" s="654"/>
      <c r="DQ27" s="654"/>
      <c r="DR27" s="654"/>
      <c r="DS27" s="654"/>
      <c r="DT27" s="654"/>
      <c r="DU27" s="654"/>
      <c r="DV27" s="655"/>
      <c r="DW27" s="628">
        <v>15.4</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1524596</v>
      </c>
      <c r="S28" s="624"/>
      <c r="T28" s="624"/>
      <c r="U28" s="624"/>
      <c r="V28" s="624"/>
      <c r="W28" s="624"/>
      <c r="X28" s="624"/>
      <c r="Y28" s="625"/>
      <c r="Z28" s="626">
        <v>0.9</v>
      </c>
      <c r="AA28" s="626"/>
      <c r="AB28" s="626"/>
      <c r="AC28" s="626"/>
      <c r="AD28" s="627">
        <v>246463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9095909</v>
      </c>
      <c r="CS28" s="624"/>
      <c r="CT28" s="624"/>
      <c r="CU28" s="624"/>
      <c r="CV28" s="624"/>
      <c r="CW28" s="624"/>
      <c r="CX28" s="624"/>
      <c r="CY28" s="625"/>
      <c r="CZ28" s="628">
        <v>5.8</v>
      </c>
      <c r="DA28" s="656"/>
      <c r="DB28" s="656"/>
      <c r="DC28" s="658"/>
      <c r="DD28" s="632">
        <v>9048562</v>
      </c>
      <c r="DE28" s="624"/>
      <c r="DF28" s="624"/>
      <c r="DG28" s="624"/>
      <c r="DH28" s="624"/>
      <c r="DI28" s="624"/>
      <c r="DJ28" s="624"/>
      <c r="DK28" s="625"/>
      <c r="DL28" s="632">
        <v>9048562</v>
      </c>
      <c r="DM28" s="624"/>
      <c r="DN28" s="624"/>
      <c r="DO28" s="624"/>
      <c r="DP28" s="624"/>
      <c r="DQ28" s="624"/>
      <c r="DR28" s="624"/>
      <c r="DS28" s="624"/>
      <c r="DT28" s="624"/>
      <c r="DU28" s="624"/>
      <c r="DV28" s="625"/>
      <c r="DW28" s="628">
        <v>10.4</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1026600</v>
      </c>
      <c r="S29" s="624"/>
      <c r="T29" s="624"/>
      <c r="U29" s="624"/>
      <c r="V29" s="624"/>
      <c r="W29" s="624"/>
      <c r="X29" s="624"/>
      <c r="Y29" s="625"/>
      <c r="Z29" s="626">
        <v>0.6</v>
      </c>
      <c r="AA29" s="626"/>
      <c r="AB29" s="626"/>
      <c r="AC29" s="626"/>
      <c r="AD29" s="627">
        <v>679</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9095909</v>
      </c>
      <c r="CS29" s="654"/>
      <c r="CT29" s="654"/>
      <c r="CU29" s="654"/>
      <c r="CV29" s="654"/>
      <c r="CW29" s="654"/>
      <c r="CX29" s="654"/>
      <c r="CY29" s="655"/>
      <c r="CZ29" s="628">
        <v>5.8</v>
      </c>
      <c r="DA29" s="656"/>
      <c r="DB29" s="656"/>
      <c r="DC29" s="658"/>
      <c r="DD29" s="632">
        <v>9048562</v>
      </c>
      <c r="DE29" s="654"/>
      <c r="DF29" s="654"/>
      <c r="DG29" s="654"/>
      <c r="DH29" s="654"/>
      <c r="DI29" s="654"/>
      <c r="DJ29" s="654"/>
      <c r="DK29" s="655"/>
      <c r="DL29" s="632">
        <v>9048562</v>
      </c>
      <c r="DM29" s="654"/>
      <c r="DN29" s="654"/>
      <c r="DO29" s="654"/>
      <c r="DP29" s="654"/>
      <c r="DQ29" s="654"/>
      <c r="DR29" s="654"/>
      <c r="DS29" s="654"/>
      <c r="DT29" s="654"/>
      <c r="DU29" s="654"/>
      <c r="DV29" s="655"/>
      <c r="DW29" s="628">
        <v>10.4</v>
      </c>
      <c r="DX29" s="656"/>
      <c r="DY29" s="656"/>
      <c r="DZ29" s="656"/>
      <c r="EA29" s="656"/>
      <c r="EB29" s="656"/>
      <c r="EC29" s="657"/>
    </row>
    <row r="30" spans="2:133" ht="11.25" customHeight="1" x14ac:dyDescent="0.2">
      <c r="B30" s="620" t="s">
        <v>308</v>
      </c>
      <c r="C30" s="621"/>
      <c r="D30" s="621"/>
      <c r="E30" s="621"/>
      <c r="F30" s="621"/>
      <c r="G30" s="621"/>
      <c r="H30" s="621"/>
      <c r="I30" s="621"/>
      <c r="J30" s="621"/>
      <c r="K30" s="621"/>
      <c r="L30" s="621"/>
      <c r="M30" s="621"/>
      <c r="N30" s="621"/>
      <c r="O30" s="621"/>
      <c r="P30" s="621"/>
      <c r="Q30" s="622"/>
      <c r="R30" s="623">
        <v>38894874</v>
      </c>
      <c r="S30" s="624"/>
      <c r="T30" s="624"/>
      <c r="U30" s="624"/>
      <c r="V30" s="624"/>
      <c r="W30" s="624"/>
      <c r="X30" s="624"/>
      <c r="Y30" s="625"/>
      <c r="Z30" s="626">
        <v>23.6</v>
      </c>
      <c r="AA30" s="626"/>
      <c r="AB30" s="626"/>
      <c r="AC30" s="626"/>
      <c r="AD30" s="627" t="s">
        <v>128</v>
      </c>
      <c r="AE30" s="627"/>
      <c r="AF30" s="627"/>
      <c r="AG30" s="627"/>
      <c r="AH30" s="627"/>
      <c r="AI30" s="627"/>
      <c r="AJ30" s="627"/>
      <c r="AK30" s="627"/>
      <c r="AL30" s="628" t="s">
        <v>128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8799421</v>
      </c>
      <c r="CS30" s="624"/>
      <c r="CT30" s="624"/>
      <c r="CU30" s="624"/>
      <c r="CV30" s="624"/>
      <c r="CW30" s="624"/>
      <c r="CX30" s="624"/>
      <c r="CY30" s="625"/>
      <c r="CZ30" s="628">
        <v>5.6</v>
      </c>
      <c r="DA30" s="656"/>
      <c r="DB30" s="656"/>
      <c r="DC30" s="658"/>
      <c r="DD30" s="632">
        <v>8752074</v>
      </c>
      <c r="DE30" s="624"/>
      <c r="DF30" s="624"/>
      <c r="DG30" s="624"/>
      <c r="DH30" s="624"/>
      <c r="DI30" s="624"/>
      <c r="DJ30" s="624"/>
      <c r="DK30" s="625"/>
      <c r="DL30" s="632">
        <v>8752074</v>
      </c>
      <c r="DM30" s="624"/>
      <c r="DN30" s="624"/>
      <c r="DO30" s="624"/>
      <c r="DP30" s="624"/>
      <c r="DQ30" s="624"/>
      <c r="DR30" s="624"/>
      <c r="DS30" s="624"/>
      <c r="DT30" s="624"/>
      <c r="DU30" s="624"/>
      <c r="DV30" s="625"/>
      <c r="DW30" s="628">
        <v>10.1</v>
      </c>
      <c r="DX30" s="656"/>
      <c r="DY30" s="656"/>
      <c r="DZ30" s="656"/>
      <c r="EA30" s="656"/>
      <c r="EB30" s="656"/>
      <c r="EC30" s="657"/>
    </row>
    <row r="31" spans="2:133" ht="11.25" customHeight="1" x14ac:dyDescent="0.2">
      <c r="B31" s="636" t="s">
        <v>312</v>
      </c>
      <c r="C31" s="637"/>
      <c r="D31" s="637"/>
      <c r="E31" s="637"/>
      <c r="F31" s="637"/>
      <c r="G31" s="637"/>
      <c r="H31" s="637"/>
      <c r="I31" s="637"/>
      <c r="J31" s="637"/>
      <c r="K31" s="637"/>
      <c r="L31" s="637"/>
      <c r="M31" s="637"/>
      <c r="N31" s="637"/>
      <c r="O31" s="637"/>
      <c r="P31" s="637"/>
      <c r="Q31" s="638"/>
      <c r="R31" s="623">
        <v>152827</v>
      </c>
      <c r="S31" s="624"/>
      <c r="T31" s="624"/>
      <c r="U31" s="624"/>
      <c r="V31" s="624"/>
      <c r="W31" s="624"/>
      <c r="X31" s="624"/>
      <c r="Y31" s="625"/>
      <c r="Z31" s="626">
        <v>0.1</v>
      </c>
      <c r="AA31" s="626"/>
      <c r="AB31" s="626"/>
      <c r="AC31" s="626"/>
      <c r="AD31" s="627">
        <v>152827</v>
      </c>
      <c r="AE31" s="627"/>
      <c r="AF31" s="627"/>
      <c r="AG31" s="627"/>
      <c r="AH31" s="627"/>
      <c r="AI31" s="627"/>
      <c r="AJ31" s="627"/>
      <c r="AK31" s="627"/>
      <c r="AL31" s="628">
        <v>0.2</v>
      </c>
      <c r="AM31" s="629"/>
      <c r="AN31" s="629"/>
      <c r="AO31" s="630"/>
      <c r="AP31" s="667" t="s">
        <v>313</v>
      </c>
      <c r="AQ31" s="668"/>
      <c r="AR31" s="668"/>
      <c r="AS31" s="668"/>
      <c r="AT31" s="673" t="s">
        <v>314</v>
      </c>
      <c r="AU31" s="218"/>
      <c r="AV31" s="218"/>
      <c r="AW31" s="218"/>
      <c r="AX31" s="609" t="s">
        <v>188</v>
      </c>
      <c r="AY31" s="610"/>
      <c r="AZ31" s="610"/>
      <c r="BA31" s="610"/>
      <c r="BB31" s="610"/>
      <c r="BC31" s="610"/>
      <c r="BD31" s="610"/>
      <c r="BE31" s="610"/>
      <c r="BF31" s="611"/>
      <c r="BG31" s="676">
        <v>99</v>
      </c>
      <c r="BH31" s="677"/>
      <c r="BI31" s="677"/>
      <c r="BJ31" s="677"/>
      <c r="BK31" s="677"/>
      <c r="BL31" s="677"/>
      <c r="BM31" s="618">
        <v>97.4</v>
      </c>
      <c r="BN31" s="677"/>
      <c r="BO31" s="677"/>
      <c r="BP31" s="677"/>
      <c r="BQ31" s="678"/>
      <c r="BR31" s="676">
        <v>99.1</v>
      </c>
      <c r="BS31" s="677"/>
      <c r="BT31" s="677"/>
      <c r="BU31" s="677"/>
      <c r="BV31" s="677"/>
      <c r="BW31" s="677"/>
      <c r="BX31" s="618">
        <v>97.4</v>
      </c>
      <c r="BY31" s="677"/>
      <c r="BZ31" s="677"/>
      <c r="CA31" s="677"/>
      <c r="CB31" s="678"/>
      <c r="CD31" s="663"/>
      <c r="CE31" s="664"/>
      <c r="CF31" s="620" t="s">
        <v>315</v>
      </c>
      <c r="CG31" s="621"/>
      <c r="CH31" s="621"/>
      <c r="CI31" s="621"/>
      <c r="CJ31" s="621"/>
      <c r="CK31" s="621"/>
      <c r="CL31" s="621"/>
      <c r="CM31" s="621"/>
      <c r="CN31" s="621"/>
      <c r="CO31" s="621"/>
      <c r="CP31" s="621"/>
      <c r="CQ31" s="622"/>
      <c r="CR31" s="623">
        <v>296488</v>
      </c>
      <c r="CS31" s="654"/>
      <c r="CT31" s="654"/>
      <c r="CU31" s="654"/>
      <c r="CV31" s="654"/>
      <c r="CW31" s="654"/>
      <c r="CX31" s="654"/>
      <c r="CY31" s="655"/>
      <c r="CZ31" s="628">
        <v>0.2</v>
      </c>
      <c r="DA31" s="656"/>
      <c r="DB31" s="656"/>
      <c r="DC31" s="658"/>
      <c r="DD31" s="632">
        <v>296488</v>
      </c>
      <c r="DE31" s="654"/>
      <c r="DF31" s="654"/>
      <c r="DG31" s="654"/>
      <c r="DH31" s="654"/>
      <c r="DI31" s="654"/>
      <c r="DJ31" s="654"/>
      <c r="DK31" s="655"/>
      <c r="DL31" s="632">
        <v>296488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2">
      <c r="B32" s="620" t="s">
        <v>316</v>
      </c>
      <c r="C32" s="621"/>
      <c r="D32" s="621"/>
      <c r="E32" s="621"/>
      <c r="F32" s="621"/>
      <c r="G32" s="621"/>
      <c r="H32" s="621"/>
      <c r="I32" s="621"/>
      <c r="J32" s="621"/>
      <c r="K32" s="621"/>
      <c r="L32" s="621"/>
      <c r="M32" s="621"/>
      <c r="N32" s="621"/>
      <c r="O32" s="621"/>
      <c r="P32" s="621"/>
      <c r="Q32" s="622"/>
      <c r="R32" s="623">
        <v>14108517</v>
      </c>
      <c r="S32" s="624"/>
      <c r="T32" s="624"/>
      <c r="U32" s="624"/>
      <c r="V32" s="624"/>
      <c r="W32" s="624"/>
      <c r="X32" s="624"/>
      <c r="Y32" s="625"/>
      <c r="Z32" s="626">
        <v>8.6</v>
      </c>
      <c r="AA32" s="626"/>
      <c r="AB32" s="626"/>
      <c r="AC32" s="626"/>
      <c r="AD32" s="627" t="s">
        <v>128</v>
      </c>
      <c r="AE32" s="627"/>
      <c r="AF32" s="627"/>
      <c r="AG32" s="627"/>
      <c r="AH32" s="627"/>
      <c r="AI32" s="627"/>
      <c r="AJ32" s="627"/>
      <c r="AK32" s="627"/>
      <c r="AL32" s="628" t="s">
        <v>128</v>
      </c>
      <c r="AM32" s="629"/>
      <c r="AN32" s="629"/>
      <c r="AO32" s="630"/>
      <c r="AP32" s="669"/>
      <c r="AQ32" s="670"/>
      <c r="AR32" s="670"/>
      <c r="AS32" s="670"/>
      <c r="AT32" s="674"/>
      <c r="AU32" s="214" t="s">
        <v>317</v>
      </c>
      <c r="AX32" s="620" t="s">
        <v>318</v>
      </c>
      <c r="AY32" s="621"/>
      <c r="AZ32" s="621"/>
      <c r="BA32" s="621"/>
      <c r="BB32" s="621"/>
      <c r="BC32" s="621"/>
      <c r="BD32" s="621"/>
      <c r="BE32" s="621"/>
      <c r="BF32" s="622"/>
      <c r="BG32" s="679">
        <v>98.6</v>
      </c>
      <c r="BH32" s="654"/>
      <c r="BI32" s="654"/>
      <c r="BJ32" s="654"/>
      <c r="BK32" s="654"/>
      <c r="BL32" s="654"/>
      <c r="BM32" s="629">
        <v>96.6</v>
      </c>
      <c r="BN32" s="654"/>
      <c r="BO32" s="654"/>
      <c r="BP32" s="654"/>
      <c r="BQ32" s="680"/>
      <c r="BR32" s="679">
        <v>98.8</v>
      </c>
      <c r="BS32" s="654"/>
      <c r="BT32" s="654"/>
      <c r="BU32" s="654"/>
      <c r="BV32" s="654"/>
      <c r="BW32" s="654"/>
      <c r="BX32" s="629">
        <v>96.7</v>
      </c>
      <c r="BY32" s="654"/>
      <c r="BZ32" s="654"/>
      <c r="CA32" s="654"/>
      <c r="CB32" s="680"/>
      <c r="CD32" s="665"/>
      <c r="CE32" s="666"/>
      <c r="CF32" s="620" t="s">
        <v>319</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237</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2">
      <c r="B33" s="620" t="s">
        <v>320</v>
      </c>
      <c r="C33" s="621"/>
      <c r="D33" s="621"/>
      <c r="E33" s="621"/>
      <c r="F33" s="621"/>
      <c r="G33" s="621"/>
      <c r="H33" s="621"/>
      <c r="I33" s="621"/>
      <c r="J33" s="621"/>
      <c r="K33" s="621"/>
      <c r="L33" s="621"/>
      <c r="M33" s="621"/>
      <c r="N33" s="621"/>
      <c r="O33" s="621"/>
      <c r="P33" s="621"/>
      <c r="Q33" s="622"/>
      <c r="R33" s="623">
        <v>591013</v>
      </c>
      <c r="S33" s="624"/>
      <c r="T33" s="624"/>
      <c r="U33" s="624"/>
      <c r="V33" s="624"/>
      <c r="W33" s="624"/>
      <c r="X33" s="624"/>
      <c r="Y33" s="625"/>
      <c r="Z33" s="626">
        <v>0.4</v>
      </c>
      <c r="AA33" s="626"/>
      <c r="AB33" s="626"/>
      <c r="AC33" s="626"/>
      <c r="AD33" s="627">
        <v>71486</v>
      </c>
      <c r="AE33" s="627"/>
      <c r="AF33" s="627"/>
      <c r="AG33" s="627"/>
      <c r="AH33" s="627"/>
      <c r="AI33" s="627"/>
      <c r="AJ33" s="627"/>
      <c r="AK33" s="627"/>
      <c r="AL33" s="628">
        <v>0.1</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99.2</v>
      </c>
      <c r="BH33" s="682"/>
      <c r="BI33" s="682"/>
      <c r="BJ33" s="682"/>
      <c r="BK33" s="682"/>
      <c r="BL33" s="682"/>
      <c r="BM33" s="683">
        <v>98</v>
      </c>
      <c r="BN33" s="682"/>
      <c r="BO33" s="682"/>
      <c r="BP33" s="682"/>
      <c r="BQ33" s="684"/>
      <c r="BR33" s="681">
        <v>99.3</v>
      </c>
      <c r="BS33" s="682"/>
      <c r="BT33" s="682"/>
      <c r="BU33" s="682"/>
      <c r="BV33" s="682"/>
      <c r="BW33" s="682"/>
      <c r="BX33" s="683">
        <v>97.9</v>
      </c>
      <c r="BY33" s="682"/>
      <c r="BZ33" s="682"/>
      <c r="CA33" s="682"/>
      <c r="CB33" s="684"/>
      <c r="CD33" s="620" t="s">
        <v>322</v>
      </c>
      <c r="CE33" s="621"/>
      <c r="CF33" s="621"/>
      <c r="CG33" s="621"/>
      <c r="CH33" s="621"/>
      <c r="CI33" s="621"/>
      <c r="CJ33" s="621"/>
      <c r="CK33" s="621"/>
      <c r="CL33" s="621"/>
      <c r="CM33" s="621"/>
      <c r="CN33" s="621"/>
      <c r="CO33" s="621"/>
      <c r="CP33" s="621"/>
      <c r="CQ33" s="622"/>
      <c r="CR33" s="623">
        <v>59477543</v>
      </c>
      <c r="CS33" s="654"/>
      <c r="CT33" s="654"/>
      <c r="CU33" s="654"/>
      <c r="CV33" s="654"/>
      <c r="CW33" s="654"/>
      <c r="CX33" s="654"/>
      <c r="CY33" s="655"/>
      <c r="CZ33" s="628">
        <v>38.200000000000003</v>
      </c>
      <c r="DA33" s="656"/>
      <c r="DB33" s="656"/>
      <c r="DC33" s="658"/>
      <c r="DD33" s="632">
        <v>43863752</v>
      </c>
      <c r="DE33" s="654"/>
      <c r="DF33" s="654"/>
      <c r="DG33" s="654"/>
      <c r="DH33" s="654"/>
      <c r="DI33" s="654"/>
      <c r="DJ33" s="654"/>
      <c r="DK33" s="655"/>
      <c r="DL33" s="632">
        <v>33789680</v>
      </c>
      <c r="DM33" s="654"/>
      <c r="DN33" s="654"/>
      <c r="DO33" s="654"/>
      <c r="DP33" s="654"/>
      <c r="DQ33" s="654"/>
      <c r="DR33" s="654"/>
      <c r="DS33" s="654"/>
      <c r="DT33" s="654"/>
      <c r="DU33" s="654"/>
      <c r="DV33" s="655"/>
      <c r="DW33" s="628">
        <v>39</v>
      </c>
      <c r="DX33" s="656"/>
      <c r="DY33" s="656"/>
      <c r="DZ33" s="656"/>
      <c r="EA33" s="656"/>
      <c r="EB33" s="656"/>
      <c r="EC33" s="657"/>
    </row>
    <row r="34" spans="2:133" ht="11.25" customHeight="1" x14ac:dyDescent="0.2">
      <c r="B34" s="620" t="s">
        <v>323</v>
      </c>
      <c r="C34" s="621"/>
      <c r="D34" s="621"/>
      <c r="E34" s="621"/>
      <c r="F34" s="621"/>
      <c r="G34" s="621"/>
      <c r="H34" s="621"/>
      <c r="I34" s="621"/>
      <c r="J34" s="621"/>
      <c r="K34" s="621"/>
      <c r="L34" s="621"/>
      <c r="M34" s="621"/>
      <c r="N34" s="621"/>
      <c r="O34" s="621"/>
      <c r="P34" s="621"/>
      <c r="Q34" s="622"/>
      <c r="R34" s="623">
        <v>208947</v>
      </c>
      <c r="S34" s="624"/>
      <c r="T34" s="624"/>
      <c r="U34" s="624"/>
      <c r="V34" s="624"/>
      <c r="W34" s="624"/>
      <c r="X34" s="624"/>
      <c r="Y34" s="625"/>
      <c r="Z34" s="626">
        <v>0.1</v>
      </c>
      <c r="AA34" s="626"/>
      <c r="AB34" s="626"/>
      <c r="AC34" s="626"/>
      <c r="AD34" s="627" t="s">
        <v>237</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31398063</v>
      </c>
      <c r="CS34" s="624"/>
      <c r="CT34" s="624"/>
      <c r="CU34" s="624"/>
      <c r="CV34" s="624"/>
      <c r="CW34" s="624"/>
      <c r="CX34" s="624"/>
      <c r="CY34" s="625"/>
      <c r="CZ34" s="628">
        <v>20.100000000000001</v>
      </c>
      <c r="DA34" s="656"/>
      <c r="DB34" s="656"/>
      <c r="DC34" s="658"/>
      <c r="DD34" s="632">
        <v>20700222</v>
      </c>
      <c r="DE34" s="624"/>
      <c r="DF34" s="624"/>
      <c r="DG34" s="624"/>
      <c r="DH34" s="624"/>
      <c r="DI34" s="624"/>
      <c r="DJ34" s="624"/>
      <c r="DK34" s="625"/>
      <c r="DL34" s="632">
        <v>18172238</v>
      </c>
      <c r="DM34" s="624"/>
      <c r="DN34" s="624"/>
      <c r="DO34" s="624"/>
      <c r="DP34" s="624"/>
      <c r="DQ34" s="624"/>
      <c r="DR34" s="624"/>
      <c r="DS34" s="624"/>
      <c r="DT34" s="624"/>
      <c r="DU34" s="624"/>
      <c r="DV34" s="625"/>
      <c r="DW34" s="628">
        <v>20.9</v>
      </c>
      <c r="DX34" s="656"/>
      <c r="DY34" s="656"/>
      <c r="DZ34" s="656"/>
      <c r="EA34" s="656"/>
      <c r="EB34" s="656"/>
      <c r="EC34" s="657"/>
    </row>
    <row r="35" spans="2:133" ht="11.25" customHeight="1" x14ac:dyDescent="0.2">
      <c r="B35" s="620" t="s">
        <v>325</v>
      </c>
      <c r="C35" s="621"/>
      <c r="D35" s="621"/>
      <c r="E35" s="621"/>
      <c r="F35" s="621"/>
      <c r="G35" s="621"/>
      <c r="H35" s="621"/>
      <c r="I35" s="621"/>
      <c r="J35" s="621"/>
      <c r="K35" s="621"/>
      <c r="L35" s="621"/>
      <c r="M35" s="621"/>
      <c r="N35" s="621"/>
      <c r="O35" s="621"/>
      <c r="P35" s="621"/>
      <c r="Q35" s="622"/>
      <c r="R35" s="623">
        <v>403956</v>
      </c>
      <c r="S35" s="624"/>
      <c r="T35" s="624"/>
      <c r="U35" s="624"/>
      <c r="V35" s="624"/>
      <c r="W35" s="624"/>
      <c r="X35" s="624"/>
      <c r="Y35" s="625"/>
      <c r="Z35" s="626">
        <v>0.2</v>
      </c>
      <c r="AA35" s="626"/>
      <c r="AB35" s="626"/>
      <c r="AC35" s="626"/>
      <c r="AD35" s="627" t="s">
        <v>237</v>
      </c>
      <c r="AE35" s="627"/>
      <c r="AF35" s="627"/>
      <c r="AG35" s="627"/>
      <c r="AH35" s="627"/>
      <c r="AI35" s="627"/>
      <c r="AJ35" s="627"/>
      <c r="AK35" s="627"/>
      <c r="AL35" s="628" t="s">
        <v>128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1503963</v>
      </c>
      <c r="CS35" s="654"/>
      <c r="CT35" s="654"/>
      <c r="CU35" s="654"/>
      <c r="CV35" s="654"/>
      <c r="CW35" s="654"/>
      <c r="CX35" s="654"/>
      <c r="CY35" s="655"/>
      <c r="CZ35" s="628">
        <v>1</v>
      </c>
      <c r="DA35" s="656"/>
      <c r="DB35" s="656"/>
      <c r="DC35" s="658"/>
      <c r="DD35" s="632">
        <v>1308286</v>
      </c>
      <c r="DE35" s="654"/>
      <c r="DF35" s="654"/>
      <c r="DG35" s="654"/>
      <c r="DH35" s="654"/>
      <c r="DI35" s="654"/>
      <c r="DJ35" s="654"/>
      <c r="DK35" s="655"/>
      <c r="DL35" s="632">
        <v>1308286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2">
      <c r="B36" s="620" t="s">
        <v>329</v>
      </c>
      <c r="C36" s="621"/>
      <c r="D36" s="621"/>
      <c r="E36" s="621"/>
      <c r="F36" s="621"/>
      <c r="G36" s="621"/>
      <c r="H36" s="621"/>
      <c r="I36" s="621"/>
      <c r="J36" s="621"/>
      <c r="K36" s="621"/>
      <c r="L36" s="621"/>
      <c r="M36" s="621"/>
      <c r="N36" s="621"/>
      <c r="O36" s="621"/>
      <c r="P36" s="621"/>
      <c r="Q36" s="622"/>
      <c r="R36" s="623">
        <v>5707792</v>
      </c>
      <c r="S36" s="624"/>
      <c r="T36" s="624"/>
      <c r="U36" s="624"/>
      <c r="V36" s="624"/>
      <c r="W36" s="624"/>
      <c r="X36" s="624"/>
      <c r="Y36" s="625"/>
      <c r="Z36" s="626">
        <v>3.5</v>
      </c>
      <c r="AA36" s="626"/>
      <c r="AB36" s="626"/>
      <c r="AC36" s="626"/>
      <c r="AD36" s="627" t="s">
        <v>128</v>
      </c>
      <c r="AE36" s="627"/>
      <c r="AF36" s="627"/>
      <c r="AG36" s="627"/>
      <c r="AH36" s="627"/>
      <c r="AI36" s="627"/>
      <c r="AJ36" s="627"/>
      <c r="AK36" s="627"/>
      <c r="AL36" s="628" t="s">
        <v>128</v>
      </c>
      <c r="AM36" s="629"/>
      <c r="AN36" s="629"/>
      <c r="AO36" s="630"/>
      <c r="AP36" s="222"/>
      <c r="AQ36" s="685" t="s">
        <v>330</v>
      </c>
      <c r="AR36" s="686"/>
      <c r="AS36" s="686"/>
      <c r="AT36" s="686"/>
      <c r="AU36" s="686"/>
      <c r="AV36" s="686"/>
      <c r="AW36" s="686"/>
      <c r="AX36" s="686"/>
      <c r="AY36" s="687"/>
      <c r="AZ36" s="612">
        <v>16485912</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121048</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10369100</v>
      </c>
      <c r="CS36" s="624"/>
      <c r="CT36" s="624"/>
      <c r="CU36" s="624"/>
      <c r="CV36" s="624"/>
      <c r="CW36" s="624"/>
      <c r="CX36" s="624"/>
      <c r="CY36" s="625"/>
      <c r="CZ36" s="628">
        <v>6.7</v>
      </c>
      <c r="DA36" s="656"/>
      <c r="DB36" s="656"/>
      <c r="DC36" s="658"/>
      <c r="DD36" s="632">
        <v>9501122</v>
      </c>
      <c r="DE36" s="624"/>
      <c r="DF36" s="624"/>
      <c r="DG36" s="624"/>
      <c r="DH36" s="624"/>
      <c r="DI36" s="624"/>
      <c r="DJ36" s="624"/>
      <c r="DK36" s="625"/>
      <c r="DL36" s="632">
        <v>5050819</v>
      </c>
      <c r="DM36" s="624"/>
      <c r="DN36" s="624"/>
      <c r="DO36" s="624"/>
      <c r="DP36" s="624"/>
      <c r="DQ36" s="624"/>
      <c r="DR36" s="624"/>
      <c r="DS36" s="624"/>
      <c r="DT36" s="624"/>
      <c r="DU36" s="624"/>
      <c r="DV36" s="625"/>
      <c r="DW36" s="628">
        <v>5.8</v>
      </c>
      <c r="DX36" s="656"/>
      <c r="DY36" s="656"/>
      <c r="DZ36" s="656"/>
      <c r="EA36" s="656"/>
      <c r="EB36" s="656"/>
      <c r="EC36" s="657"/>
    </row>
    <row r="37" spans="2:133" ht="11.25" customHeight="1" x14ac:dyDescent="0.2">
      <c r="B37" s="620" t="s">
        <v>333</v>
      </c>
      <c r="C37" s="621"/>
      <c r="D37" s="621"/>
      <c r="E37" s="621"/>
      <c r="F37" s="621"/>
      <c r="G37" s="621"/>
      <c r="H37" s="621"/>
      <c r="I37" s="621"/>
      <c r="J37" s="621"/>
      <c r="K37" s="621"/>
      <c r="L37" s="621"/>
      <c r="M37" s="621"/>
      <c r="N37" s="621"/>
      <c r="O37" s="621"/>
      <c r="P37" s="621"/>
      <c r="Q37" s="622"/>
      <c r="R37" s="623">
        <v>2957493</v>
      </c>
      <c r="S37" s="624"/>
      <c r="T37" s="624"/>
      <c r="U37" s="624"/>
      <c r="V37" s="624"/>
      <c r="W37" s="624"/>
      <c r="X37" s="624"/>
      <c r="Y37" s="625"/>
      <c r="Z37" s="626">
        <v>1.8</v>
      </c>
      <c r="AA37" s="626"/>
      <c r="AB37" s="626"/>
      <c r="AC37" s="626"/>
      <c r="AD37" s="627">
        <v>180953</v>
      </c>
      <c r="AE37" s="627"/>
      <c r="AF37" s="627"/>
      <c r="AG37" s="627"/>
      <c r="AH37" s="627"/>
      <c r="AI37" s="627"/>
      <c r="AJ37" s="627"/>
      <c r="AK37" s="627"/>
      <c r="AL37" s="628">
        <v>0.2</v>
      </c>
      <c r="AM37" s="629"/>
      <c r="AN37" s="629"/>
      <c r="AO37" s="630"/>
      <c r="AQ37" s="689" t="s">
        <v>334</v>
      </c>
      <c r="AR37" s="690"/>
      <c r="AS37" s="690"/>
      <c r="AT37" s="690"/>
      <c r="AU37" s="690"/>
      <c r="AV37" s="690"/>
      <c r="AW37" s="690"/>
      <c r="AX37" s="690"/>
      <c r="AY37" s="691"/>
      <c r="AZ37" s="623">
        <v>2700000</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27171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1234980</v>
      </c>
      <c r="CS37" s="654"/>
      <c r="CT37" s="654"/>
      <c r="CU37" s="654"/>
      <c r="CV37" s="654"/>
      <c r="CW37" s="654"/>
      <c r="CX37" s="654"/>
      <c r="CY37" s="655"/>
      <c r="CZ37" s="628">
        <v>0.8</v>
      </c>
      <c r="DA37" s="656"/>
      <c r="DB37" s="656"/>
      <c r="DC37" s="658"/>
      <c r="DD37" s="632">
        <v>1234980</v>
      </c>
      <c r="DE37" s="654"/>
      <c r="DF37" s="654"/>
      <c r="DG37" s="654"/>
      <c r="DH37" s="654"/>
      <c r="DI37" s="654"/>
      <c r="DJ37" s="654"/>
      <c r="DK37" s="655"/>
      <c r="DL37" s="632">
        <v>1101442</v>
      </c>
      <c r="DM37" s="654"/>
      <c r="DN37" s="654"/>
      <c r="DO37" s="654"/>
      <c r="DP37" s="654"/>
      <c r="DQ37" s="654"/>
      <c r="DR37" s="654"/>
      <c r="DS37" s="654"/>
      <c r="DT37" s="654"/>
      <c r="DU37" s="654"/>
      <c r="DV37" s="655"/>
      <c r="DW37" s="628">
        <v>1.3</v>
      </c>
      <c r="DX37" s="656"/>
      <c r="DY37" s="656"/>
      <c r="DZ37" s="656"/>
      <c r="EA37" s="656"/>
      <c r="EB37" s="656"/>
      <c r="EC37" s="657"/>
    </row>
    <row r="38" spans="2:133" ht="11.25" customHeight="1" x14ac:dyDescent="0.2">
      <c r="B38" s="620" t="s">
        <v>337</v>
      </c>
      <c r="C38" s="621"/>
      <c r="D38" s="621"/>
      <c r="E38" s="621"/>
      <c r="F38" s="621"/>
      <c r="G38" s="621"/>
      <c r="H38" s="621"/>
      <c r="I38" s="621"/>
      <c r="J38" s="621"/>
      <c r="K38" s="621"/>
      <c r="L38" s="621"/>
      <c r="M38" s="621"/>
      <c r="N38" s="621"/>
      <c r="O38" s="621"/>
      <c r="P38" s="621"/>
      <c r="Q38" s="622"/>
      <c r="R38" s="623">
        <v>7325141</v>
      </c>
      <c r="S38" s="624"/>
      <c r="T38" s="624"/>
      <c r="U38" s="624"/>
      <c r="V38" s="624"/>
      <c r="W38" s="624"/>
      <c r="X38" s="624"/>
      <c r="Y38" s="625"/>
      <c r="Z38" s="626">
        <v>4.5</v>
      </c>
      <c r="AA38" s="626"/>
      <c r="AB38" s="626"/>
      <c r="AC38" s="626"/>
      <c r="AD38" s="627" t="s">
        <v>237</v>
      </c>
      <c r="AE38" s="627"/>
      <c r="AF38" s="627"/>
      <c r="AG38" s="627"/>
      <c r="AH38" s="627"/>
      <c r="AI38" s="627"/>
      <c r="AJ38" s="627"/>
      <c r="AK38" s="627"/>
      <c r="AL38" s="628" t="s">
        <v>128</v>
      </c>
      <c r="AM38" s="629"/>
      <c r="AN38" s="629"/>
      <c r="AO38" s="630"/>
      <c r="AQ38" s="689" t="s">
        <v>338</v>
      </c>
      <c r="AR38" s="690"/>
      <c r="AS38" s="690"/>
      <c r="AT38" s="690"/>
      <c r="AU38" s="690"/>
      <c r="AV38" s="690"/>
      <c r="AW38" s="690"/>
      <c r="AX38" s="690"/>
      <c r="AY38" s="691"/>
      <c r="AZ38" s="623">
        <v>481517</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54781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12911731</v>
      </c>
      <c r="CS38" s="624"/>
      <c r="CT38" s="624"/>
      <c r="CU38" s="624"/>
      <c r="CV38" s="624"/>
      <c r="CW38" s="624"/>
      <c r="CX38" s="624"/>
      <c r="CY38" s="625"/>
      <c r="CZ38" s="628">
        <v>8.3000000000000007</v>
      </c>
      <c r="DA38" s="656"/>
      <c r="DB38" s="656"/>
      <c r="DC38" s="658"/>
      <c r="DD38" s="632">
        <v>10802761</v>
      </c>
      <c r="DE38" s="624"/>
      <c r="DF38" s="624"/>
      <c r="DG38" s="624"/>
      <c r="DH38" s="624"/>
      <c r="DI38" s="624"/>
      <c r="DJ38" s="624"/>
      <c r="DK38" s="625"/>
      <c r="DL38" s="632">
        <v>9126995</v>
      </c>
      <c r="DM38" s="624"/>
      <c r="DN38" s="624"/>
      <c r="DO38" s="624"/>
      <c r="DP38" s="624"/>
      <c r="DQ38" s="624"/>
      <c r="DR38" s="624"/>
      <c r="DS38" s="624"/>
      <c r="DT38" s="624"/>
      <c r="DU38" s="624"/>
      <c r="DV38" s="625"/>
      <c r="DW38" s="628">
        <v>10.5</v>
      </c>
      <c r="DX38" s="656"/>
      <c r="DY38" s="656"/>
      <c r="DZ38" s="656"/>
      <c r="EA38" s="656"/>
      <c r="EB38" s="656"/>
      <c r="EC38" s="657"/>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185</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128</v>
      </c>
      <c r="AM39" s="629"/>
      <c r="AN39" s="629"/>
      <c r="AO39" s="630"/>
      <c r="AQ39" s="689" t="s">
        <v>342</v>
      </c>
      <c r="AR39" s="690"/>
      <c r="AS39" s="690"/>
      <c r="AT39" s="690"/>
      <c r="AU39" s="690"/>
      <c r="AV39" s="690"/>
      <c r="AW39" s="690"/>
      <c r="AX39" s="690"/>
      <c r="AY39" s="691"/>
      <c r="AZ39" s="623">
        <v>392664</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80107</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671427</v>
      </c>
      <c r="CS39" s="654"/>
      <c r="CT39" s="654"/>
      <c r="CU39" s="654"/>
      <c r="CV39" s="654"/>
      <c r="CW39" s="654"/>
      <c r="CX39" s="654"/>
      <c r="CY39" s="655"/>
      <c r="CZ39" s="628">
        <v>0.4</v>
      </c>
      <c r="DA39" s="656"/>
      <c r="DB39" s="656"/>
      <c r="DC39" s="658"/>
      <c r="DD39" s="632">
        <v>137286</v>
      </c>
      <c r="DE39" s="654"/>
      <c r="DF39" s="654"/>
      <c r="DG39" s="654"/>
      <c r="DH39" s="654"/>
      <c r="DI39" s="654"/>
      <c r="DJ39" s="654"/>
      <c r="DK39" s="655"/>
      <c r="DL39" s="632" t="s">
        <v>237</v>
      </c>
      <c r="DM39" s="654"/>
      <c r="DN39" s="654"/>
      <c r="DO39" s="654"/>
      <c r="DP39" s="654"/>
      <c r="DQ39" s="654"/>
      <c r="DR39" s="654"/>
      <c r="DS39" s="654"/>
      <c r="DT39" s="654"/>
      <c r="DU39" s="654"/>
      <c r="DV39" s="655"/>
      <c r="DW39" s="628" t="s">
        <v>128</v>
      </c>
      <c r="DX39" s="656"/>
      <c r="DY39" s="656"/>
      <c r="DZ39" s="656"/>
      <c r="EA39" s="656"/>
      <c r="EB39" s="656"/>
      <c r="EC39" s="657"/>
    </row>
    <row r="40" spans="2:133" ht="11.25" customHeight="1" x14ac:dyDescent="0.2">
      <c r="B40" s="620" t="s">
        <v>345</v>
      </c>
      <c r="C40" s="621"/>
      <c r="D40" s="621"/>
      <c r="E40" s="621"/>
      <c r="F40" s="621"/>
      <c r="G40" s="621"/>
      <c r="H40" s="621"/>
      <c r="I40" s="621"/>
      <c r="J40" s="621"/>
      <c r="K40" s="621"/>
      <c r="L40" s="621"/>
      <c r="M40" s="621"/>
      <c r="N40" s="621"/>
      <c r="O40" s="621"/>
      <c r="P40" s="621"/>
      <c r="Q40" s="622"/>
      <c r="R40" s="623">
        <v>1563441</v>
      </c>
      <c r="S40" s="624"/>
      <c r="T40" s="624"/>
      <c r="U40" s="624"/>
      <c r="V40" s="624"/>
      <c r="W40" s="624"/>
      <c r="X40" s="624"/>
      <c r="Y40" s="625"/>
      <c r="Z40" s="626">
        <v>1</v>
      </c>
      <c r="AA40" s="626"/>
      <c r="AB40" s="626"/>
      <c r="AC40" s="626"/>
      <c r="AD40" s="627" t="s">
        <v>237</v>
      </c>
      <c r="AE40" s="627"/>
      <c r="AF40" s="627"/>
      <c r="AG40" s="627"/>
      <c r="AH40" s="627"/>
      <c r="AI40" s="627"/>
      <c r="AJ40" s="627"/>
      <c r="AK40" s="627"/>
      <c r="AL40" s="628" t="s">
        <v>128</v>
      </c>
      <c r="AM40" s="629"/>
      <c r="AN40" s="629"/>
      <c r="AO40" s="630"/>
      <c r="AQ40" s="689" t="s">
        <v>346</v>
      </c>
      <c r="AR40" s="690"/>
      <c r="AS40" s="690"/>
      <c r="AT40" s="690"/>
      <c r="AU40" s="690"/>
      <c r="AV40" s="690"/>
      <c r="AW40" s="690"/>
      <c r="AX40" s="690"/>
      <c r="AY40" s="691"/>
      <c r="AZ40" s="623">
        <v>148000</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103</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2623259</v>
      </c>
      <c r="CS40" s="624"/>
      <c r="CT40" s="624"/>
      <c r="CU40" s="624"/>
      <c r="CV40" s="624"/>
      <c r="CW40" s="624"/>
      <c r="CX40" s="624"/>
      <c r="CY40" s="625"/>
      <c r="CZ40" s="628">
        <v>1.7</v>
      </c>
      <c r="DA40" s="656"/>
      <c r="DB40" s="656"/>
      <c r="DC40" s="658"/>
      <c r="DD40" s="632">
        <v>1414075</v>
      </c>
      <c r="DE40" s="624"/>
      <c r="DF40" s="624"/>
      <c r="DG40" s="624"/>
      <c r="DH40" s="624"/>
      <c r="DI40" s="624"/>
      <c r="DJ40" s="624"/>
      <c r="DK40" s="625"/>
      <c r="DL40" s="632">
        <v>131342</v>
      </c>
      <c r="DM40" s="624"/>
      <c r="DN40" s="624"/>
      <c r="DO40" s="624"/>
      <c r="DP40" s="624"/>
      <c r="DQ40" s="624"/>
      <c r="DR40" s="624"/>
      <c r="DS40" s="624"/>
      <c r="DT40" s="624"/>
      <c r="DU40" s="624"/>
      <c r="DV40" s="625"/>
      <c r="DW40" s="628">
        <v>0.2</v>
      </c>
      <c r="DX40" s="656"/>
      <c r="DY40" s="656"/>
      <c r="DZ40" s="656"/>
      <c r="EA40" s="656"/>
      <c r="EB40" s="656"/>
      <c r="EC40" s="657"/>
    </row>
    <row r="41" spans="2:133" ht="11.25" customHeight="1" x14ac:dyDescent="0.2">
      <c r="B41" s="644" t="s">
        <v>350</v>
      </c>
      <c r="C41" s="645"/>
      <c r="D41" s="645"/>
      <c r="E41" s="645"/>
      <c r="F41" s="645"/>
      <c r="G41" s="645"/>
      <c r="H41" s="645"/>
      <c r="I41" s="645"/>
      <c r="J41" s="645"/>
      <c r="K41" s="645"/>
      <c r="L41" s="645"/>
      <c r="M41" s="645"/>
      <c r="N41" s="645"/>
      <c r="O41" s="645"/>
      <c r="P41" s="645"/>
      <c r="Q41" s="646"/>
      <c r="R41" s="698">
        <v>164471229</v>
      </c>
      <c r="S41" s="699"/>
      <c r="T41" s="699"/>
      <c r="U41" s="699"/>
      <c r="V41" s="699"/>
      <c r="W41" s="699"/>
      <c r="X41" s="699"/>
      <c r="Y41" s="700"/>
      <c r="Z41" s="701">
        <v>100</v>
      </c>
      <c r="AA41" s="701"/>
      <c r="AB41" s="701"/>
      <c r="AC41" s="701"/>
      <c r="AD41" s="702">
        <v>85179530</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3579640</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128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128</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9184091</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316</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16215125</v>
      </c>
      <c r="CS42" s="654"/>
      <c r="CT42" s="654"/>
      <c r="CU42" s="654"/>
      <c r="CV42" s="654"/>
      <c r="CW42" s="654"/>
      <c r="CX42" s="654"/>
      <c r="CY42" s="655"/>
      <c r="CZ42" s="628">
        <v>10.4</v>
      </c>
      <c r="DA42" s="656"/>
      <c r="DB42" s="656"/>
      <c r="DC42" s="658"/>
      <c r="DD42" s="632">
        <v>4621574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598550</v>
      </c>
      <c r="CS43" s="654"/>
      <c r="CT43" s="654"/>
      <c r="CU43" s="654"/>
      <c r="CV43" s="654"/>
      <c r="CW43" s="654"/>
      <c r="CX43" s="654"/>
      <c r="CY43" s="655"/>
      <c r="CZ43" s="628">
        <v>0.4</v>
      </c>
      <c r="DA43" s="656"/>
      <c r="DB43" s="656"/>
      <c r="DC43" s="658"/>
      <c r="DD43" s="632">
        <v>598550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16019825</v>
      </c>
      <c r="CS44" s="624"/>
      <c r="CT44" s="624"/>
      <c r="CU44" s="624"/>
      <c r="CV44" s="624"/>
      <c r="CW44" s="624"/>
      <c r="CX44" s="624"/>
      <c r="CY44" s="625"/>
      <c r="CZ44" s="628">
        <v>10.3</v>
      </c>
      <c r="DA44" s="629"/>
      <c r="DB44" s="629"/>
      <c r="DC44" s="635"/>
      <c r="DD44" s="632">
        <v>4621574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6198633</v>
      </c>
      <c r="CS45" s="654"/>
      <c r="CT45" s="654"/>
      <c r="CU45" s="654"/>
      <c r="CV45" s="654"/>
      <c r="CW45" s="654"/>
      <c r="CX45" s="654"/>
      <c r="CY45" s="655"/>
      <c r="CZ45" s="628">
        <v>4</v>
      </c>
      <c r="DA45" s="656"/>
      <c r="DB45" s="656"/>
      <c r="DC45" s="658"/>
      <c r="DD45" s="632">
        <v>786650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9431486</v>
      </c>
      <c r="CS46" s="624"/>
      <c r="CT46" s="624"/>
      <c r="CU46" s="624"/>
      <c r="CV46" s="624"/>
      <c r="CW46" s="624"/>
      <c r="CX46" s="624"/>
      <c r="CY46" s="625"/>
      <c r="CZ46" s="628">
        <v>6.1</v>
      </c>
      <c r="DA46" s="629"/>
      <c r="DB46" s="629"/>
      <c r="DC46" s="635"/>
      <c r="DD46" s="632">
        <v>3706715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195300</v>
      </c>
      <c r="CS47" s="654"/>
      <c r="CT47" s="654"/>
      <c r="CU47" s="654"/>
      <c r="CV47" s="654"/>
      <c r="CW47" s="654"/>
      <c r="CX47" s="654"/>
      <c r="CY47" s="655"/>
      <c r="CZ47" s="628">
        <v>0.1</v>
      </c>
      <c r="DA47" s="656"/>
      <c r="DB47" s="656"/>
      <c r="DC47" s="658"/>
      <c r="DD47" s="632" t="s">
        <v>128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128</v>
      </c>
      <c r="CS48" s="624"/>
      <c r="CT48" s="624"/>
      <c r="CU48" s="624"/>
      <c r="CV48" s="624"/>
      <c r="CW48" s="624"/>
      <c r="CX48" s="624"/>
      <c r="CY48" s="625"/>
      <c r="CZ48" s="628" t="s">
        <v>128</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155887030</v>
      </c>
      <c r="CS49" s="682"/>
      <c r="CT49" s="682"/>
      <c r="CU49" s="682"/>
      <c r="CV49" s="682"/>
      <c r="CW49" s="682"/>
      <c r="CX49" s="682"/>
      <c r="CY49" s="711"/>
      <c r="CZ49" s="703">
        <v>100</v>
      </c>
      <c r="DA49" s="712"/>
      <c r="DB49" s="712"/>
      <c r="DC49" s="713"/>
      <c r="DD49" s="714">
        <v>94096795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4fl5s9D6/Mu7tDRNrPKwb8rO6ymHJpxixyd7OU6KRTtVIRqqLPwAW6ub/BOZ+lpDbN/UAH717XE6a4rlQKUwA==" saltValue="YyhF0H7GReA5msn3fzHE+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389</v>
      </c>
      <c r="C7" s="761"/>
      <c r="D7" s="761"/>
      <c r="E7" s="761"/>
      <c r="F7" s="761"/>
      <c r="G7" s="761"/>
      <c r="H7" s="761"/>
      <c r="I7" s="761"/>
      <c r="J7" s="761"/>
      <c r="K7" s="761"/>
      <c r="L7" s="761"/>
      <c r="M7" s="761"/>
      <c r="N7" s="761"/>
      <c r="O7" s="761"/>
      <c r="P7" s="762"/>
      <c r="Q7" s="763">
        <v>163942</v>
      </c>
      <c r="R7" s="764"/>
      <c r="S7" s="764"/>
      <c r="T7" s="764"/>
      <c r="U7" s="764"/>
      <c r="V7" s="764">
        <v>155684</v>
      </c>
      <c r="W7" s="764"/>
      <c r="X7" s="764"/>
      <c r="Y7" s="764"/>
      <c r="Z7" s="764"/>
      <c r="AA7" s="764">
        <v>8258</v>
      </c>
      <c r="AB7" s="764"/>
      <c r="AC7" s="764"/>
      <c r="AD7" s="764"/>
      <c r="AE7" s="765"/>
      <c r="AF7" s="766">
        <v>5620</v>
      </c>
      <c r="AG7" s="767"/>
      <c r="AH7" s="767"/>
      <c r="AI7" s="767"/>
      <c r="AJ7" s="768"/>
      <c r="AK7" s="769">
        <v>404</v>
      </c>
      <c r="AL7" s="770"/>
      <c r="AM7" s="770"/>
      <c r="AN7" s="770"/>
      <c r="AO7" s="770"/>
      <c r="AP7" s="770">
        <v>81079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608</v>
      </c>
      <c r="BT7" s="747"/>
      <c r="BU7" s="747"/>
      <c r="BV7" s="747"/>
      <c r="BW7" s="747"/>
      <c r="BX7" s="747"/>
      <c r="BY7" s="747"/>
      <c r="BZ7" s="747"/>
      <c r="CA7" s="747"/>
      <c r="CB7" s="747"/>
      <c r="CC7" s="747"/>
      <c r="CD7" s="747"/>
      <c r="CE7" s="747"/>
      <c r="CF7" s="747"/>
      <c r="CG7" s="773"/>
      <c r="CH7" s="743">
        <v>90</v>
      </c>
      <c r="CI7" s="744"/>
      <c r="CJ7" s="744"/>
      <c r="CK7" s="744"/>
      <c r="CL7" s="745"/>
      <c r="CM7" s="743">
        <v>1809</v>
      </c>
      <c r="CN7" s="744"/>
      <c r="CO7" s="744"/>
      <c r="CP7" s="744"/>
      <c r="CQ7" s="745"/>
      <c r="CR7" s="743">
        <v>4</v>
      </c>
      <c r="CS7" s="744"/>
      <c r="CT7" s="744"/>
      <c r="CU7" s="744"/>
      <c r="CV7" s="745"/>
      <c r="CW7" s="743" t="s">
        <v>532</v>
      </c>
      <c r="CX7" s="744"/>
      <c r="CY7" s="744"/>
      <c r="CZ7" s="744"/>
      <c r="DA7" s="745"/>
      <c r="DB7" s="743" t="s">
        <v>532</v>
      </c>
      <c r="DC7" s="744"/>
      <c r="DD7" s="744"/>
      <c r="DE7" s="744"/>
      <c r="DF7" s="745"/>
      <c r="DG7" s="743" t="s">
        <v>532</v>
      </c>
      <c r="DH7" s="744"/>
      <c r="DI7" s="744"/>
      <c r="DJ7" s="744"/>
      <c r="DK7" s="745"/>
      <c r="DL7" s="743" t="s">
        <v>532</v>
      </c>
      <c r="DM7" s="744"/>
      <c r="DN7" s="744"/>
      <c r="DO7" s="744"/>
      <c r="DP7" s="745"/>
      <c r="DQ7" s="743" t="s">
        <v>532</v>
      </c>
      <c r="DR7" s="744"/>
      <c r="DS7" s="744"/>
      <c r="DT7" s="744"/>
      <c r="DU7" s="745"/>
      <c r="DV7" s="746"/>
      <c r="DW7" s="747"/>
      <c r="DX7" s="747"/>
      <c r="DY7" s="747"/>
      <c r="DZ7" s="748"/>
      <c r="EA7" s="234"/>
    </row>
    <row r="8" spans="1:131" s="235" customFormat="1" ht="26.25" customHeight="1" x14ac:dyDescent="0.2">
      <c r="A8" s="238">
        <v>2</v>
      </c>
      <c r="B8" s="749" t="s">
        <v>390</v>
      </c>
      <c r="C8" s="750"/>
      <c r="D8" s="750"/>
      <c r="E8" s="750"/>
      <c r="F8" s="750"/>
      <c r="G8" s="750"/>
      <c r="H8" s="750"/>
      <c r="I8" s="750"/>
      <c r="J8" s="750"/>
      <c r="K8" s="750"/>
      <c r="L8" s="750"/>
      <c r="M8" s="750"/>
      <c r="N8" s="750"/>
      <c r="O8" s="750"/>
      <c r="P8" s="751"/>
      <c r="Q8" s="752">
        <v>1284</v>
      </c>
      <c r="R8" s="753"/>
      <c r="S8" s="753"/>
      <c r="T8" s="753"/>
      <c r="U8" s="753"/>
      <c r="V8" s="753">
        <v>1078</v>
      </c>
      <c r="W8" s="753"/>
      <c r="X8" s="753"/>
      <c r="Y8" s="753"/>
      <c r="Z8" s="753"/>
      <c r="AA8" s="753">
        <v>206</v>
      </c>
      <c r="AB8" s="753"/>
      <c r="AC8" s="753"/>
      <c r="AD8" s="753"/>
      <c r="AE8" s="754"/>
      <c r="AF8" s="755">
        <v>174</v>
      </c>
      <c r="AG8" s="756"/>
      <c r="AH8" s="756"/>
      <c r="AI8" s="756"/>
      <c r="AJ8" s="757"/>
      <c r="AK8" s="758">
        <v>437</v>
      </c>
      <c r="AL8" s="759"/>
      <c r="AM8" s="759"/>
      <c r="AN8" s="759"/>
      <c r="AO8" s="759"/>
      <c r="AP8" s="759">
        <v>3537</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t="s">
        <v>614</v>
      </c>
      <c r="BS8" s="782" t="s">
        <v>609</v>
      </c>
      <c r="BT8" s="783"/>
      <c r="BU8" s="783"/>
      <c r="BV8" s="783"/>
      <c r="BW8" s="783"/>
      <c r="BX8" s="783"/>
      <c r="BY8" s="783"/>
      <c r="BZ8" s="783"/>
      <c r="CA8" s="783"/>
      <c r="CB8" s="783"/>
      <c r="CC8" s="783"/>
      <c r="CD8" s="783"/>
      <c r="CE8" s="783"/>
      <c r="CF8" s="783"/>
      <c r="CG8" s="784"/>
      <c r="CH8" s="785">
        <v>-11</v>
      </c>
      <c r="CI8" s="786"/>
      <c r="CJ8" s="786"/>
      <c r="CK8" s="786"/>
      <c r="CL8" s="787"/>
      <c r="CM8" s="785">
        <v>5605</v>
      </c>
      <c r="CN8" s="786"/>
      <c r="CO8" s="786"/>
      <c r="CP8" s="786"/>
      <c r="CQ8" s="787"/>
      <c r="CR8" s="785">
        <v>501</v>
      </c>
      <c r="CS8" s="786"/>
      <c r="CT8" s="786"/>
      <c r="CU8" s="786"/>
      <c r="CV8" s="787"/>
      <c r="CW8" s="785">
        <v>264</v>
      </c>
      <c r="CX8" s="786"/>
      <c r="CY8" s="786"/>
      <c r="CZ8" s="786"/>
      <c r="DA8" s="787"/>
      <c r="DB8" s="785" t="s">
        <v>532</v>
      </c>
      <c r="DC8" s="786"/>
      <c r="DD8" s="786"/>
      <c r="DE8" s="786"/>
      <c r="DF8" s="787"/>
      <c r="DG8" s="785" t="s">
        <v>532</v>
      </c>
      <c r="DH8" s="786"/>
      <c r="DI8" s="786"/>
      <c r="DJ8" s="786"/>
      <c r="DK8" s="787"/>
      <c r="DL8" s="785" t="s">
        <v>532</v>
      </c>
      <c r="DM8" s="786"/>
      <c r="DN8" s="786"/>
      <c r="DO8" s="786"/>
      <c r="DP8" s="787"/>
      <c r="DQ8" s="785">
        <v>696</v>
      </c>
      <c r="DR8" s="786"/>
      <c r="DS8" s="786"/>
      <c r="DT8" s="786"/>
      <c r="DU8" s="787"/>
      <c r="DV8" s="782"/>
      <c r="DW8" s="783"/>
      <c r="DX8" s="783"/>
      <c r="DY8" s="783"/>
      <c r="DZ8" s="788"/>
      <c r="EA8" s="234"/>
    </row>
    <row r="9" spans="1:131" s="235" customFormat="1" ht="26.25" customHeight="1" x14ac:dyDescent="0.2">
      <c r="A9" s="238">
        <v>3</v>
      </c>
      <c r="B9" s="749" t="s">
        <v>391</v>
      </c>
      <c r="C9" s="750"/>
      <c r="D9" s="750"/>
      <c r="E9" s="750"/>
      <c r="F9" s="750"/>
      <c r="G9" s="750"/>
      <c r="H9" s="750"/>
      <c r="I9" s="750"/>
      <c r="J9" s="750"/>
      <c r="K9" s="750"/>
      <c r="L9" s="750"/>
      <c r="M9" s="750"/>
      <c r="N9" s="750"/>
      <c r="O9" s="750"/>
      <c r="P9" s="751"/>
      <c r="Q9" s="752">
        <v>545</v>
      </c>
      <c r="R9" s="753"/>
      <c r="S9" s="753"/>
      <c r="T9" s="753"/>
      <c r="U9" s="753"/>
      <c r="V9" s="753">
        <v>477</v>
      </c>
      <c r="W9" s="753"/>
      <c r="X9" s="753"/>
      <c r="Y9" s="753"/>
      <c r="Z9" s="753"/>
      <c r="AA9" s="753">
        <v>68</v>
      </c>
      <c r="AB9" s="753"/>
      <c r="AC9" s="753"/>
      <c r="AD9" s="753"/>
      <c r="AE9" s="754"/>
      <c r="AF9" s="755">
        <v>68</v>
      </c>
      <c r="AG9" s="756"/>
      <c r="AH9" s="756"/>
      <c r="AI9" s="756"/>
      <c r="AJ9" s="757"/>
      <c r="AK9" s="758">
        <v>251</v>
      </c>
      <c r="AL9" s="759"/>
      <c r="AM9" s="759"/>
      <c r="AN9" s="759"/>
      <c r="AO9" s="759"/>
      <c r="AP9" s="759">
        <v>0</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t="s">
        <v>614</v>
      </c>
      <c r="BS9" s="782" t="s">
        <v>610</v>
      </c>
      <c r="BT9" s="783"/>
      <c r="BU9" s="783"/>
      <c r="BV9" s="783"/>
      <c r="BW9" s="783"/>
      <c r="BX9" s="783"/>
      <c r="BY9" s="783"/>
      <c r="BZ9" s="783"/>
      <c r="CA9" s="783"/>
      <c r="CB9" s="783"/>
      <c r="CC9" s="783"/>
      <c r="CD9" s="783"/>
      <c r="CE9" s="783"/>
      <c r="CF9" s="783"/>
      <c r="CG9" s="784"/>
      <c r="CH9" s="785">
        <v>-20</v>
      </c>
      <c r="CI9" s="786"/>
      <c r="CJ9" s="786"/>
      <c r="CK9" s="786"/>
      <c r="CL9" s="787"/>
      <c r="CM9" s="785">
        <v>1361</v>
      </c>
      <c r="CN9" s="786"/>
      <c r="CO9" s="786"/>
      <c r="CP9" s="786"/>
      <c r="CQ9" s="787"/>
      <c r="CR9" s="785">
        <v>500</v>
      </c>
      <c r="CS9" s="786"/>
      <c r="CT9" s="786"/>
      <c r="CU9" s="786"/>
      <c r="CV9" s="787"/>
      <c r="CW9" s="785" t="s">
        <v>532</v>
      </c>
      <c r="CX9" s="786"/>
      <c r="CY9" s="786"/>
      <c r="CZ9" s="786"/>
      <c r="DA9" s="787"/>
      <c r="DB9" s="785" t="s">
        <v>532</v>
      </c>
      <c r="DC9" s="786"/>
      <c r="DD9" s="786"/>
      <c r="DE9" s="786"/>
      <c r="DF9" s="787"/>
      <c r="DG9" s="785" t="s">
        <v>532</v>
      </c>
      <c r="DH9" s="786"/>
      <c r="DI9" s="786"/>
      <c r="DJ9" s="786"/>
      <c r="DK9" s="787"/>
      <c r="DL9" s="785" t="s">
        <v>532</v>
      </c>
      <c r="DM9" s="786"/>
      <c r="DN9" s="786"/>
      <c r="DO9" s="786"/>
      <c r="DP9" s="787"/>
      <c r="DQ9" s="785">
        <v>33</v>
      </c>
      <c r="DR9" s="786"/>
      <c r="DS9" s="786"/>
      <c r="DT9" s="786"/>
      <c r="DU9" s="787"/>
      <c r="DV9" s="782"/>
      <c r="DW9" s="783"/>
      <c r="DX9" s="783"/>
      <c r="DY9" s="783"/>
      <c r="DZ9" s="788"/>
      <c r="EA9" s="234"/>
    </row>
    <row r="10" spans="1:131" s="235" customFormat="1" ht="26.25" customHeight="1" x14ac:dyDescent="0.2">
      <c r="A10" s="238">
        <v>4</v>
      </c>
      <c r="B10" s="749" t="s">
        <v>392</v>
      </c>
      <c r="C10" s="750"/>
      <c r="D10" s="750"/>
      <c r="E10" s="750"/>
      <c r="F10" s="750"/>
      <c r="G10" s="750"/>
      <c r="H10" s="750"/>
      <c r="I10" s="750"/>
      <c r="J10" s="750"/>
      <c r="K10" s="750"/>
      <c r="L10" s="750"/>
      <c r="M10" s="750"/>
      <c r="N10" s="750"/>
      <c r="O10" s="750"/>
      <c r="P10" s="751"/>
      <c r="Q10" s="752">
        <v>63</v>
      </c>
      <c r="R10" s="753"/>
      <c r="S10" s="753"/>
      <c r="T10" s="753"/>
      <c r="U10" s="753"/>
      <c r="V10" s="753">
        <v>11</v>
      </c>
      <c r="W10" s="753"/>
      <c r="X10" s="753"/>
      <c r="Y10" s="753"/>
      <c r="Z10" s="753"/>
      <c r="AA10" s="753">
        <v>52</v>
      </c>
      <c r="AB10" s="753"/>
      <c r="AC10" s="753"/>
      <c r="AD10" s="753"/>
      <c r="AE10" s="754"/>
      <c r="AF10" s="755">
        <v>52</v>
      </c>
      <c r="AG10" s="756"/>
      <c r="AH10" s="756"/>
      <c r="AI10" s="756"/>
      <c r="AJ10" s="757"/>
      <c r="AK10" s="758">
        <v>3</v>
      </c>
      <c r="AL10" s="759"/>
      <c r="AM10" s="759"/>
      <c r="AN10" s="759"/>
      <c r="AO10" s="759"/>
      <c r="AP10" s="759">
        <v>136</v>
      </c>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611</v>
      </c>
      <c r="BT10" s="783"/>
      <c r="BU10" s="783"/>
      <c r="BV10" s="783"/>
      <c r="BW10" s="783"/>
      <c r="BX10" s="783"/>
      <c r="BY10" s="783"/>
      <c r="BZ10" s="783"/>
      <c r="CA10" s="783"/>
      <c r="CB10" s="783"/>
      <c r="CC10" s="783"/>
      <c r="CD10" s="783"/>
      <c r="CE10" s="783"/>
      <c r="CF10" s="783"/>
      <c r="CG10" s="784"/>
      <c r="CH10" s="785">
        <v>-19</v>
      </c>
      <c r="CI10" s="786"/>
      <c r="CJ10" s="786"/>
      <c r="CK10" s="786"/>
      <c r="CL10" s="787"/>
      <c r="CM10" s="785">
        <v>3054</v>
      </c>
      <c r="CN10" s="786"/>
      <c r="CO10" s="786"/>
      <c r="CP10" s="786"/>
      <c r="CQ10" s="787"/>
      <c r="CR10" s="785">
        <v>10</v>
      </c>
      <c r="CS10" s="786"/>
      <c r="CT10" s="786"/>
      <c r="CU10" s="786"/>
      <c r="CV10" s="787"/>
      <c r="CW10" s="785" t="s">
        <v>532</v>
      </c>
      <c r="CX10" s="786"/>
      <c r="CY10" s="786"/>
      <c r="CZ10" s="786"/>
      <c r="DA10" s="787"/>
      <c r="DB10" s="785" t="s">
        <v>532</v>
      </c>
      <c r="DC10" s="786"/>
      <c r="DD10" s="786"/>
      <c r="DE10" s="786"/>
      <c r="DF10" s="787"/>
      <c r="DG10" s="785" t="s">
        <v>532</v>
      </c>
      <c r="DH10" s="786"/>
      <c r="DI10" s="786"/>
      <c r="DJ10" s="786"/>
      <c r="DK10" s="787"/>
      <c r="DL10" s="785" t="s">
        <v>532</v>
      </c>
      <c r="DM10" s="786"/>
      <c r="DN10" s="786"/>
      <c r="DO10" s="786"/>
      <c r="DP10" s="787"/>
      <c r="DQ10" s="785" t="s">
        <v>532</v>
      </c>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612</v>
      </c>
      <c r="BT11" s="783"/>
      <c r="BU11" s="783"/>
      <c r="BV11" s="783"/>
      <c r="BW11" s="783"/>
      <c r="BX11" s="783"/>
      <c r="BY11" s="783"/>
      <c r="BZ11" s="783"/>
      <c r="CA11" s="783"/>
      <c r="CB11" s="783"/>
      <c r="CC11" s="783"/>
      <c r="CD11" s="783"/>
      <c r="CE11" s="783"/>
      <c r="CF11" s="783"/>
      <c r="CG11" s="784"/>
      <c r="CH11" s="785">
        <v>-39</v>
      </c>
      <c r="CI11" s="786"/>
      <c r="CJ11" s="786"/>
      <c r="CK11" s="786"/>
      <c r="CL11" s="787"/>
      <c r="CM11" s="785">
        <v>1174</v>
      </c>
      <c r="CN11" s="786"/>
      <c r="CO11" s="786"/>
      <c r="CP11" s="786"/>
      <c r="CQ11" s="787"/>
      <c r="CR11" s="785">
        <v>100000</v>
      </c>
      <c r="CS11" s="786"/>
      <c r="CT11" s="786"/>
      <c r="CU11" s="786"/>
      <c r="CV11" s="787"/>
      <c r="CW11" s="785">
        <v>2</v>
      </c>
      <c r="CX11" s="786"/>
      <c r="CY11" s="786"/>
      <c r="CZ11" s="786"/>
      <c r="DA11" s="787"/>
      <c r="DB11" s="785" t="s">
        <v>532</v>
      </c>
      <c r="DC11" s="786"/>
      <c r="DD11" s="786"/>
      <c r="DE11" s="786"/>
      <c r="DF11" s="787"/>
      <c r="DG11" s="785" t="s">
        <v>532</v>
      </c>
      <c r="DH11" s="786"/>
      <c r="DI11" s="786"/>
      <c r="DJ11" s="786"/>
      <c r="DK11" s="787"/>
      <c r="DL11" s="785" t="s">
        <v>532</v>
      </c>
      <c r="DM11" s="786"/>
      <c r="DN11" s="786"/>
      <c r="DO11" s="786"/>
      <c r="DP11" s="787"/>
      <c r="DQ11" s="785" t="s">
        <v>532</v>
      </c>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t="s">
        <v>613</v>
      </c>
      <c r="BT12" s="783"/>
      <c r="BU12" s="783"/>
      <c r="BV12" s="783"/>
      <c r="BW12" s="783"/>
      <c r="BX12" s="783"/>
      <c r="BY12" s="783"/>
      <c r="BZ12" s="783"/>
      <c r="CA12" s="783"/>
      <c r="CB12" s="783"/>
      <c r="CC12" s="783"/>
      <c r="CD12" s="783"/>
      <c r="CE12" s="783"/>
      <c r="CF12" s="783"/>
      <c r="CG12" s="784"/>
      <c r="CH12" s="785">
        <v>55</v>
      </c>
      <c r="CI12" s="786"/>
      <c r="CJ12" s="786"/>
      <c r="CK12" s="786"/>
      <c r="CL12" s="787"/>
      <c r="CM12" s="785">
        <v>97</v>
      </c>
      <c r="CN12" s="786"/>
      <c r="CO12" s="786"/>
      <c r="CP12" s="786"/>
      <c r="CQ12" s="787"/>
      <c r="CR12" s="785">
        <v>5</v>
      </c>
      <c r="CS12" s="786"/>
      <c r="CT12" s="786"/>
      <c r="CU12" s="786"/>
      <c r="CV12" s="787"/>
      <c r="CW12" s="785">
        <v>1</v>
      </c>
      <c r="CX12" s="786"/>
      <c r="CY12" s="786"/>
      <c r="CZ12" s="786"/>
      <c r="DA12" s="787"/>
      <c r="DB12" s="785" t="s">
        <v>532</v>
      </c>
      <c r="DC12" s="786"/>
      <c r="DD12" s="786"/>
      <c r="DE12" s="786"/>
      <c r="DF12" s="787"/>
      <c r="DG12" s="785" t="s">
        <v>532</v>
      </c>
      <c r="DH12" s="786"/>
      <c r="DI12" s="786"/>
      <c r="DJ12" s="786"/>
      <c r="DK12" s="787"/>
      <c r="DL12" s="785" t="s">
        <v>532</v>
      </c>
      <c r="DM12" s="786"/>
      <c r="DN12" s="786"/>
      <c r="DO12" s="786"/>
      <c r="DP12" s="787"/>
      <c r="DQ12" s="785" t="s">
        <v>532</v>
      </c>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165834</v>
      </c>
      <c r="R23" s="793"/>
      <c r="S23" s="793"/>
      <c r="T23" s="793"/>
      <c r="U23" s="793"/>
      <c r="V23" s="793">
        <v>157250</v>
      </c>
      <c r="W23" s="793"/>
      <c r="X23" s="793"/>
      <c r="Y23" s="793"/>
      <c r="Z23" s="793"/>
      <c r="AA23" s="793">
        <v>8584</v>
      </c>
      <c r="AB23" s="793"/>
      <c r="AC23" s="793"/>
      <c r="AD23" s="793"/>
      <c r="AE23" s="794"/>
      <c r="AF23" s="795">
        <v>5914</v>
      </c>
      <c r="AG23" s="793"/>
      <c r="AH23" s="793"/>
      <c r="AI23" s="793"/>
      <c r="AJ23" s="796"/>
      <c r="AK23" s="797"/>
      <c r="AL23" s="798"/>
      <c r="AM23" s="798"/>
      <c r="AN23" s="798"/>
      <c r="AO23" s="798"/>
      <c r="AP23" s="793">
        <v>84752</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372</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407</v>
      </c>
      <c r="C28" s="761"/>
      <c r="D28" s="761"/>
      <c r="E28" s="761"/>
      <c r="F28" s="761"/>
      <c r="G28" s="761"/>
      <c r="H28" s="761"/>
      <c r="I28" s="761"/>
      <c r="J28" s="761"/>
      <c r="K28" s="761"/>
      <c r="L28" s="761"/>
      <c r="M28" s="761"/>
      <c r="N28" s="761"/>
      <c r="O28" s="761"/>
      <c r="P28" s="762"/>
      <c r="Q28" s="822">
        <v>38754</v>
      </c>
      <c r="R28" s="823"/>
      <c r="S28" s="823"/>
      <c r="T28" s="823"/>
      <c r="U28" s="823"/>
      <c r="V28" s="823">
        <v>38633</v>
      </c>
      <c r="W28" s="823"/>
      <c r="X28" s="823"/>
      <c r="Y28" s="823"/>
      <c r="Z28" s="823"/>
      <c r="AA28" s="823">
        <v>121</v>
      </c>
      <c r="AB28" s="823"/>
      <c r="AC28" s="823"/>
      <c r="AD28" s="823"/>
      <c r="AE28" s="824"/>
      <c r="AF28" s="825">
        <v>121</v>
      </c>
      <c r="AG28" s="823"/>
      <c r="AH28" s="823"/>
      <c r="AI28" s="823"/>
      <c r="AJ28" s="826"/>
      <c r="AK28" s="827">
        <v>4665</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408</v>
      </c>
      <c r="C29" s="750"/>
      <c r="D29" s="750"/>
      <c r="E29" s="750"/>
      <c r="F29" s="750"/>
      <c r="G29" s="750"/>
      <c r="H29" s="750"/>
      <c r="I29" s="750"/>
      <c r="J29" s="750"/>
      <c r="K29" s="750"/>
      <c r="L29" s="750"/>
      <c r="M29" s="750"/>
      <c r="N29" s="750"/>
      <c r="O29" s="750"/>
      <c r="P29" s="751"/>
      <c r="Q29" s="752">
        <v>29335</v>
      </c>
      <c r="R29" s="753"/>
      <c r="S29" s="753"/>
      <c r="T29" s="753"/>
      <c r="U29" s="753"/>
      <c r="V29" s="753">
        <v>28720</v>
      </c>
      <c r="W29" s="753"/>
      <c r="X29" s="753"/>
      <c r="Y29" s="753"/>
      <c r="Z29" s="753"/>
      <c r="AA29" s="753">
        <v>614</v>
      </c>
      <c r="AB29" s="753"/>
      <c r="AC29" s="753"/>
      <c r="AD29" s="753"/>
      <c r="AE29" s="754"/>
      <c r="AF29" s="755">
        <v>614</v>
      </c>
      <c r="AG29" s="756"/>
      <c r="AH29" s="756"/>
      <c r="AI29" s="756"/>
      <c r="AJ29" s="757"/>
      <c r="AK29" s="834">
        <v>4478</v>
      </c>
      <c r="AL29" s="830"/>
      <c r="AM29" s="830"/>
      <c r="AN29" s="830"/>
      <c r="AO29" s="830"/>
      <c r="AP29" s="830" t="s">
        <v>532</v>
      </c>
      <c r="AQ29" s="830"/>
      <c r="AR29" s="830"/>
      <c r="AS29" s="830"/>
      <c r="AT29" s="830"/>
      <c r="AU29" s="830" t="s">
        <v>532</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409</v>
      </c>
      <c r="C30" s="750"/>
      <c r="D30" s="750"/>
      <c r="E30" s="750"/>
      <c r="F30" s="750"/>
      <c r="G30" s="750"/>
      <c r="H30" s="750"/>
      <c r="I30" s="750"/>
      <c r="J30" s="750"/>
      <c r="K30" s="750"/>
      <c r="L30" s="750"/>
      <c r="M30" s="750"/>
      <c r="N30" s="750"/>
      <c r="O30" s="750"/>
      <c r="P30" s="751"/>
      <c r="Q30" s="752">
        <v>6292</v>
      </c>
      <c r="R30" s="753"/>
      <c r="S30" s="753"/>
      <c r="T30" s="753"/>
      <c r="U30" s="753"/>
      <c r="V30" s="753">
        <v>6247</v>
      </c>
      <c r="W30" s="753"/>
      <c r="X30" s="753"/>
      <c r="Y30" s="753"/>
      <c r="Z30" s="753"/>
      <c r="AA30" s="753">
        <v>45</v>
      </c>
      <c r="AB30" s="753"/>
      <c r="AC30" s="753"/>
      <c r="AD30" s="753"/>
      <c r="AE30" s="754"/>
      <c r="AF30" s="755">
        <v>45</v>
      </c>
      <c r="AG30" s="756"/>
      <c r="AH30" s="756"/>
      <c r="AI30" s="756"/>
      <c r="AJ30" s="757"/>
      <c r="AK30" s="834">
        <v>892</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410</v>
      </c>
      <c r="C31" s="750"/>
      <c r="D31" s="750"/>
      <c r="E31" s="750"/>
      <c r="F31" s="750"/>
      <c r="G31" s="750"/>
      <c r="H31" s="750"/>
      <c r="I31" s="750"/>
      <c r="J31" s="750"/>
      <c r="K31" s="750"/>
      <c r="L31" s="750"/>
      <c r="M31" s="750"/>
      <c r="N31" s="750"/>
      <c r="O31" s="750"/>
      <c r="P31" s="751"/>
      <c r="Q31" s="752">
        <v>150</v>
      </c>
      <c r="R31" s="753"/>
      <c r="S31" s="753"/>
      <c r="T31" s="753"/>
      <c r="U31" s="753"/>
      <c r="V31" s="753">
        <v>141</v>
      </c>
      <c r="W31" s="753"/>
      <c r="X31" s="753"/>
      <c r="Y31" s="753"/>
      <c r="Z31" s="753"/>
      <c r="AA31" s="753">
        <v>8</v>
      </c>
      <c r="AB31" s="753"/>
      <c r="AC31" s="753"/>
      <c r="AD31" s="753"/>
      <c r="AE31" s="754"/>
      <c r="AF31" s="755">
        <v>8</v>
      </c>
      <c r="AG31" s="756"/>
      <c r="AH31" s="756"/>
      <c r="AI31" s="756"/>
      <c r="AJ31" s="757"/>
      <c r="AK31" s="834">
        <v>131</v>
      </c>
      <c r="AL31" s="830"/>
      <c r="AM31" s="830"/>
      <c r="AN31" s="830"/>
      <c r="AO31" s="830"/>
      <c r="AP31" s="830">
        <v>410</v>
      </c>
      <c r="AQ31" s="830"/>
      <c r="AR31" s="830"/>
      <c r="AS31" s="830"/>
      <c r="AT31" s="830"/>
      <c r="AU31" s="830">
        <v>352</v>
      </c>
      <c r="AV31" s="830"/>
      <c r="AW31" s="830"/>
      <c r="AX31" s="830"/>
      <c r="AY31" s="830"/>
      <c r="AZ31" s="831" t="s">
        <v>532</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411</v>
      </c>
      <c r="C32" s="750"/>
      <c r="D32" s="750"/>
      <c r="E32" s="750"/>
      <c r="F32" s="750"/>
      <c r="G32" s="750"/>
      <c r="H32" s="750"/>
      <c r="I32" s="750"/>
      <c r="J32" s="750"/>
      <c r="K32" s="750"/>
      <c r="L32" s="750"/>
      <c r="M32" s="750"/>
      <c r="N32" s="750"/>
      <c r="O32" s="750"/>
      <c r="P32" s="751"/>
      <c r="Q32" s="752">
        <v>8178</v>
      </c>
      <c r="R32" s="753"/>
      <c r="S32" s="753"/>
      <c r="T32" s="753"/>
      <c r="U32" s="753"/>
      <c r="V32" s="753">
        <v>6612</v>
      </c>
      <c r="W32" s="753"/>
      <c r="X32" s="753"/>
      <c r="Y32" s="753"/>
      <c r="Z32" s="753"/>
      <c r="AA32" s="753">
        <v>1566</v>
      </c>
      <c r="AB32" s="753"/>
      <c r="AC32" s="753"/>
      <c r="AD32" s="753"/>
      <c r="AE32" s="754"/>
      <c r="AF32" s="755">
        <v>9389</v>
      </c>
      <c r="AG32" s="756"/>
      <c r="AH32" s="756"/>
      <c r="AI32" s="756"/>
      <c r="AJ32" s="757"/>
      <c r="AK32" s="834">
        <v>43</v>
      </c>
      <c r="AL32" s="830"/>
      <c r="AM32" s="830"/>
      <c r="AN32" s="830"/>
      <c r="AO32" s="830"/>
      <c r="AP32" s="830">
        <v>3085</v>
      </c>
      <c r="AQ32" s="830"/>
      <c r="AR32" s="830"/>
      <c r="AS32" s="830"/>
      <c r="AT32" s="830"/>
      <c r="AU32" s="830">
        <v>6</v>
      </c>
      <c r="AV32" s="830"/>
      <c r="AW32" s="830"/>
      <c r="AX32" s="830"/>
      <c r="AY32" s="830"/>
      <c r="AZ32" s="831" t="s">
        <v>532</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t="s">
        <v>413</v>
      </c>
      <c r="C33" s="750"/>
      <c r="D33" s="750"/>
      <c r="E33" s="750"/>
      <c r="F33" s="750"/>
      <c r="G33" s="750"/>
      <c r="H33" s="750"/>
      <c r="I33" s="750"/>
      <c r="J33" s="750"/>
      <c r="K33" s="750"/>
      <c r="L33" s="750"/>
      <c r="M33" s="750"/>
      <c r="N33" s="750"/>
      <c r="O33" s="750"/>
      <c r="P33" s="751"/>
      <c r="Q33" s="752">
        <v>9947</v>
      </c>
      <c r="R33" s="753"/>
      <c r="S33" s="753"/>
      <c r="T33" s="753"/>
      <c r="U33" s="753"/>
      <c r="V33" s="753">
        <v>9341</v>
      </c>
      <c r="W33" s="753"/>
      <c r="X33" s="753"/>
      <c r="Y33" s="753"/>
      <c r="Z33" s="753"/>
      <c r="AA33" s="753">
        <v>606</v>
      </c>
      <c r="AB33" s="753"/>
      <c r="AC33" s="753"/>
      <c r="AD33" s="753"/>
      <c r="AE33" s="754"/>
      <c r="AF33" s="755">
        <v>5000</v>
      </c>
      <c r="AG33" s="756"/>
      <c r="AH33" s="756"/>
      <c r="AI33" s="756"/>
      <c r="AJ33" s="757"/>
      <c r="AK33" s="834">
        <v>1410</v>
      </c>
      <c r="AL33" s="830"/>
      <c r="AM33" s="830"/>
      <c r="AN33" s="830"/>
      <c r="AO33" s="830"/>
      <c r="AP33" s="830">
        <v>29814</v>
      </c>
      <c r="AQ33" s="830"/>
      <c r="AR33" s="830"/>
      <c r="AS33" s="830"/>
      <c r="AT33" s="830"/>
      <c r="AU33" s="830">
        <v>5426</v>
      </c>
      <c r="AV33" s="830"/>
      <c r="AW33" s="830"/>
      <c r="AX33" s="830"/>
      <c r="AY33" s="830"/>
      <c r="AZ33" s="831" t="s">
        <v>532</v>
      </c>
      <c r="BA33" s="831"/>
      <c r="BB33" s="831"/>
      <c r="BC33" s="831"/>
      <c r="BD33" s="831"/>
      <c r="BE33" s="832" t="s">
        <v>414</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t="s">
        <v>415</v>
      </c>
      <c r="C34" s="750"/>
      <c r="D34" s="750"/>
      <c r="E34" s="750"/>
      <c r="F34" s="750"/>
      <c r="G34" s="750"/>
      <c r="H34" s="750"/>
      <c r="I34" s="750"/>
      <c r="J34" s="750"/>
      <c r="K34" s="750"/>
      <c r="L34" s="750"/>
      <c r="M34" s="750"/>
      <c r="N34" s="750"/>
      <c r="O34" s="750"/>
      <c r="P34" s="751"/>
      <c r="Q34" s="752">
        <v>322</v>
      </c>
      <c r="R34" s="753"/>
      <c r="S34" s="753"/>
      <c r="T34" s="753"/>
      <c r="U34" s="753"/>
      <c r="V34" s="753">
        <v>322</v>
      </c>
      <c r="W34" s="753"/>
      <c r="X34" s="753"/>
      <c r="Y34" s="753"/>
      <c r="Z34" s="753"/>
      <c r="AA34" s="753">
        <v>0</v>
      </c>
      <c r="AB34" s="753"/>
      <c r="AC34" s="753"/>
      <c r="AD34" s="753"/>
      <c r="AE34" s="754"/>
      <c r="AF34" s="755">
        <v>2230</v>
      </c>
      <c r="AG34" s="756"/>
      <c r="AH34" s="756"/>
      <c r="AI34" s="756"/>
      <c r="AJ34" s="757"/>
      <c r="AK34" s="834">
        <v>271</v>
      </c>
      <c r="AL34" s="830"/>
      <c r="AM34" s="830"/>
      <c r="AN34" s="830"/>
      <c r="AO34" s="830"/>
      <c r="AP34" s="830">
        <v>293</v>
      </c>
      <c r="AQ34" s="830"/>
      <c r="AR34" s="830"/>
      <c r="AS34" s="830"/>
      <c r="AT34" s="830"/>
      <c r="AU34" s="830">
        <v>186</v>
      </c>
      <c r="AV34" s="830"/>
      <c r="AW34" s="830"/>
      <c r="AX34" s="830"/>
      <c r="AY34" s="830"/>
      <c r="AZ34" s="831" t="s">
        <v>532</v>
      </c>
      <c r="BA34" s="831"/>
      <c r="BB34" s="831"/>
      <c r="BC34" s="831"/>
      <c r="BD34" s="831"/>
      <c r="BE34" s="832" t="s">
        <v>414</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t="s">
        <v>416</v>
      </c>
      <c r="C35" s="750"/>
      <c r="D35" s="750"/>
      <c r="E35" s="750"/>
      <c r="F35" s="750"/>
      <c r="G35" s="750"/>
      <c r="H35" s="750"/>
      <c r="I35" s="750"/>
      <c r="J35" s="750"/>
      <c r="K35" s="750"/>
      <c r="L35" s="750"/>
      <c r="M35" s="750"/>
      <c r="N35" s="750"/>
      <c r="O35" s="750"/>
      <c r="P35" s="751"/>
      <c r="Q35" s="752">
        <v>611</v>
      </c>
      <c r="R35" s="753"/>
      <c r="S35" s="753"/>
      <c r="T35" s="753"/>
      <c r="U35" s="753"/>
      <c r="V35" s="753">
        <v>466</v>
      </c>
      <c r="W35" s="753"/>
      <c r="X35" s="753"/>
      <c r="Y35" s="753"/>
      <c r="Z35" s="753"/>
      <c r="AA35" s="753">
        <v>145</v>
      </c>
      <c r="AB35" s="753"/>
      <c r="AC35" s="753"/>
      <c r="AD35" s="753"/>
      <c r="AE35" s="754"/>
      <c r="AF35" s="755">
        <v>107</v>
      </c>
      <c r="AG35" s="756"/>
      <c r="AH35" s="756"/>
      <c r="AI35" s="756"/>
      <c r="AJ35" s="757"/>
      <c r="AK35" s="834">
        <v>148</v>
      </c>
      <c r="AL35" s="830"/>
      <c r="AM35" s="830"/>
      <c r="AN35" s="830"/>
      <c r="AO35" s="830"/>
      <c r="AP35" s="830">
        <v>1389</v>
      </c>
      <c r="AQ35" s="830"/>
      <c r="AR35" s="830"/>
      <c r="AS35" s="830"/>
      <c r="AT35" s="830"/>
      <c r="AU35" s="830">
        <v>774</v>
      </c>
      <c r="AV35" s="830"/>
      <c r="AW35" s="830"/>
      <c r="AX35" s="830"/>
      <c r="AY35" s="830"/>
      <c r="AZ35" s="831" t="s">
        <v>532</v>
      </c>
      <c r="BA35" s="831"/>
      <c r="BB35" s="831"/>
      <c r="BC35" s="831"/>
      <c r="BD35" s="831"/>
      <c r="BE35" s="832" t="s">
        <v>417</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394</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17516</v>
      </c>
      <c r="AG63" s="844"/>
      <c r="AH63" s="844"/>
      <c r="AI63" s="844"/>
      <c r="AJ63" s="845"/>
      <c r="AK63" s="846"/>
      <c r="AL63" s="841"/>
      <c r="AM63" s="841"/>
      <c r="AN63" s="841"/>
      <c r="AO63" s="841"/>
      <c r="AP63" s="844">
        <v>34991</v>
      </c>
      <c r="AQ63" s="844"/>
      <c r="AR63" s="844"/>
      <c r="AS63" s="844"/>
      <c r="AT63" s="844"/>
      <c r="AU63" s="844">
        <v>6744</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422</v>
      </c>
      <c r="B66" s="730"/>
      <c r="C66" s="730"/>
      <c r="D66" s="730"/>
      <c r="E66" s="730"/>
      <c r="F66" s="730"/>
      <c r="G66" s="730"/>
      <c r="H66" s="730"/>
      <c r="I66" s="730"/>
      <c r="J66" s="730"/>
      <c r="K66" s="730"/>
      <c r="L66" s="730"/>
      <c r="M66" s="730"/>
      <c r="N66" s="730"/>
      <c r="O66" s="730"/>
      <c r="P66" s="731"/>
      <c r="Q66" s="725" t="s">
        <v>423</v>
      </c>
      <c r="R66" s="721"/>
      <c r="S66" s="721"/>
      <c r="T66" s="721"/>
      <c r="U66" s="722"/>
      <c r="V66" s="725" t="s">
        <v>424</v>
      </c>
      <c r="W66" s="721"/>
      <c r="X66" s="721"/>
      <c r="Y66" s="721"/>
      <c r="Z66" s="722"/>
      <c r="AA66" s="725" t="s">
        <v>425</v>
      </c>
      <c r="AB66" s="721"/>
      <c r="AC66" s="721"/>
      <c r="AD66" s="721"/>
      <c r="AE66" s="722"/>
      <c r="AF66" s="854" t="s">
        <v>426</v>
      </c>
      <c r="AG66" s="815"/>
      <c r="AH66" s="815"/>
      <c r="AI66" s="815"/>
      <c r="AJ66" s="855"/>
      <c r="AK66" s="725" t="s">
        <v>427</v>
      </c>
      <c r="AL66" s="730"/>
      <c r="AM66" s="730"/>
      <c r="AN66" s="730"/>
      <c r="AO66" s="731"/>
      <c r="AP66" s="725" t="s">
        <v>404</v>
      </c>
      <c r="AQ66" s="721"/>
      <c r="AR66" s="721"/>
      <c r="AS66" s="721"/>
      <c r="AT66" s="722"/>
      <c r="AU66" s="725" t="s">
        <v>428</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598</v>
      </c>
      <c r="C68" s="870"/>
      <c r="D68" s="870"/>
      <c r="E68" s="870"/>
      <c r="F68" s="870"/>
      <c r="G68" s="870"/>
      <c r="H68" s="870"/>
      <c r="I68" s="870"/>
      <c r="J68" s="870"/>
      <c r="K68" s="870"/>
      <c r="L68" s="870"/>
      <c r="M68" s="870"/>
      <c r="N68" s="870"/>
      <c r="O68" s="870"/>
      <c r="P68" s="871"/>
      <c r="Q68" s="872">
        <v>21460</v>
      </c>
      <c r="R68" s="866"/>
      <c r="S68" s="866"/>
      <c r="T68" s="866"/>
      <c r="U68" s="866"/>
      <c r="V68" s="866">
        <v>20757</v>
      </c>
      <c r="W68" s="866"/>
      <c r="X68" s="866"/>
      <c r="Y68" s="866"/>
      <c r="Z68" s="866"/>
      <c r="AA68" s="866">
        <v>704</v>
      </c>
      <c r="AB68" s="866"/>
      <c r="AC68" s="866"/>
      <c r="AD68" s="866"/>
      <c r="AE68" s="866"/>
      <c r="AF68" s="866">
        <v>704</v>
      </c>
      <c r="AG68" s="866"/>
      <c r="AH68" s="866"/>
      <c r="AI68" s="866"/>
      <c r="AJ68" s="866"/>
      <c r="AK68" s="866">
        <v>118</v>
      </c>
      <c r="AL68" s="866"/>
      <c r="AM68" s="866"/>
      <c r="AN68" s="866"/>
      <c r="AO68" s="866"/>
      <c r="AP68" s="866" t="s">
        <v>532</v>
      </c>
      <c r="AQ68" s="866"/>
      <c r="AR68" s="866"/>
      <c r="AS68" s="866"/>
      <c r="AT68" s="866"/>
      <c r="AU68" s="866" t="s">
        <v>532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599</v>
      </c>
      <c r="C69" s="874"/>
      <c r="D69" s="874"/>
      <c r="E69" s="874"/>
      <c r="F69" s="874"/>
      <c r="G69" s="874"/>
      <c r="H69" s="874"/>
      <c r="I69" s="874"/>
      <c r="J69" s="874"/>
      <c r="K69" s="874"/>
      <c r="L69" s="874"/>
      <c r="M69" s="874"/>
      <c r="N69" s="874"/>
      <c r="O69" s="874"/>
      <c r="P69" s="875"/>
      <c r="Q69" s="876">
        <v>179</v>
      </c>
      <c r="R69" s="830"/>
      <c r="S69" s="830"/>
      <c r="T69" s="830"/>
      <c r="U69" s="830"/>
      <c r="V69" s="830">
        <v>133</v>
      </c>
      <c r="W69" s="830"/>
      <c r="X69" s="830"/>
      <c r="Y69" s="830"/>
      <c r="Z69" s="830"/>
      <c r="AA69" s="830">
        <v>47</v>
      </c>
      <c r="AB69" s="830"/>
      <c r="AC69" s="830"/>
      <c r="AD69" s="830"/>
      <c r="AE69" s="830"/>
      <c r="AF69" s="830">
        <v>47</v>
      </c>
      <c r="AG69" s="830"/>
      <c r="AH69" s="830"/>
      <c r="AI69" s="830"/>
      <c r="AJ69" s="830"/>
      <c r="AK69" s="830" t="s">
        <v>532</v>
      </c>
      <c r="AL69" s="830"/>
      <c r="AM69" s="830"/>
      <c r="AN69" s="830"/>
      <c r="AO69" s="830"/>
      <c r="AP69" s="830" t="s">
        <v>532</v>
      </c>
      <c r="AQ69" s="830"/>
      <c r="AR69" s="830"/>
      <c r="AS69" s="830"/>
      <c r="AT69" s="830"/>
      <c r="AU69" s="830" t="s">
        <v>532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600</v>
      </c>
      <c r="C70" s="874"/>
      <c r="D70" s="874"/>
      <c r="E70" s="874"/>
      <c r="F70" s="874"/>
      <c r="G70" s="874"/>
      <c r="H70" s="874"/>
      <c r="I70" s="874"/>
      <c r="J70" s="874"/>
      <c r="K70" s="874"/>
      <c r="L70" s="874"/>
      <c r="M70" s="874"/>
      <c r="N70" s="874"/>
      <c r="O70" s="874"/>
      <c r="P70" s="875"/>
      <c r="Q70" s="876">
        <v>107</v>
      </c>
      <c r="R70" s="830"/>
      <c r="S70" s="830"/>
      <c r="T70" s="830"/>
      <c r="U70" s="830"/>
      <c r="V70" s="830">
        <v>106</v>
      </c>
      <c r="W70" s="830"/>
      <c r="X70" s="830"/>
      <c r="Y70" s="830"/>
      <c r="Z70" s="830"/>
      <c r="AA70" s="830">
        <v>1</v>
      </c>
      <c r="AB70" s="830"/>
      <c r="AC70" s="830"/>
      <c r="AD70" s="830"/>
      <c r="AE70" s="830"/>
      <c r="AF70" s="830">
        <v>1</v>
      </c>
      <c r="AG70" s="830"/>
      <c r="AH70" s="830"/>
      <c r="AI70" s="830"/>
      <c r="AJ70" s="830"/>
      <c r="AK70" s="830">
        <v>8</v>
      </c>
      <c r="AL70" s="830"/>
      <c r="AM70" s="830"/>
      <c r="AN70" s="830"/>
      <c r="AO70" s="830"/>
      <c r="AP70" s="830" t="s">
        <v>532</v>
      </c>
      <c r="AQ70" s="830"/>
      <c r="AR70" s="830"/>
      <c r="AS70" s="830"/>
      <c r="AT70" s="830"/>
      <c r="AU70" s="830" t="s">
        <v>532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601</v>
      </c>
      <c r="C71" s="874"/>
      <c r="D71" s="874"/>
      <c r="E71" s="874"/>
      <c r="F71" s="874"/>
      <c r="G71" s="874"/>
      <c r="H71" s="874"/>
      <c r="I71" s="874"/>
      <c r="J71" s="874"/>
      <c r="K71" s="874"/>
      <c r="L71" s="874"/>
      <c r="M71" s="874"/>
      <c r="N71" s="874"/>
      <c r="O71" s="874"/>
      <c r="P71" s="875"/>
      <c r="Q71" s="876">
        <v>101</v>
      </c>
      <c r="R71" s="830"/>
      <c r="S71" s="830"/>
      <c r="T71" s="830"/>
      <c r="U71" s="830"/>
      <c r="V71" s="830">
        <v>61</v>
      </c>
      <c r="W71" s="830"/>
      <c r="X71" s="830"/>
      <c r="Y71" s="830"/>
      <c r="Z71" s="830"/>
      <c r="AA71" s="830">
        <v>40</v>
      </c>
      <c r="AB71" s="830"/>
      <c r="AC71" s="830"/>
      <c r="AD71" s="830"/>
      <c r="AE71" s="830"/>
      <c r="AF71" s="830">
        <v>40</v>
      </c>
      <c r="AG71" s="830"/>
      <c r="AH71" s="830"/>
      <c r="AI71" s="830"/>
      <c r="AJ71" s="830"/>
      <c r="AK71" s="830" t="s">
        <v>532</v>
      </c>
      <c r="AL71" s="830"/>
      <c r="AM71" s="830"/>
      <c r="AN71" s="830"/>
      <c r="AO71" s="830"/>
      <c r="AP71" s="830" t="s">
        <v>532</v>
      </c>
      <c r="AQ71" s="830"/>
      <c r="AR71" s="830"/>
      <c r="AS71" s="830"/>
      <c r="AT71" s="830"/>
      <c r="AU71" s="830" t="s">
        <v>532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602</v>
      </c>
      <c r="C72" s="874"/>
      <c r="D72" s="874"/>
      <c r="E72" s="874"/>
      <c r="F72" s="874"/>
      <c r="G72" s="874"/>
      <c r="H72" s="874"/>
      <c r="I72" s="874"/>
      <c r="J72" s="874"/>
      <c r="K72" s="874"/>
      <c r="L72" s="874"/>
      <c r="M72" s="874"/>
      <c r="N72" s="874"/>
      <c r="O72" s="874"/>
      <c r="P72" s="875"/>
      <c r="Q72" s="876">
        <v>2423</v>
      </c>
      <c r="R72" s="830"/>
      <c r="S72" s="830"/>
      <c r="T72" s="830"/>
      <c r="U72" s="830"/>
      <c r="V72" s="830">
        <v>2308</v>
      </c>
      <c r="W72" s="830"/>
      <c r="X72" s="830"/>
      <c r="Y72" s="830"/>
      <c r="Z72" s="830"/>
      <c r="AA72" s="830">
        <v>115</v>
      </c>
      <c r="AB72" s="830"/>
      <c r="AC72" s="830"/>
      <c r="AD72" s="830"/>
      <c r="AE72" s="830"/>
      <c r="AF72" s="830">
        <v>115</v>
      </c>
      <c r="AG72" s="830"/>
      <c r="AH72" s="830"/>
      <c r="AI72" s="830"/>
      <c r="AJ72" s="830"/>
      <c r="AK72" s="830">
        <v>130</v>
      </c>
      <c r="AL72" s="830"/>
      <c r="AM72" s="830"/>
      <c r="AN72" s="830"/>
      <c r="AO72" s="830"/>
      <c r="AP72" s="830" t="s">
        <v>532</v>
      </c>
      <c r="AQ72" s="830"/>
      <c r="AR72" s="830"/>
      <c r="AS72" s="830"/>
      <c r="AT72" s="830"/>
      <c r="AU72" s="830" t="s">
        <v>532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603</v>
      </c>
      <c r="C73" s="874"/>
      <c r="D73" s="874"/>
      <c r="E73" s="874"/>
      <c r="F73" s="874"/>
      <c r="G73" s="874"/>
      <c r="H73" s="874"/>
      <c r="I73" s="874"/>
      <c r="J73" s="874"/>
      <c r="K73" s="874"/>
      <c r="L73" s="874"/>
      <c r="M73" s="874"/>
      <c r="N73" s="874"/>
      <c r="O73" s="874"/>
      <c r="P73" s="875"/>
      <c r="Q73" s="876">
        <v>719774</v>
      </c>
      <c r="R73" s="830"/>
      <c r="S73" s="830"/>
      <c r="T73" s="830"/>
      <c r="U73" s="830"/>
      <c r="V73" s="830">
        <v>711648</v>
      </c>
      <c r="W73" s="830"/>
      <c r="X73" s="830"/>
      <c r="Y73" s="830"/>
      <c r="Z73" s="830"/>
      <c r="AA73" s="830">
        <v>8126</v>
      </c>
      <c r="AB73" s="830"/>
      <c r="AC73" s="830"/>
      <c r="AD73" s="830"/>
      <c r="AE73" s="830"/>
      <c r="AF73" s="830">
        <v>8126</v>
      </c>
      <c r="AG73" s="830"/>
      <c r="AH73" s="830"/>
      <c r="AI73" s="830"/>
      <c r="AJ73" s="830"/>
      <c r="AK73" s="830">
        <v>4022</v>
      </c>
      <c r="AL73" s="830"/>
      <c r="AM73" s="830"/>
      <c r="AN73" s="830"/>
      <c r="AO73" s="830"/>
      <c r="AP73" s="830" t="s">
        <v>532</v>
      </c>
      <c r="AQ73" s="830"/>
      <c r="AR73" s="830"/>
      <c r="AS73" s="830"/>
      <c r="AT73" s="830"/>
      <c r="AU73" s="830" t="s">
        <v>532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604</v>
      </c>
      <c r="C74" s="874"/>
      <c r="D74" s="874"/>
      <c r="E74" s="874"/>
      <c r="F74" s="874"/>
      <c r="G74" s="874"/>
      <c r="H74" s="874"/>
      <c r="I74" s="874"/>
      <c r="J74" s="874"/>
      <c r="K74" s="874"/>
      <c r="L74" s="874"/>
      <c r="M74" s="874"/>
      <c r="N74" s="874"/>
      <c r="O74" s="874"/>
      <c r="P74" s="875"/>
      <c r="Q74" s="876">
        <v>11929</v>
      </c>
      <c r="R74" s="830"/>
      <c r="S74" s="830"/>
      <c r="T74" s="830"/>
      <c r="U74" s="830"/>
      <c r="V74" s="830">
        <v>11218</v>
      </c>
      <c r="W74" s="830"/>
      <c r="X74" s="830"/>
      <c r="Y74" s="830"/>
      <c r="Z74" s="830"/>
      <c r="AA74" s="830">
        <v>711</v>
      </c>
      <c r="AB74" s="830"/>
      <c r="AC74" s="830"/>
      <c r="AD74" s="830"/>
      <c r="AE74" s="830"/>
      <c r="AF74" s="830">
        <v>9144</v>
      </c>
      <c r="AG74" s="830"/>
      <c r="AH74" s="830"/>
      <c r="AI74" s="830"/>
      <c r="AJ74" s="830"/>
      <c r="AK74" s="830">
        <v>2</v>
      </c>
      <c r="AL74" s="830"/>
      <c r="AM74" s="830"/>
      <c r="AN74" s="830"/>
      <c r="AO74" s="830"/>
      <c r="AP74" s="830">
        <v>24152</v>
      </c>
      <c r="AQ74" s="830"/>
      <c r="AR74" s="830"/>
      <c r="AS74" s="830"/>
      <c r="AT74" s="830"/>
      <c r="AU74" s="830" t="s">
        <v>532</v>
      </c>
      <c r="AV74" s="830"/>
      <c r="AW74" s="830"/>
      <c r="AX74" s="830"/>
      <c r="AY74" s="830"/>
      <c r="AZ74" s="832" t="s">
        <v>607</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605</v>
      </c>
      <c r="C75" s="874"/>
      <c r="D75" s="874"/>
      <c r="E75" s="874"/>
      <c r="F75" s="874"/>
      <c r="G75" s="874"/>
      <c r="H75" s="874"/>
      <c r="I75" s="874"/>
      <c r="J75" s="874"/>
      <c r="K75" s="874"/>
      <c r="L75" s="874"/>
      <c r="M75" s="874"/>
      <c r="N75" s="874"/>
      <c r="O75" s="874"/>
      <c r="P75" s="875"/>
      <c r="Q75" s="877">
        <v>4953</v>
      </c>
      <c r="R75" s="878"/>
      <c r="S75" s="878"/>
      <c r="T75" s="878"/>
      <c r="U75" s="834"/>
      <c r="V75" s="879">
        <v>4785</v>
      </c>
      <c r="W75" s="878"/>
      <c r="X75" s="878"/>
      <c r="Y75" s="878"/>
      <c r="Z75" s="834"/>
      <c r="AA75" s="879">
        <v>168</v>
      </c>
      <c r="AB75" s="878"/>
      <c r="AC75" s="878"/>
      <c r="AD75" s="878"/>
      <c r="AE75" s="834"/>
      <c r="AF75" s="879">
        <v>168</v>
      </c>
      <c r="AG75" s="878"/>
      <c r="AH75" s="878"/>
      <c r="AI75" s="878"/>
      <c r="AJ75" s="834"/>
      <c r="AK75" s="879">
        <v>50</v>
      </c>
      <c r="AL75" s="878"/>
      <c r="AM75" s="878"/>
      <c r="AN75" s="878"/>
      <c r="AO75" s="834"/>
      <c r="AP75" s="879">
        <v>2986</v>
      </c>
      <c r="AQ75" s="878"/>
      <c r="AR75" s="878"/>
      <c r="AS75" s="878"/>
      <c r="AT75" s="834"/>
      <c r="AU75" s="879">
        <v>1116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606</v>
      </c>
      <c r="C76" s="874"/>
      <c r="D76" s="874"/>
      <c r="E76" s="874"/>
      <c r="F76" s="874"/>
      <c r="G76" s="874"/>
      <c r="H76" s="874"/>
      <c r="I76" s="874"/>
      <c r="J76" s="874"/>
      <c r="K76" s="874"/>
      <c r="L76" s="874"/>
      <c r="M76" s="874"/>
      <c r="N76" s="874"/>
      <c r="O76" s="874"/>
      <c r="P76" s="875"/>
      <c r="Q76" s="877">
        <v>738</v>
      </c>
      <c r="R76" s="878"/>
      <c r="S76" s="878"/>
      <c r="T76" s="878"/>
      <c r="U76" s="834"/>
      <c r="V76" s="879">
        <v>655</v>
      </c>
      <c r="W76" s="878"/>
      <c r="X76" s="878"/>
      <c r="Y76" s="878"/>
      <c r="Z76" s="834"/>
      <c r="AA76" s="879">
        <v>83</v>
      </c>
      <c r="AB76" s="878"/>
      <c r="AC76" s="878"/>
      <c r="AD76" s="878"/>
      <c r="AE76" s="834"/>
      <c r="AF76" s="879">
        <v>35</v>
      </c>
      <c r="AG76" s="878"/>
      <c r="AH76" s="878"/>
      <c r="AI76" s="878"/>
      <c r="AJ76" s="834"/>
      <c r="AK76" s="879">
        <v>2</v>
      </c>
      <c r="AL76" s="878"/>
      <c r="AM76" s="878"/>
      <c r="AN76" s="878"/>
      <c r="AO76" s="834"/>
      <c r="AP76" s="879">
        <v>944</v>
      </c>
      <c r="AQ76" s="878"/>
      <c r="AR76" s="878"/>
      <c r="AS76" s="878"/>
      <c r="AT76" s="834"/>
      <c r="AU76" s="879">
        <v>474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18380</v>
      </c>
      <c r="AG88" s="844"/>
      <c r="AH88" s="844"/>
      <c r="AI88" s="844"/>
      <c r="AJ88" s="844"/>
      <c r="AK88" s="841"/>
      <c r="AL88" s="841"/>
      <c r="AM88" s="841"/>
      <c r="AN88" s="841"/>
      <c r="AO88" s="841"/>
      <c r="AP88" s="844">
        <v>28082</v>
      </c>
      <c r="AQ88" s="844"/>
      <c r="AR88" s="844"/>
      <c r="AS88" s="844"/>
      <c r="AT88" s="844"/>
      <c r="AU88" s="844">
        <v>1590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101020</v>
      </c>
      <c r="CS102" s="852"/>
      <c r="CT102" s="852"/>
      <c r="CU102" s="852"/>
      <c r="CV102" s="891"/>
      <c r="CW102" s="890">
        <v>267</v>
      </c>
      <c r="CX102" s="852"/>
      <c r="CY102" s="852"/>
      <c r="CZ102" s="852"/>
      <c r="DA102" s="891"/>
      <c r="DB102" s="890" t="s">
        <v>532</v>
      </c>
      <c r="DC102" s="852"/>
      <c r="DD102" s="852"/>
      <c r="DE102" s="852"/>
      <c r="DF102" s="891"/>
      <c r="DG102" s="890" t="s">
        <v>532</v>
      </c>
      <c r="DH102" s="852"/>
      <c r="DI102" s="852"/>
      <c r="DJ102" s="852"/>
      <c r="DK102" s="891"/>
      <c r="DL102" s="890" t="s">
        <v>532</v>
      </c>
      <c r="DM102" s="852"/>
      <c r="DN102" s="852"/>
      <c r="DO102" s="852"/>
      <c r="DP102" s="891"/>
      <c r="DQ102" s="890">
        <v>729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309</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309</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309</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9941634</v>
      </c>
      <c r="AB110" s="900"/>
      <c r="AC110" s="900"/>
      <c r="AD110" s="900"/>
      <c r="AE110" s="901"/>
      <c r="AF110" s="902">
        <v>9414497</v>
      </c>
      <c r="AG110" s="900"/>
      <c r="AH110" s="900"/>
      <c r="AI110" s="900"/>
      <c r="AJ110" s="901"/>
      <c r="AK110" s="902">
        <v>9098458</v>
      </c>
      <c r="AL110" s="900"/>
      <c r="AM110" s="900"/>
      <c r="AN110" s="900"/>
      <c r="AO110" s="901"/>
      <c r="AP110" s="903">
        <v>11.9</v>
      </c>
      <c r="AQ110" s="904"/>
      <c r="AR110" s="904"/>
      <c r="AS110" s="904"/>
      <c r="AT110" s="905"/>
      <c r="AU110" s="906" t="s">
        <v>74</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87840368</v>
      </c>
      <c r="BR110" s="931"/>
      <c r="BS110" s="931"/>
      <c r="BT110" s="931"/>
      <c r="BU110" s="931"/>
      <c r="BV110" s="931">
        <v>86228784</v>
      </c>
      <c r="BW110" s="931"/>
      <c r="BX110" s="931"/>
      <c r="BY110" s="931"/>
      <c r="BZ110" s="931"/>
      <c r="CA110" s="931">
        <v>84751972</v>
      </c>
      <c r="CB110" s="931"/>
      <c r="CC110" s="931"/>
      <c r="CD110" s="931"/>
      <c r="CE110" s="931"/>
      <c r="CF110" s="944">
        <v>110.8</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128</v>
      </c>
      <c r="DH110" s="931"/>
      <c r="DI110" s="931"/>
      <c r="DJ110" s="931"/>
      <c r="DK110" s="931"/>
      <c r="DL110" s="931" t="s">
        <v>446</v>
      </c>
      <c r="DM110" s="931"/>
      <c r="DN110" s="931"/>
      <c r="DO110" s="931"/>
      <c r="DP110" s="931"/>
      <c r="DQ110" s="931" t="s">
        <v>447</v>
      </c>
      <c r="DR110" s="931"/>
      <c r="DS110" s="931"/>
      <c r="DT110" s="931"/>
      <c r="DU110" s="931"/>
      <c r="DV110" s="932" t="s">
        <v>448</v>
      </c>
      <c r="DW110" s="932"/>
      <c r="DX110" s="932"/>
      <c r="DY110" s="932"/>
      <c r="DZ110" s="933"/>
    </row>
    <row r="111" spans="1:131" s="230" customFormat="1" ht="26.25" customHeight="1" x14ac:dyDescent="0.2">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420</v>
      </c>
      <c r="AB111" s="938"/>
      <c r="AC111" s="938"/>
      <c r="AD111" s="938"/>
      <c r="AE111" s="939"/>
      <c r="AF111" s="940" t="s">
        <v>420</v>
      </c>
      <c r="AG111" s="938"/>
      <c r="AH111" s="938"/>
      <c r="AI111" s="938"/>
      <c r="AJ111" s="939"/>
      <c r="AK111" s="940" t="s">
        <v>446</v>
      </c>
      <c r="AL111" s="938"/>
      <c r="AM111" s="938"/>
      <c r="AN111" s="938"/>
      <c r="AO111" s="939"/>
      <c r="AP111" s="941" t="s">
        <v>420</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11902337</v>
      </c>
      <c r="BR111" s="926"/>
      <c r="BS111" s="926"/>
      <c r="BT111" s="926"/>
      <c r="BU111" s="926"/>
      <c r="BV111" s="926">
        <v>7472737</v>
      </c>
      <c r="BW111" s="926"/>
      <c r="BX111" s="926"/>
      <c r="BY111" s="926"/>
      <c r="BZ111" s="926"/>
      <c r="CA111" s="926">
        <v>6777421</v>
      </c>
      <c r="CB111" s="926"/>
      <c r="CC111" s="926"/>
      <c r="CD111" s="926"/>
      <c r="CE111" s="926"/>
      <c r="CF111" s="920">
        <v>8.9</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v>147710</v>
      </c>
      <c r="DH111" s="926"/>
      <c r="DI111" s="926"/>
      <c r="DJ111" s="926"/>
      <c r="DK111" s="926"/>
      <c r="DL111" s="926">
        <v>111170</v>
      </c>
      <c r="DM111" s="926"/>
      <c r="DN111" s="926"/>
      <c r="DO111" s="926"/>
      <c r="DP111" s="926"/>
      <c r="DQ111" s="926">
        <v>74375</v>
      </c>
      <c r="DR111" s="926"/>
      <c r="DS111" s="926"/>
      <c r="DT111" s="926"/>
      <c r="DU111" s="926"/>
      <c r="DV111" s="927">
        <v>0.1</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420</v>
      </c>
      <c r="AB112" s="959"/>
      <c r="AC112" s="959"/>
      <c r="AD112" s="959"/>
      <c r="AE112" s="960"/>
      <c r="AF112" s="961" t="s">
        <v>446</v>
      </c>
      <c r="AG112" s="959"/>
      <c r="AH112" s="959"/>
      <c r="AI112" s="959"/>
      <c r="AJ112" s="960"/>
      <c r="AK112" s="961" t="s">
        <v>447</v>
      </c>
      <c r="AL112" s="959"/>
      <c r="AM112" s="959"/>
      <c r="AN112" s="959"/>
      <c r="AO112" s="960"/>
      <c r="AP112" s="962" t="s">
        <v>447</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8132467</v>
      </c>
      <c r="BR112" s="926"/>
      <c r="BS112" s="926"/>
      <c r="BT112" s="926"/>
      <c r="BU112" s="926"/>
      <c r="BV112" s="926">
        <v>7220695</v>
      </c>
      <c r="BW112" s="926"/>
      <c r="BX112" s="926"/>
      <c r="BY112" s="926"/>
      <c r="BZ112" s="926"/>
      <c r="CA112" s="926">
        <v>6752954</v>
      </c>
      <c r="CB112" s="926"/>
      <c r="CC112" s="926"/>
      <c r="CD112" s="926"/>
      <c r="CE112" s="926"/>
      <c r="CF112" s="920">
        <v>8.8000000000000007</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628000</v>
      </c>
      <c r="DH112" s="926"/>
      <c r="DI112" s="926"/>
      <c r="DJ112" s="926"/>
      <c r="DK112" s="926"/>
      <c r="DL112" s="926">
        <v>628000</v>
      </c>
      <c r="DM112" s="926"/>
      <c r="DN112" s="926"/>
      <c r="DO112" s="926"/>
      <c r="DP112" s="926"/>
      <c r="DQ112" s="926">
        <v>628000</v>
      </c>
      <c r="DR112" s="926"/>
      <c r="DS112" s="926"/>
      <c r="DT112" s="926"/>
      <c r="DU112" s="926"/>
      <c r="DV112" s="927">
        <v>0.8</v>
      </c>
      <c r="DW112" s="927"/>
      <c r="DX112" s="927"/>
      <c r="DY112" s="927"/>
      <c r="DZ112" s="928"/>
    </row>
    <row r="113" spans="1:130" s="230" customFormat="1" ht="26.25" customHeight="1" x14ac:dyDescent="0.2">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1029438</v>
      </c>
      <c r="AB113" s="938"/>
      <c r="AC113" s="938"/>
      <c r="AD113" s="938"/>
      <c r="AE113" s="939"/>
      <c r="AF113" s="940">
        <v>927359</v>
      </c>
      <c r="AG113" s="938"/>
      <c r="AH113" s="938"/>
      <c r="AI113" s="938"/>
      <c r="AJ113" s="939"/>
      <c r="AK113" s="940">
        <v>894287</v>
      </c>
      <c r="AL113" s="938"/>
      <c r="AM113" s="938"/>
      <c r="AN113" s="938"/>
      <c r="AO113" s="939"/>
      <c r="AP113" s="941">
        <v>1.2</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764786</v>
      </c>
      <c r="BR113" s="926"/>
      <c r="BS113" s="926"/>
      <c r="BT113" s="926"/>
      <c r="BU113" s="926"/>
      <c r="BV113" s="926">
        <v>1224073</v>
      </c>
      <c r="BW113" s="926"/>
      <c r="BX113" s="926"/>
      <c r="BY113" s="926"/>
      <c r="BZ113" s="926"/>
      <c r="CA113" s="926">
        <v>1589228</v>
      </c>
      <c r="CB113" s="926"/>
      <c r="CC113" s="926"/>
      <c r="CD113" s="926"/>
      <c r="CE113" s="926"/>
      <c r="CF113" s="920">
        <v>2.1</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128</v>
      </c>
      <c r="DH113" s="959"/>
      <c r="DI113" s="959"/>
      <c r="DJ113" s="959"/>
      <c r="DK113" s="960"/>
      <c r="DL113" s="961" t="s">
        <v>447</v>
      </c>
      <c r="DM113" s="959"/>
      <c r="DN113" s="959"/>
      <c r="DO113" s="959"/>
      <c r="DP113" s="960"/>
      <c r="DQ113" s="961" t="s">
        <v>446</v>
      </c>
      <c r="DR113" s="959"/>
      <c r="DS113" s="959"/>
      <c r="DT113" s="959"/>
      <c r="DU113" s="960"/>
      <c r="DV113" s="962" t="s">
        <v>420</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89940</v>
      </c>
      <c r="AB114" s="959"/>
      <c r="AC114" s="959"/>
      <c r="AD114" s="959"/>
      <c r="AE114" s="960"/>
      <c r="AF114" s="961">
        <v>93797</v>
      </c>
      <c r="AG114" s="959"/>
      <c r="AH114" s="959"/>
      <c r="AI114" s="959"/>
      <c r="AJ114" s="960"/>
      <c r="AK114" s="961">
        <v>104911</v>
      </c>
      <c r="AL114" s="959"/>
      <c r="AM114" s="959"/>
      <c r="AN114" s="959"/>
      <c r="AO114" s="960"/>
      <c r="AP114" s="962">
        <v>0.1</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15631334</v>
      </c>
      <c r="BR114" s="926"/>
      <c r="BS114" s="926"/>
      <c r="BT114" s="926"/>
      <c r="BU114" s="926"/>
      <c r="BV114" s="926">
        <v>15624041</v>
      </c>
      <c r="BW114" s="926"/>
      <c r="BX114" s="926"/>
      <c r="BY114" s="926"/>
      <c r="BZ114" s="926"/>
      <c r="CA114" s="926">
        <v>15382068</v>
      </c>
      <c r="CB114" s="926"/>
      <c r="CC114" s="926"/>
      <c r="CD114" s="926"/>
      <c r="CE114" s="926"/>
      <c r="CF114" s="920">
        <v>20.100000000000001</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446</v>
      </c>
      <c r="DM114" s="959"/>
      <c r="DN114" s="959"/>
      <c r="DO114" s="959"/>
      <c r="DP114" s="960"/>
      <c r="DQ114" s="961" t="s">
        <v>128</v>
      </c>
      <c r="DR114" s="959"/>
      <c r="DS114" s="959"/>
      <c r="DT114" s="959"/>
      <c r="DU114" s="960"/>
      <c r="DV114" s="962" t="s">
        <v>128</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2431749</v>
      </c>
      <c r="AB115" s="938"/>
      <c r="AC115" s="938"/>
      <c r="AD115" s="938"/>
      <c r="AE115" s="939"/>
      <c r="AF115" s="940">
        <v>1385117</v>
      </c>
      <c r="AG115" s="938"/>
      <c r="AH115" s="938"/>
      <c r="AI115" s="938"/>
      <c r="AJ115" s="939"/>
      <c r="AK115" s="940">
        <v>977302</v>
      </c>
      <c r="AL115" s="938"/>
      <c r="AM115" s="938"/>
      <c r="AN115" s="938"/>
      <c r="AO115" s="939"/>
      <c r="AP115" s="941">
        <v>1.3</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829723</v>
      </c>
      <c r="BR115" s="926"/>
      <c r="BS115" s="926"/>
      <c r="BT115" s="926"/>
      <c r="BU115" s="926"/>
      <c r="BV115" s="926">
        <v>832987</v>
      </c>
      <c r="BW115" s="926"/>
      <c r="BX115" s="926"/>
      <c r="BY115" s="926"/>
      <c r="BZ115" s="926"/>
      <c r="CA115" s="926">
        <v>811764</v>
      </c>
      <c r="CB115" s="926"/>
      <c r="CC115" s="926"/>
      <c r="CD115" s="926"/>
      <c r="CE115" s="926"/>
      <c r="CF115" s="920">
        <v>1.1000000000000001</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5687457</v>
      </c>
      <c r="DH115" s="959"/>
      <c r="DI115" s="959"/>
      <c r="DJ115" s="959"/>
      <c r="DK115" s="960"/>
      <c r="DL115" s="961">
        <v>1844813</v>
      </c>
      <c r="DM115" s="959"/>
      <c r="DN115" s="959"/>
      <c r="DO115" s="959"/>
      <c r="DP115" s="960"/>
      <c r="DQ115" s="961">
        <v>1545853</v>
      </c>
      <c r="DR115" s="959"/>
      <c r="DS115" s="959"/>
      <c r="DT115" s="959"/>
      <c r="DU115" s="960"/>
      <c r="DV115" s="962">
        <v>2</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447</v>
      </c>
      <c r="AB116" s="959"/>
      <c r="AC116" s="959"/>
      <c r="AD116" s="959"/>
      <c r="AE116" s="960"/>
      <c r="AF116" s="961" t="s">
        <v>447</v>
      </c>
      <c r="AG116" s="959"/>
      <c r="AH116" s="959"/>
      <c r="AI116" s="959"/>
      <c r="AJ116" s="960"/>
      <c r="AK116" s="961" t="s">
        <v>446</v>
      </c>
      <c r="AL116" s="959"/>
      <c r="AM116" s="959"/>
      <c r="AN116" s="959"/>
      <c r="AO116" s="960"/>
      <c r="AP116" s="962" t="s">
        <v>420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446</v>
      </c>
      <c r="BW116" s="926"/>
      <c r="BX116" s="926"/>
      <c r="BY116" s="926"/>
      <c r="BZ116" s="926"/>
      <c r="CA116" s="926" t="s">
        <v>420</v>
      </c>
      <c r="CB116" s="926"/>
      <c r="CC116" s="926"/>
      <c r="CD116" s="926"/>
      <c r="CE116" s="926"/>
      <c r="CF116" s="920" t="s">
        <v>446</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128</v>
      </c>
      <c r="DH116" s="959"/>
      <c r="DI116" s="959"/>
      <c r="DJ116" s="959"/>
      <c r="DK116" s="960"/>
      <c r="DL116" s="961" t="s">
        <v>420</v>
      </c>
      <c r="DM116" s="959"/>
      <c r="DN116" s="959"/>
      <c r="DO116" s="959"/>
      <c r="DP116" s="960"/>
      <c r="DQ116" s="961" t="s">
        <v>420</v>
      </c>
      <c r="DR116" s="959"/>
      <c r="DS116" s="959"/>
      <c r="DT116" s="959"/>
      <c r="DU116" s="960"/>
      <c r="DV116" s="962" t="s">
        <v>420</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13492761</v>
      </c>
      <c r="AB117" s="979"/>
      <c r="AC117" s="979"/>
      <c r="AD117" s="979"/>
      <c r="AE117" s="980"/>
      <c r="AF117" s="981">
        <v>11820770</v>
      </c>
      <c r="AG117" s="979"/>
      <c r="AH117" s="979"/>
      <c r="AI117" s="979"/>
      <c r="AJ117" s="980"/>
      <c r="AK117" s="981">
        <v>11074958</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470</v>
      </c>
      <c r="BR117" s="926"/>
      <c r="BS117" s="926"/>
      <c r="BT117" s="926"/>
      <c r="BU117" s="926"/>
      <c r="BV117" s="926" t="s">
        <v>471</v>
      </c>
      <c r="BW117" s="926"/>
      <c r="BX117" s="926"/>
      <c r="BY117" s="926"/>
      <c r="BZ117" s="926"/>
      <c r="CA117" s="926" t="s">
        <v>472</v>
      </c>
      <c r="CB117" s="926"/>
      <c r="CC117" s="926"/>
      <c r="CD117" s="926"/>
      <c r="CE117" s="926"/>
      <c r="CF117" s="920" t="s">
        <v>128</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447</v>
      </c>
      <c r="DM117" s="959"/>
      <c r="DN117" s="959"/>
      <c r="DO117" s="959"/>
      <c r="DP117" s="960"/>
      <c r="DQ117" s="961" t="s">
        <v>474</v>
      </c>
      <c r="DR117" s="959"/>
      <c r="DS117" s="959"/>
      <c r="DT117" s="959"/>
      <c r="DU117" s="960"/>
      <c r="DV117" s="962" t="s">
        <v>128</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309</v>
      </c>
      <c r="AL118" s="893"/>
      <c r="AM118" s="893"/>
      <c r="AN118" s="893"/>
      <c r="AO118" s="894"/>
      <c r="AP118" s="970" t="s">
        <v>440</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476</v>
      </c>
      <c r="BR118" s="1000"/>
      <c r="BS118" s="1000"/>
      <c r="BT118" s="1000"/>
      <c r="BU118" s="1000"/>
      <c r="BV118" s="1000" t="s">
        <v>477</v>
      </c>
      <c r="BW118" s="1000"/>
      <c r="BX118" s="1000"/>
      <c r="BY118" s="1000"/>
      <c r="BZ118" s="1000"/>
      <c r="CA118" s="1000" t="s">
        <v>476</v>
      </c>
      <c r="CB118" s="1000"/>
      <c r="CC118" s="1000"/>
      <c r="CD118" s="1000"/>
      <c r="CE118" s="1000"/>
      <c r="CF118" s="920" t="s">
        <v>471</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476</v>
      </c>
      <c r="DH118" s="959"/>
      <c r="DI118" s="959"/>
      <c r="DJ118" s="959"/>
      <c r="DK118" s="960"/>
      <c r="DL118" s="961" t="s">
        <v>477</v>
      </c>
      <c r="DM118" s="959"/>
      <c r="DN118" s="959"/>
      <c r="DO118" s="959"/>
      <c r="DP118" s="960"/>
      <c r="DQ118" s="961" t="s">
        <v>479</v>
      </c>
      <c r="DR118" s="959"/>
      <c r="DS118" s="959"/>
      <c r="DT118" s="959"/>
      <c r="DU118" s="960"/>
      <c r="DV118" s="962" t="s">
        <v>480</v>
      </c>
      <c r="DW118" s="963"/>
      <c r="DX118" s="963"/>
      <c r="DY118" s="963"/>
      <c r="DZ118" s="964"/>
    </row>
    <row r="119" spans="1:130" s="230" customFormat="1" ht="26.25" customHeight="1" x14ac:dyDescent="0.2">
      <c r="A119" s="1062"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470</v>
      </c>
      <c r="AB119" s="900"/>
      <c r="AC119" s="900"/>
      <c r="AD119" s="900"/>
      <c r="AE119" s="901"/>
      <c r="AF119" s="902" t="s">
        <v>474</v>
      </c>
      <c r="AG119" s="900"/>
      <c r="AH119" s="900"/>
      <c r="AI119" s="900"/>
      <c r="AJ119" s="901"/>
      <c r="AK119" s="902" t="s">
        <v>128</v>
      </c>
      <c r="AL119" s="900"/>
      <c r="AM119" s="900"/>
      <c r="AN119" s="900"/>
      <c r="AO119" s="901"/>
      <c r="AP119" s="903" t="s">
        <v>128</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481</v>
      </c>
      <c r="BP119" s="1005"/>
      <c r="BQ119" s="999">
        <v>125101015</v>
      </c>
      <c r="BR119" s="1000"/>
      <c r="BS119" s="1000"/>
      <c r="BT119" s="1000"/>
      <c r="BU119" s="1000"/>
      <c r="BV119" s="1000">
        <v>118603317</v>
      </c>
      <c r="BW119" s="1000"/>
      <c r="BX119" s="1000"/>
      <c r="BY119" s="1000"/>
      <c r="BZ119" s="1000"/>
      <c r="CA119" s="1000">
        <v>116065407</v>
      </c>
      <c r="CB119" s="1000"/>
      <c r="CC119" s="1000"/>
      <c r="CD119" s="1000"/>
      <c r="CE119" s="1000"/>
      <c r="CF119" s="1001"/>
      <c r="CG119" s="1002"/>
      <c r="CH119" s="1002"/>
      <c r="CI119" s="1002"/>
      <c r="CJ119" s="1003"/>
      <c r="CK119" s="950"/>
      <c r="CL119" s="951"/>
      <c r="CM119" s="973" t="s">
        <v>482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5439170</v>
      </c>
      <c r="DH119" s="986"/>
      <c r="DI119" s="986"/>
      <c r="DJ119" s="986"/>
      <c r="DK119" s="987"/>
      <c r="DL119" s="985">
        <v>4888754</v>
      </c>
      <c r="DM119" s="986"/>
      <c r="DN119" s="986"/>
      <c r="DO119" s="986"/>
      <c r="DP119" s="987"/>
      <c r="DQ119" s="985">
        <v>4529193</v>
      </c>
      <c r="DR119" s="986"/>
      <c r="DS119" s="986"/>
      <c r="DT119" s="986"/>
      <c r="DU119" s="987"/>
      <c r="DV119" s="988">
        <v>5.9</v>
      </c>
      <c r="DW119" s="989"/>
      <c r="DX119" s="989"/>
      <c r="DY119" s="989"/>
      <c r="DZ119" s="990"/>
    </row>
    <row r="120" spans="1:130" s="230" customFormat="1" ht="26.25" customHeight="1" x14ac:dyDescent="0.2">
      <c r="A120" s="1063"/>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37590</v>
      </c>
      <c r="AB120" s="959"/>
      <c r="AC120" s="959"/>
      <c r="AD120" s="959"/>
      <c r="AE120" s="960"/>
      <c r="AF120" s="961">
        <v>37590</v>
      </c>
      <c r="AG120" s="959"/>
      <c r="AH120" s="959"/>
      <c r="AI120" s="959"/>
      <c r="AJ120" s="960"/>
      <c r="AK120" s="961">
        <v>37590</v>
      </c>
      <c r="AL120" s="959"/>
      <c r="AM120" s="959"/>
      <c r="AN120" s="959"/>
      <c r="AO120" s="960"/>
      <c r="AP120" s="962">
        <v>0</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40525204</v>
      </c>
      <c r="BR120" s="931"/>
      <c r="BS120" s="931"/>
      <c r="BT120" s="931"/>
      <c r="BU120" s="931"/>
      <c r="BV120" s="931">
        <v>47269667</v>
      </c>
      <c r="BW120" s="931"/>
      <c r="BX120" s="931"/>
      <c r="BY120" s="931"/>
      <c r="BZ120" s="931"/>
      <c r="CA120" s="931">
        <v>50352411</v>
      </c>
      <c r="CB120" s="931"/>
      <c r="CC120" s="931"/>
      <c r="CD120" s="931"/>
      <c r="CE120" s="931"/>
      <c r="CF120" s="944">
        <v>65.8</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6326754</v>
      </c>
      <c r="DH120" s="931"/>
      <c r="DI120" s="931"/>
      <c r="DJ120" s="931"/>
      <c r="DK120" s="931"/>
      <c r="DL120" s="931">
        <v>5656193</v>
      </c>
      <c r="DM120" s="931"/>
      <c r="DN120" s="931"/>
      <c r="DO120" s="931"/>
      <c r="DP120" s="931"/>
      <c r="DQ120" s="931">
        <v>5426076</v>
      </c>
      <c r="DR120" s="931"/>
      <c r="DS120" s="931"/>
      <c r="DT120" s="931"/>
      <c r="DU120" s="931"/>
      <c r="DV120" s="932">
        <v>7.1</v>
      </c>
      <c r="DW120" s="932"/>
      <c r="DX120" s="932"/>
      <c r="DY120" s="932"/>
      <c r="DZ120" s="933"/>
    </row>
    <row r="121" spans="1:130" s="230" customFormat="1" ht="26.25" customHeight="1" x14ac:dyDescent="0.2">
      <c r="A121" s="1063"/>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470</v>
      </c>
      <c r="AB121" s="959"/>
      <c r="AC121" s="959"/>
      <c r="AD121" s="959"/>
      <c r="AE121" s="960"/>
      <c r="AF121" s="961" t="s">
        <v>128</v>
      </c>
      <c r="AG121" s="959"/>
      <c r="AH121" s="959"/>
      <c r="AI121" s="959"/>
      <c r="AJ121" s="960"/>
      <c r="AK121" s="961" t="s">
        <v>128</v>
      </c>
      <c r="AL121" s="959"/>
      <c r="AM121" s="959"/>
      <c r="AN121" s="959"/>
      <c r="AO121" s="960"/>
      <c r="AP121" s="962" t="s">
        <v>470</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18545729</v>
      </c>
      <c r="BR121" s="926"/>
      <c r="BS121" s="926"/>
      <c r="BT121" s="926"/>
      <c r="BU121" s="926"/>
      <c r="BV121" s="926">
        <v>13120304</v>
      </c>
      <c r="BW121" s="926"/>
      <c r="BX121" s="926"/>
      <c r="BY121" s="926"/>
      <c r="BZ121" s="926"/>
      <c r="CA121" s="926">
        <v>13623569</v>
      </c>
      <c r="CB121" s="926"/>
      <c r="CC121" s="926"/>
      <c r="CD121" s="926"/>
      <c r="CE121" s="926"/>
      <c r="CF121" s="920">
        <v>17.8</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819516</v>
      </c>
      <c r="DH121" s="926"/>
      <c r="DI121" s="926"/>
      <c r="DJ121" s="926"/>
      <c r="DK121" s="926"/>
      <c r="DL121" s="926">
        <v>791155</v>
      </c>
      <c r="DM121" s="926"/>
      <c r="DN121" s="926"/>
      <c r="DO121" s="926"/>
      <c r="DP121" s="926"/>
      <c r="DQ121" s="926">
        <v>773735</v>
      </c>
      <c r="DR121" s="926"/>
      <c r="DS121" s="926"/>
      <c r="DT121" s="926"/>
      <c r="DU121" s="926"/>
      <c r="DV121" s="927">
        <v>1</v>
      </c>
      <c r="DW121" s="927"/>
      <c r="DX121" s="927"/>
      <c r="DY121" s="927"/>
      <c r="DZ121" s="928"/>
    </row>
    <row r="122" spans="1:130" s="230" customFormat="1" ht="26.25" customHeight="1" x14ac:dyDescent="0.2">
      <c r="A122" s="1063"/>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420</v>
      </c>
      <c r="AB122" s="959"/>
      <c r="AC122" s="959"/>
      <c r="AD122" s="959"/>
      <c r="AE122" s="960"/>
      <c r="AF122" s="961" t="s">
        <v>474</v>
      </c>
      <c r="AG122" s="959"/>
      <c r="AH122" s="959"/>
      <c r="AI122" s="959"/>
      <c r="AJ122" s="960"/>
      <c r="AK122" s="961" t="s">
        <v>470</v>
      </c>
      <c r="AL122" s="959"/>
      <c r="AM122" s="959"/>
      <c r="AN122" s="959"/>
      <c r="AO122" s="960"/>
      <c r="AP122" s="962" t="s">
        <v>474</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90524032</v>
      </c>
      <c r="BR122" s="1000"/>
      <c r="BS122" s="1000"/>
      <c r="BT122" s="1000"/>
      <c r="BU122" s="1000"/>
      <c r="BV122" s="1000">
        <v>90861022</v>
      </c>
      <c r="BW122" s="1000"/>
      <c r="BX122" s="1000"/>
      <c r="BY122" s="1000"/>
      <c r="BZ122" s="1000"/>
      <c r="CA122" s="1000">
        <v>88154016</v>
      </c>
      <c r="CB122" s="1000"/>
      <c r="CC122" s="1000"/>
      <c r="CD122" s="1000"/>
      <c r="CE122" s="1000"/>
      <c r="CF122" s="1017">
        <v>115.3</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v>549113</v>
      </c>
      <c r="DH122" s="926"/>
      <c r="DI122" s="926"/>
      <c r="DJ122" s="926"/>
      <c r="DK122" s="926"/>
      <c r="DL122" s="926">
        <v>453369</v>
      </c>
      <c r="DM122" s="926"/>
      <c r="DN122" s="926"/>
      <c r="DO122" s="926"/>
      <c r="DP122" s="926"/>
      <c r="DQ122" s="926">
        <v>351885</v>
      </c>
      <c r="DR122" s="926"/>
      <c r="DS122" s="926"/>
      <c r="DT122" s="926"/>
      <c r="DU122" s="926"/>
      <c r="DV122" s="927">
        <v>0.5</v>
      </c>
      <c r="DW122" s="927"/>
      <c r="DX122" s="927"/>
      <c r="DY122" s="927"/>
      <c r="DZ122" s="928"/>
    </row>
    <row r="123" spans="1:130" s="230" customFormat="1" ht="26.25" customHeight="1" x14ac:dyDescent="0.2">
      <c r="A123" s="1063"/>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128</v>
      </c>
      <c r="AB123" s="959"/>
      <c r="AC123" s="959"/>
      <c r="AD123" s="959"/>
      <c r="AE123" s="960"/>
      <c r="AF123" s="961" t="s">
        <v>477</v>
      </c>
      <c r="AG123" s="959"/>
      <c r="AH123" s="959"/>
      <c r="AI123" s="959"/>
      <c r="AJ123" s="960"/>
      <c r="AK123" s="961" t="s">
        <v>474</v>
      </c>
      <c r="AL123" s="959"/>
      <c r="AM123" s="959"/>
      <c r="AN123" s="959"/>
      <c r="AO123" s="960"/>
      <c r="AP123" s="962" t="s">
        <v>447</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492</v>
      </c>
      <c r="BP123" s="1005"/>
      <c r="BQ123" s="1035">
        <v>149594965</v>
      </c>
      <c r="BR123" s="1036"/>
      <c r="BS123" s="1036"/>
      <c r="BT123" s="1036"/>
      <c r="BU123" s="1036"/>
      <c r="BV123" s="1036">
        <v>151250993</v>
      </c>
      <c r="BW123" s="1036"/>
      <c r="BX123" s="1036"/>
      <c r="BY123" s="1036"/>
      <c r="BZ123" s="1036"/>
      <c r="CA123" s="1036">
        <v>152129996</v>
      </c>
      <c r="CB123" s="1036"/>
      <c r="CC123" s="1036"/>
      <c r="CD123" s="1036"/>
      <c r="CE123" s="1036"/>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v>433022</v>
      </c>
      <c r="DH123" s="959"/>
      <c r="DI123" s="959"/>
      <c r="DJ123" s="959"/>
      <c r="DK123" s="960"/>
      <c r="DL123" s="961">
        <v>316406</v>
      </c>
      <c r="DM123" s="959"/>
      <c r="DN123" s="959"/>
      <c r="DO123" s="959"/>
      <c r="DP123" s="960"/>
      <c r="DQ123" s="961">
        <v>195088</v>
      </c>
      <c r="DR123" s="959"/>
      <c r="DS123" s="959"/>
      <c r="DT123" s="959"/>
      <c r="DU123" s="960"/>
      <c r="DV123" s="962">
        <v>0.3</v>
      </c>
      <c r="DW123" s="963"/>
      <c r="DX123" s="963"/>
      <c r="DY123" s="963"/>
      <c r="DZ123" s="964"/>
    </row>
    <row r="124" spans="1:130" s="230" customFormat="1" ht="26.25" customHeight="1" thickBot="1" x14ac:dyDescent="0.25">
      <c r="A124" s="1063"/>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420</v>
      </c>
      <c r="AB124" s="959"/>
      <c r="AC124" s="959"/>
      <c r="AD124" s="959"/>
      <c r="AE124" s="960"/>
      <c r="AF124" s="961" t="s">
        <v>447</v>
      </c>
      <c r="AG124" s="959"/>
      <c r="AH124" s="959"/>
      <c r="AI124" s="959"/>
      <c r="AJ124" s="960"/>
      <c r="AK124" s="961" t="s">
        <v>494</v>
      </c>
      <c r="AL124" s="959"/>
      <c r="AM124" s="959"/>
      <c r="AN124" s="959"/>
      <c r="AO124" s="960"/>
      <c r="AP124" s="962" t="s">
        <v>495</v>
      </c>
      <c r="AQ124" s="963"/>
      <c r="AR124" s="963"/>
      <c r="AS124" s="963"/>
      <c r="AT124" s="964"/>
      <c r="AU124" s="1031" t="s">
        <v>496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128</v>
      </c>
      <c r="BR124" s="1027"/>
      <c r="BS124" s="1027"/>
      <c r="BT124" s="1027"/>
      <c r="BU124" s="1027"/>
      <c r="BV124" s="1027" t="s">
        <v>494</v>
      </c>
      <c r="BW124" s="1027"/>
      <c r="BX124" s="1027"/>
      <c r="BY124" s="1027"/>
      <c r="BZ124" s="1027"/>
      <c r="CA124" s="1027" t="s">
        <v>420</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v>4062</v>
      </c>
      <c r="DH124" s="986"/>
      <c r="DI124" s="986"/>
      <c r="DJ124" s="986"/>
      <c r="DK124" s="987"/>
      <c r="DL124" s="985">
        <v>3572</v>
      </c>
      <c r="DM124" s="986"/>
      <c r="DN124" s="986"/>
      <c r="DO124" s="986"/>
      <c r="DP124" s="987"/>
      <c r="DQ124" s="985">
        <v>6170</v>
      </c>
      <c r="DR124" s="986"/>
      <c r="DS124" s="986"/>
      <c r="DT124" s="986"/>
      <c r="DU124" s="987"/>
      <c r="DV124" s="988">
        <v>0</v>
      </c>
      <c r="DW124" s="989"/>
      <c r="DX124" s="989"/>
      <c r="DY124" s="989"/>
      <c r="DZ124" s="990"/>
    </row>
    <row r="125" spans="1:130" s="230" customFormat="1" ht="26.25" customHeight="1" x14ac:dyDescent="0.2">
      <c r="A125" s="1063"/>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470</v>
      </c>
      <c r="AB125" s="959"/>
      <c r="AC125" s="959"/>
      <c r="AD125" s="959"/>
      <c r="AE125" s="960"/>
      <c r="AF125" s="961" t="s">
        <v>128</v>
      </c>
      <c r="AG125" s="959"/>
      <c r="AH125" s="959"/>
      <c r="AI125" s="959"/>
      <c r="AJ125" s="960"/>
      <c r="AK125" s="961" t="s">
        <v>476</v>
      </c>
      <c r="AL125" s="959"/>
      <c r="AM125" s="959"/>
      <c r="AN125" s="959"/>
      <c r="AO125" s="960"/>
      <c r="AP125" s="962" t="s">
        <v>479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479</v>
      </c>
      <c r="DH125" s="931"/>
      <c r="DI125" s="931"/>
      <c r="DJ125" s="931"/>
      <c r="DK125" s="931"/>
      <c r="DL125" s="931" t="s">
        <v>479</v>
      </c>
      <c r="DM125" s="931"/>
      <c r="DN125" s="931"/>
      <c r="DO125" s="931"/>
      <c r="DP125" s="931"/>
      <c r="DQ125" s="931" t="s">
        <v>476</v>
      </c>
      <c r="DR125" s="931"/>
      <c r="DS125" s="931"/>
      <c r="DT125" s="931"/>
      <c r="DU125" s="931"/>
      <c r="DV125" s="932" t="s">
        <v>479</v>
      </c>
      <c r="DW125" s="932"/>
      <c r="DX125" s="932"/>
      <c r="DY125" s="932"/>
      <c r="DZ125" s="933"/>
    </row>
    <row r="126" spans="1:130" s="230" customFormat="1" ht="26.25" customHeight="1" thickBot="1" x14ac:dyDescent="0.25">
      <c r="A126" s="1063"/>
      <c r="B126" s="949"/>
      <c r="C126" s="922" t="s">
        <v>482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2394159</v>
      </c>
      <c r="AB126" s="959"/>
      <c r="AC126" s="959"/>
      <c r="AD126" s="959"/>
      <c r="AE126" s="960"/>
      <c r="AF126" s="961">
        <v>1347527</v>
      </c>
      <c r="AG126" s="959"/>
      <c r="AH126" s="959"/>
      <c r="AI126" s="959"/>
      <c r="AJ126" s="960"/>
      <c r="AK126" s="961">
        <v>939712</v>
      </c>
      <c r="AL126" s="959"/>
      <c r="AM126" s="959"/>
      <c r="AN126" s="959"/>
      <c r="AO126" s="960"/>
      <c r="AP126" s="962">
        <v>1.2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500</v>
      </c>
      <c r="CQ126" s="923"/>
      <c r="CR126" s="923"/>
      <c r="CS126" s="923"/>
      <c r="CT126" s="923"/>
      <c r="CU126" s="923"/>
      <c r="CV126" s="923"/>
      <c r="CW126" s="923"/>
      <c r="CX126" s="923"/>
      <c r="CY126" s="923"/>
      <c r="CZ126" s="923"/>
      <c r="DA126" s="923"/>
      <c r="DB126" s="923"/>
      <c r="DC126" s="923"/>
      <c r="DD126" s="923"/>
      <c r="DE126" s="923"/>
      <c r="DF126" s="924"/>
      <c r="DG126" s="925" t="s">
        <v>495</v>
      </c>
      <c r="DH126" s="926"/>
      <c r="DI126" s="926"/>
      <c r="DJ126" s="926"/>
      <c r="DK126" s="926"/>
      <c r="DL126" s="926" t="s">
        <v>479</v>
      </c>
      <c r="DM126" s="926"/>
      <c r="DN126" s="926"/>
      <c r="DO126" s="926"/>
      <c r="DP126" s="926"/>
      <c r="DQ126" s="926" t="s">
        <v>128</v>
      </c>
      <c r="DR126" s="926"/>
      <c r="DS126" s="926"/>
      <c r="DT126" s="926"/>
      <c r="DU126" s="926"/>
      <c r="DV126" s="927" t="s">
        <v>470</v>
      </c>
      <c r="DW126" s="927"/>
      <c r="DX126" s="927"/>
      <c r="DY126" s="927"/>
      <c r="DZ126" s="928"/>
    </row>
    <row r="127" spans="1:130" s="230" customFormat="1" ht="26.25" customHeight="1" x14ac:dyDescent="0.2">
      <c r="A127" s="1064"/>
      <c r="B127" s="951"/>
      <c r="C127" s="973" t="s">
        <v>501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479</v>
      </c>
      <c r="AB127" s="959"/>
      <c r="AC127" s="959"/>
      <c r="AD127" s="959"/>
      <c r="AE127" s="960"/>
      <c r="AF127" s="961" t="s">
        <v>472</v>
      </c>
      <c r="AG127" s="959"/>
      <c r="AH127" s="959"/>
      <c r="AI127" s="959"/>
      <c r="AJ127" s="960"/>
      <c r="AK127" s="961" t="s">
        <v>128</v>
      </c>
      <c r="AL127" s="959"/>
      <c r="AM127" s="959"/>
      <c r="AN127" s="959"/>
      <c r="AO127" s="960"/>
      <c r="AP127" s="962" t="s">
        <v>476</v>
      </c>
      <c r="AQ127" s="963"/>
      <c r="AR127" s="963"/>
      <c r="AS127" s="963"/>
      <c r="AT127" s="964"/>
      <c r="AU127" s="232"/>
      <c r="AV127" s="232"/>
      <c r="AW127" s="232"/>
      <c r="AX127" s="1037" t="s">
        <v>502</v>
      </c>
      <c r="AY127" s="1038"/>
      <c r="AZ127" s="1038"/>
      <c r="BA127" s="1038"/>
      <c r="BB127" s="1038"/>
      <c r="BC127" s="1038"/>
      <c r="BD127" s="1038"/>
      <c r="BE127" s="1039"/>
      <c r="BF127" s="1040" t="s">
        <v>503</v>
      </c>
      <c r="BG127" s="1038"/>
      <c r="BH127" s="1038"/>
      <c r="BI127" s="1038"/>
      <c r="BJ127" s="1038"/>
      <c r="BK127" s="1038"/>
      <c r="BL127" s="1039"/>
      <c r="BM127" s="1040" t="s">
        <v>504</v>
      </c>
      <c r="BN127" s="1038"/>
      <c r="BO127" s="1038"/>
      <c r="BP127" s="1038"/>
      <c r="BQ127" s="1038"/>
      <c r="BR127" s="1038"/>
      <c r="BS127" s="1039"/>
      <c r="BT127" s="1040" t="s">
        <v>505</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506</v>
      </c>
      <c r="CQ127" s="923"/>
      <c r="CR127" s="923"/>
      <c r="CS127" s="923"/>
      <c r="CT127" s="923"/>
      <c r="CU127" s="923"/>
      <c r="CV127" s="923"/>
      <c r="CW127" s="923"/>
      <c r="CX127" s="923"/>
      <c r="CY127" s="923"/>
      <c r="CZ127" s="923"/>
      <c r="DA127" s="923"/>
      <c r="DB127" s="923"/>
      <c r="DC127" s="923"/>
      <c r="DD127" s="923"/>
      <c r="DE127" s="923"/>
      <c r="DF127" s="924"/>
      <c r="DG127" s="925" t="s">
        <v>396</v>
      </c>
      <c r="DH127" s="926"/>
      <c r="DI127" s="926"/>
      <c r="DJ127" s="926"/>
      <c r="DK127" s="926"/>
      <c r="DL127" s="926" t="s">
        <v>470</v>
      </c>
      <c r="DM127" s="926"/>
      <c r="DN127" s="926"/>
      <c r="DO127" s="926"/>
      <c r="DP127" s="926"/>
      <c r="DQ127" s="926" t="s">
        <v>470</v>
      </c>
      <c r="DR127" s="926"/>
      <c r="DS127" s="926"/>
      <c r="DT127" s="926"/>
      <c r="DU127" s="926"/>
      <c r="DV127" s="927" t="s">
        <v>470</v>
      </c>
      <c r="DW127" s="927"/>
      <c r="DX127" s="927"/>
      <c r="DY127" s="927"/>
      <c r="DZ127" s="928"/>
    </row>
    <row r="128" spans="1:130" s="230" customFormat="1" ht="26.25" customHeight="1" thickBot="1" x14ac:dyDescent="0.25">
      <c r="A128" s="1047" t="s">
        <v>507</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508</v>
      </c>
      <c r="X128" s="1049"/>
      <c r="Y128" s="1049"/>
      <c r="Z128" s="1050"/>
      <c r="AA128" s="1051">
        <v>2755267</v>
      </c>
      <c r="AB128" s="1052"/>
      <c r="AC128" s="1052"/>
      <c r="AD128" s="1052"/>
      <c r="AE128" s="1053"/>
      <c r="AF128" s="1054">
        <v>2173798</v>
      </c>
      <c r="AG128" s="1052"/>
      <c r="AH128" s="1052"/>
      <c r="AI128" s="1052"/>
      <c r="AJ128" s="1053"/>
      <c r="AK128" s="1054">
        <v>2550099</v>
      </c>
      <c r="AL128" s="1052"/>
      <c r="AM128" s="1052"/>
      <c r="AN128" s="1052"/>
      <c r="AO128" s="1053"/>
      <c r="AP128" s="1055"/>
      <c r="AQ128" s="1056"/>
      <c r="AR128" s="1056"/>
      <c r="AS128" s="1056"/>
      <c r="AT128" s="1057"/>
      <c r="AU128" s="232"/>
      <c r="AV128" s="232"/>
      <c r="AW128" s="232"/>
      <c r="AX128" s="896" t="s">
        <v>509</v>
      </c>
      <c r="AY128" s="897"/>
      <c r="AZ128" s="897"/>
      <c r="BA128" s="897"/>
      <c r="BB128" s="897"/>
      <c r="BC128" s="897"/>
      <c r="BD128" s="897"/>
      <c r="BE128" s="898"/>
      <c r="BF128" s="1058" t="s">
        <v>128</v>
      </c>
      <c r="BG128" s="1059"/>
      <c r="BH128" s="1059"/>
      <c r="BI128" s="1059"/>
      <c r="BJ128" s="1059"/>
      <c r="BK128" s="1059"/>
      <c r="BL128" s="1060"/>
      <c r="BM128" s="1058">
        <v>11.25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510</v>
      </c>
      <c r="CQ128" s="740"/>
      <c r="CR128" s="740"/>
      <c r="CS128" s="740"/>
      <c r="CT128" s="740"/>
      <c r="CU128" s="740"/>
      <c r="CV128" s="740"/>
      <c r="CW128" s="740"/>
      <c r="CX128" s="740"/>
      <c r="CY128" s="740"/>
      <c r="CZ128" s="740"/>
      <c r="DA128" s="740"/>
      <c r="DB128" s="740"/>
      <c r="DC128" s="740"/>
      <c r="DD128" s="740"/>
      <c r="DE128" s="740"/>
      <c r="DF128" s="1042"/>
      <c r="DG128" s="1043">
        <v>829723</v>
      </c>
      <c r="DH128" s="1044"/>
      <c r="DI128" s="1044"/>
      <c r="DJ128" s="1044"/>
      <c r="DK128" s="1044"/>
      <c r="DL128" s="1044">
        <v>832987</v>
      </c>
      <c r="DM128" s="1044"/>
      <c r="DN128" s="1044"/>
      <c r="DO128" s="1044"/>
      <c r="DP128" s="1044"/>
      <c r="DQ128" s="1044">
        <v>811764</v>
      </c>
      <c r="DR128" s="1044"/>
      <c r="DS128" s="1044"/>
      <c r="DT128" s="1044"/>
      <c r="DU128" s="1044"/>
      <c r="DV128" s="1045">
        <v>1.1000000000000001</v>
      </c>
      <c r="DW128" s="1045"/>
      <c r="DX128" s="1045"/>
      <c r="DY128" s="1045"/>
      <c r="DZ128" s="1046"/>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81265849</v>
      </c>
      <c r="AB129" s="959"/>
      <c r="AC129" s="959"/>
      <c r="AD129" s="959"/>
      <c r="AE129" s="960"/>
      <c r="AF129" s="961">
        <v>85564006</v>
      </c>
      <c r="AG129" s="959"/>
      <c r="AH129" s="959"/>
      <c r="AI129" s="959"/>
      <c r="AJ129" s="960"/>
      <c r="AK129" s="961">
        <v>84554432</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128</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8127867</v>
      </c>
      <c r="AB130" s="959"/>
      <c r="AC130" s="959"/>
      <c r="AD130" s="959"/>
      <c r="AE130" s="960"/>
      <c r="AF130" s="961">
        <v>8007519</v>
      </c>
      <c r="AG130" s="959"/>
      <c r="AH130" s="959"/>
      <c r="AI130" s="959"/>
      <c r="AJ130" s="960"/>
      <c r="AK130" s="961">
        <v>8076716</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73137982</v>
      </c>
      <c r="AB131" s="986"/>
      <c r="AC131" s="986"/>
      <c r="AD131" s="986"/>
      <c r="AE131" s="987"/>
      <c r="AF131" s="985">
        <v>77556487</v>
      </c>
      <c r="AG131" s="986"/>
      <c r="AH131" s="986"/>
      <c r="AI131" s="986"/>
      <c r="AJ131" s="987"/>
      <c r="AK131" s="985">
        <v>76477716</v>
      </c>
      <c r="AL131" s="986"/>
      <c r="AM131" s="986"/>
      <c r="AN131" s="986"/>
      <c r="AO131" s="987"/>
      <c r="AP131" s="1110"/>
      <c r="AQ131" s="1111"/>
      <c r="AR131" s="1111"/>
      <c r="AS131" s="1111"/>
      <c r="AT131" s="1112"/>
      <c r="AU131" s="233"/>
      <c r="AV131" s="233"/>
      <c r="AW131" s="233"/>
      <c r="AX131" s="1083" t="s">
        <v>517</v>
      </c>
      <c r="AY131" s="740"/>
      <c r="AZ131" s="740"/>
      <c r="BA131" s="740"/>
      <c r="BB131" s="740"/>
      <c r="BC131" s="740"/>
      <c r="BD131" s="740"/>
      <c r="BE131" s="1042"/>
      <c r="BF131" s="1084" t="s">
        <v>128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3.5680872350000001</v>
      </c>
      <c r="AB132" s="1097"/>
      <c r="AC132" s="1097"/>
      <c r="AD132" s="1097"/>
      <c r="AE132" s="1098"/>
      <c r="AF132" s="1099">
        <v>2.1138824920000001</v>
      </c>
      <c r="AG132" s="1097"/>
      <c r="AH132" s="1097"/>
      <c r="AI132" s="1097"/>
      <c r="AJ132" s="1098"/>
      <c r="AK132" s="1099">
        <v>0.58597853499999997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2.5</v>
      </c>
      <c r="AB133" s="1080"/>
      <c r="AC133" s="1080"/>
      <c r="AD133" s="1080"/>
      <c r="AE133" s="1081"/>
      <c r="AF133" s="1079">
        <v>2.2999999999999998</v>
      </c>
      <c r="AG133" s="1080"/>
      <c r="AH133" s="1080"/>
      <c r="AI133" s="1080"/>
      <c r="AJ133" s="1081"/>
      <c r="AK133" s="1079">
        <v>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j4FlVSFFIvGmDfAyZYCE3P7UI/Gw7UL/E3sIZLyDtBaUycV5gqGWozvi/fyPi+1a+bBOrP61iFM0AIFqhbNeA==" saltValue="wzp/LqZnd3fOFdwZmEJU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DfsLJ/ujQrucnGvnxnxU7mr8qAddAgK7eOAWIKq8cJaRAs6kff6xbxOeeJTtZ2GZbZe/MWE76GtpOJttIIMSw==" saltValue="a2wxmlFDzg36KlZywM7Pp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RNJwSoLDjS/UWGWMzTZkTy0x9wt9oca3PlACuYeEXYuKVPW5peAUfrN4UxDqBZHL5GEd15fgUGelZBoPtoepQ==" saltValue="Utg90ptQ/fGQ1dviZ/CD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24778138</v>
      </c>
      <c r="AP9" s="281">
        <v>57128</v>
      </c>
      <c r="AQ9" s="282">
        <v>63571</v>
      </c>
      <c r="AR9" s="283">
        <v>-10.1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92050</v>
      </c>
      <c r="AP10" s="284">
        <v>212</v>
      </c>
      <c r="AQ10" s="285">
        <v>1690</v>
      </c>
      <c r="AR10" s="286">
        <v>-87.5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t="s">
        <v>532</v>
      </c>
      <c r="AP11" s="284" t="s">
        <v>532</v>
      </c>
      <c r="AQ11" s="285">
        <v>679</v>
      </c>
      <c r="AR11" s="286" t="s">
        <v>532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533</v>
      </c>
      <c r="AL12" s="1117"/>
      <c r="AM12" s="1117"/>
      <c r="AN12" s="1118"/>
      <c r="AO12" s="284" t="s">
        <v>532</v>
      </c>
      <c r="AP12" s="284" t="s">
        <v>532</v>
      </c>
      <c r="AQ12" s="285">
        <v>23</v>
      </c>
      <c r="AR12" s="286" t="s">
        <v>532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t="s">
        <v>532</v>
      </c>
      <c r="AP13" s="284" t="s">
        <v>532</v>
      </c>
      <c r="AQ13" s="285">
        <v>1992</v>
      </c>
      <c r="AR13" s="286" t="s">
        <v>532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v>598550</v>
      </c>
      <c r="AP14" s="284">
        <v>1380</v>
      </c>
      <c r="AQ14" s="285">
        <v>1254</v>
      </c>
      <c r="AR14" s="286">
        <v>10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-1570602</v>
      </c>
      <c r="AP15" s="284">
        <v>-3621</v>
      </c>
      <c r="AQ15" s="285">
        <v>-3845</v>
      </c>
      <c r="AR15" s="286">
        <v>-5.8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23898136</v>
      </c>
      <c r="AP16" s="284">
        <v>55099</v>
      </c>
      <c r="AQ16" s="285">
        <v>65365</v>
      </c>
      <c r="AR16" s="286">
        <v>-15.7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5.98</v>
      </c>
      <c r="AP21" s="298">
        <v>6.46</v>
      </c>
      <c r="AQ21" s="299">
        <v>-0.48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102.6</v>
      </c>
      <c r="AP22" s="303">
        <v>99.4</v>
      </c>
      <c r="AQ22" s="304">
        <v>3.2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9098458</v>
      </c>
      <c r="AP32" s="312">
        <v>20977</v>
      </c>
      <c r="AQ32" s="313">
        <v>37452</v>
      </c>
      <c r="AR32" s="314">
        <v>-44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532</v>
      </c>
      <c r="AP33" s="312" t="s">
        <v>532</v>
      </c>
      <c r="AQ33" s="313" t="s">
        <v>532</v>
      </c>
      <c r="AR33" s="314" t="s">
        <v>532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532</v>
      </c>
      <c r="AP34" s="312" t="s">
        <v>532</v>
      </c>
      <c r="AQ34" s="313">
        <v>45</v>
      </c>
      <c r="AR34" s="314" t="s">
        <v>532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894287</v>
      </c>
      <c r="AP35" s="312">
        <v>2062</v>
      </c>
      <c r="AQ35" s="313">
        <v>8356</v>
      </c>
      <c r="AR35" s="314">
        <v>-75.3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v>104911</v>
      </c>
      <c r="AP36" s="312">
        <v>242</v>
      </c>
      <c r="AQ36" s="313">
        <v>443</v>
      </c>
      <c r="AR36" s="314">
        <v>-45.4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v>977302</v>
      </c>
      <c r="AP37" s="312">
        <v>2253</v>
      </c>
      <c r="AQ37" s="313">
        <v>649</v>
      </c>
      <c r="AR37" s="314">
        <v>247.1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t="s">
        <v>532</v>
      </c>
      <c r="AP38" s="315" t="s">
        <v>532</v>
      </c>
      <c r="AQ38" s="316">
        <v>1</v>
      </c>
      <c r="AR38" s="304" t="s">
        <v>532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v>-2550099</v>
      </c>
      <c r="AP39" s="312">
        <v>-5879</v>
      </c>
      <c r="AQ39" s="313">
        <v>-7867</v>
      </c>
      <c r="AR39" s="314">
        <v>-25.3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-8076716</v>
      </c>
      <c r="AP40" s="312">
        <v>-18621</v>
      </c>
      <c r="AQ40" s="313">
        <v>-28343</v>
      </c>
      <c r="AR40" s="314">
        <v>-34.299999999999997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448143</v>
      </c>
      <c r="AP41" s="312">
        <v>1033</v>
      </c>
      <c r="AQ41" s="313">
        <v>10736</v>
      </c>
      <c r="AR41" s="314">
        <v>-90.4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11610988</v>
      </c>
      <c r="AN51" s="334">
        <v>27643</v>
      </c>
      <c r="AO51" s="335">
        <v>-26.7</v>
      </c>
      <c r="AP51" s="336">
        <v>46457</v>
      </c>
      <c r="AQ51" s="337">
        <v>-3.4</v>
      </c>
      <c r="AR51" s="338">
        <v>-23.3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6249440</v>
      </c>
      <c r="AN52" s="342">
        <v>14879</v>
      </c>
      <c r="AO52" s="343">
        <v>-22.9</v>
      </c>
      <c r="AP52" s="344">
        <v>24020</v>
      </c>
      <c r="AQ52" s="345">
        <v>-4.5999999999999996</v>
      </c>
      <c r="AR52" s="346">
        <v>-18.3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15525145</v>
      </c>
      <c r="AN53" s="334">
        <v>36537</v>
      </c>
      <c r="AO53" s="335">
        <v>32.200000000000003</v>
      </c>
      <c r="AP53" s="336">
        <v>51849</v>
      </c>
      <c r="AQ53" s="337">
        <v>11.6</v>
      </c>
      <c r="AR53" s="338">
        <v>20.6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9944990</v>
      </c>
      <c r="AN54" s="342">
        <v>23404</v>
      </c>
      <c r="AO54" s="343">
        <v>57.3</v>
      </c>
      <c r="AP54" s="344">
        <v>26326</v>
      </c>
      <c r="AQ54" s="345">
        <v>9.6</v>
      </c>
      <c r="AR54" s="346">
        <v>47.7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15719103</v>
      </c>
      <c r="AN55" s="334">
        <v>36677</v>
      </c>
      <c r="AO55" s="335">
        <v>0.4</v>
      </c>
      <c r="AP55" s="336">
        <v>52191</v>
      </c>
      <c r="AQ55" s="337">
        <v>0.7</v>
      </c>
      <c r="AR55" s="338">
        <v>-0.3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10462848</v>
      </c>
      <c r="AN56" s="342">
        <v>24412</v>
      </c>
      <c r="AO56" s="343">
        <v>4.3</v>
      </c>
      <c r="AP56" s="344">
        <v>26807</v>
      </c>
      <c r="AQ56" s="345">
        <v>1.8</v>
      </c>
      <c r="AR56" s="346">
        <v>2.5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18504575</v>
      </c>
      <c r="AN57" s="334">
        <v>42907</v>
      </c>
      <c r="AO57" s="335">
        <v>17</v>
      </c>
      <c r="AP57" s="336">
        <v>48105</v>
      </c>
      <c r="AQ57" s="337">
        <v>-7.8</v>
      </c>
      <c r="AR57" s="338">
        <v>24.8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10694982</v>
      </c>
      <c r="AN58" s="342">
        <v>24799</v>
      </c>
      <c r="AO58" s="343">
        <v>1.6</v>
      </c>
      <c r="AP58" s="344">
        <v>24072</v>
      </c>
      <c r="AQ58" s="345">
        <v>-10.199999999999999</v>
      </c>
      <c r="AR58" s="346">
        <v>11.8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16019825</v>
      </c>
      <c r="AN59" s="334">
        <v>36935</v>
      </c>
      <c r="AO59" s="335">
        <v>-13.9</v>
      </c>
      <c r="AP59" s="336">
        <v>47446</v>
      </c>
      <c r="AQ59" s="337">
        <v>-1.4</v>
      </c>
      <c r="AR59" s="338">
        <v>-12.5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9431486</v>
      </c>
      <c r="AN60" s="342">
        <v>21745</v>
      </c>
      <c r="AO60" s="343">
        <v>-12.3</v>
      </c>
      <c r="AP60" s="344">
        <v>24371</v>
      </c>
      <c r="AQ60" s="345">
        <v>1.2</v>
      </c>
      <c r="AR60" s="346">
        <v>-13.5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15475927</v>
      </c>
      <c r="AN61" s="349">
        <v>36140</v>
      </c>
      <c r="AO61" s="350">
        <v>1.8</v>
      </c>
      <c r="AP61" s="351">
        <v>49210</v>
      </c>
      <c r="AQ61" s="352">
        <v>-0.1</v>
      </c>
      <c r="AR61" s="338">
        <v>1.9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9356749</v>
      </c>
      <c r="AN62" s="342">
        <v>21848</v>
      </c>
      <c r="AO62" s="343">
        <v>5.6</v>
      </c>
      <c r="AP62" s="344">
        <v>25119</v>
      </c>
      <c r="AQ62" s="345">
        <v>-0.4</v>
      </c>
      <c r="AR62" s="346">
        <v>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RwP26mPfp0ZouGgcCr/xhYSi+OAdn+rwKbr08jQ1fIdfhXLpjamwcAi9qkscJhzChZoG8p1ZgodL7CCSnqRX4w==" saltValue="WHhj9o7G11bJ5c9XBuvy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1" spans="125:125" ht="13.5" hidden="1" customHeight="1" x14ac:dyDescent="0.2">
      <c r="DU121" s="259"/>
    </row>
  </sheetData>
  <sheetProtection algorithmName="SHA-512" hashValue="W35EyQr/ZkNfe82K2ynmS0BCcP1uhx98pS5Kfg/1hX7EkIVVqdYMq39m+uh/1FCy/2e9hmqOdmlro1eJwaSoyg==" saltValue="jo7O2EAdNg5UVwPO4wN4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mOFCUqA8BHrfBYM3cltg6uh53GGoJ8atjZz+xrUhxlCwJDkWnhv54Xcdqgl56CwFDwVn3QomRcHD2S5eK5SUJw==" saltValue="gQiOv4teq9LH3HNqVdT6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39" t="s">
        <v>3</v>
      </c>
      <c r="D47" s="1139"/>
      <c r="E47" s="1140"/>
      <c r="F47" s="11">
        <v>13.44</v>
      </c>
      <c r="G47" s="12">
        <v>16.149999999999999</v>
      </c>
      <c r="H47" s="12">
        <v>14.43</v>
      </c>
      <c r="I47" s="12">
        <v>16.63</v>
      </c>
      <c r="J47" s="13">
        <v>19.79</v>
      </c>
    </row>
    <row r="48" spans="2:10" ht="57.75" customHeight="1" x14ac:dyDescent="0.2">
      <c r="B48" s="14"/>
      <c r="C48" s="1141" t="s">
        <v>4</v>
      </c>
      <c r="D48" s="1141"/>
      <c r="E48" s="1142"/>
      <c r="F48" s="15">
        <v>5.68</v>
      </c>
      <c r="G48" s="16">
        <v>5.07</v>
      </c>
      <c r="H48" s="16">
        <v>6.28</v>
      </c>
      <c r="I48" s="16">
        <v>6.42</v>
      </c>
      <c r="J48" s="17">
        <v>6.99</v>
      </c>
    </row>
    <row r="49" spans="2:10" ht="57.75" customHeight="1" thickBot="1" x14ac:dyDescent="0.25">
      <c r="B49" s="18"/>
      <c r="C49" s="1143" t="s">
        <v>5</v>
      </c>
      <c r="D49" s="1143"/>
      <c r="E49" s="1144"/>
      <c r="F49" s="19" t="s">
        <v>579</v>
      </c>
      <c r="G49" s="20" t="s">
        <v>580</v>
      </c>
      <c r="H49" s="20" t="s">
        <v>581</v>
      </c>
      <c r="I49" s="20">
        <v>0.46</v>
      </c>
      <c r="J49" s="21">
        <v>0.5</v>
      </c>
    </row>
    <row r="50" spans="2:10" ht="13" x14ac:dyDescent="0.2"/>
  </sheetData>
  <sheetProtection algorithmName="SHA-512" hashValue="uJkvKefpFLntmm66a00fDqj6kcg02/KkT7380IknHSgr1szXOhl4v5Zt98HZvWkV3sFOmGSkHmXpamH2SDbXxg==" saltValue="DMkdcrYqDG9c+xew1WB6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財政課２３</cp:lastModifiedBy>
  <cp:lastPrinted>2024-03-18T00:19:51Z</cp:lastPrinted>
  <dcterms:created xsi:type="dcterms:W3CDTF">2024-03-14T01:49:13Z</dcterms:created>
  <dcterms:modified xsi:type="dcterms:W3CDTF">2024-03-18T00:27:33Z</dcterms:modified>
  <cp:category/>
</cp:coreProperties>
</file>