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sei20\Desktop\"/>
    </mc:Choice>
  </mc:AlternateContent>
  <bookViews>
    <workbookView xWindow="240" yWindow="75" windowWidth="14940" windowHeight="7860" tabRatio="812" firstSheet="11"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BE39" i="9"/>
  <c r="AM39" i="9"/>
  <c r="U39" i="9"/>
  <c r="C39" i="9"/>
  <c r="BE38" i="9"/>
  <c r="AM38" i="9"/>
  <c r="C38" i="9"/>
  <c r="BE37" i="9"/>
  <c r="AM37" i="9"/>
  <c r="BE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c r="U35" i="9" s="1"/>
  <c r="U36" i="9" s="1"/>
  <c r="U37" i="9" s="1"/>
  <c r="U38" i="9" s="1"/>
  <c r="AM34" i="9" l="1"/>
  <c r="AM35" i="9" s="1"/>
  <c r="AM36" i="9" s="1"/>
  <c r="BE34" i="9" l="1"/>
  <c r="BW34" i="9" l="1"/>
  <c r="BW35" i="9" s="1"/>
  <c r="BW36" i="9" s="1"/>
  <c r="BW37" i="9" s="1"/>
  <c r="BW38" i="9" s="1"/>
  <c r="BW39" i="9" s="1"/>
  <c r="BW40" i="9" s="1"/>
  <c r="BW41" i="9" s="1"/>
  <c r="BW42" i="9" s="1"/>
  <c r="CO34" i="9" l="1"/>
  <c r="CO35" i="9" s="1"/>
  <c r="CO36" i="9" s="1"/>
  <c r="CO37" i="9" s="1"/>
  <c r="CO38" i="9" s="1"/>
  <c r="CO39" i="9" s="1"/>
</calcChain>
</file>

<file path=xl/sharedStrings.xml><?xml version="1.0" encoding="utf-8"?>
<sst xmlns="http://schemas.openxmlformats.org/spreadsheetml/2006/main" count="1049" uniqueCount="577">
  <si>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</si>
  <si>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</si>
  <si>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</si>
  <si>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</si>
  <si>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</si>
  <si>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</si>
  <si>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</si>
  <si>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</si>
  <si>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</si>
  <si>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</si>
  <si>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</si>
  <si>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</si>
  <si>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</si>
  <si>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</si>
  <si>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</si>
  <si>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</si>
  <si>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</si>
  <si>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</si>
  <si>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</si>
  <si>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</si>
  <si>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</si>
  <si>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</si>
  <si>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</si>
  <si>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</si>
  <si>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</si>
  <si>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</si>
  <si>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</si>
  <si>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</si>
  <si>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</si>
  <si>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</si>
  <si>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</si>
  <si>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</si>
  <si>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</si>
  <si>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</si>
  <si>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</si>
  <si>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</si>
  <si>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</si>
  <si>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</si>
  <si>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</si>
  <si>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</si>
  <si>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</si>
  <si>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</si>
  <si>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</si>
  <si>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</si>
  <si>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</si>
  <si>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</si>
  <si>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</si>
  <si>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</si>
  <si>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</si>
  <si>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</si>
  <si>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</si>
  <si>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</si>
  <si>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</si>
  <si>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</si>
  <si>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</si>
  <si>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</si>
  <si>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</si>
  <si>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</si>
  <si>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</si>
  <si>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</si>
  <si>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</si>
  <si>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</si>
  <si>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</si>
  <si>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</si>
  <si>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</si>
  <si>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</si>
  <si>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</si>
  <si>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</si>
  <si>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</si>
  <si>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</si>
  <si>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</si>
  <si>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</si>
  <si>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</si>
  <si>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</si>
  <si>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</si>
  <si>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</si>
  <si>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</si>
  <si>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</si>
  <si>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</si>
  <si>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</si>
  <si>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</si>
  <si>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</si>
  <si>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</si>
  <si>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柏市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</si>
  <si>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</si>
  <si>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</si>
  <si>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</si>
  <si>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</si>
  <si>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</si>
  <si>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</si>
  <si>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</si>
  <si>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</si>
  <si>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</si>
  <si>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</si>
  <si>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</si>
  <si>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</si>
  <si>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</si>
  <si>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</si>
  <si>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</si>
  <si>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</si>
  <si>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</si>
  <si>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</si>
  <si>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</si>
  <si>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</si>
  <si>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</si>
  <si>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</si>
  <si>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</si>
  <si>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</si>
  <si>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</si>
  <si>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</si>
  <si>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</si>
  <si>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</si>
  <si>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</si>
  <si>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</si>
  <si>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</si>
  <si>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</si>
  <si>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</si>
  <si>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</si>
  <si>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</si>
  <si>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</si>
  <si>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</si>
  <si>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</si>
  <si>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</si>
  <si>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</si>
  <si>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</si>
  <si>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</si>
  <si>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</si>
  <si>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</si>
  <si>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</si>
  <si>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</si>
  <si>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</si>
  <si>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</si>
  <si>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</si>
  <si>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</si>
  <si>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</si>
  <si>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</si>
  <si>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</si>
  <si>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</si>
  <si>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</si>
  <si>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</si>
  <si>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</si>
  <si>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</si>
  <si>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</si>
  <si>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</si>
  <si>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</si>
  <si>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</si>
  <si>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</si>
  <si>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</si>
  <si>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</si>
  <si>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</si>
  <si>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</si>
  <si>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</si>
  <si>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</si>
  <si>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</si>
  <si>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</si>
  <si>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</si>
  <si>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</si>
  <si>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</si>
  <si>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</si>
  <si>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</si>
  <si>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</si>
  <si>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</si>
  <si>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</si>
  <si>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</si>
  <si>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</si>
  <si>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</si>
  <si>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</si>
  <si>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</si>
  <si>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</si>
  <si>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</si>
  <si>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</si>
  <si>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</si>
  <si>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</si>
  <si>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</si>
  <si>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</si>
  <si>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</si>
  <si>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</si>
  <si>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</si>
  <si>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</si>
  <si>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</si>
  <si>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</si>
  <si>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</si>
  <si>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</si>
  <si>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</si>
  <si>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</si>
  <si>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</si>
  <si>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</si>
  <si>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</si>
  <si>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</si>
  <si>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</si>
  <si>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</si>
  <si>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</si>
  <si>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</si>
  <si>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</si>
  <si>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</si>
  <si>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</si>
  <si>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</si>
  <si>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</si>
  <si>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</si>
  <si>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</si>
  <si>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</si>
  <si>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</si>
  <si>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</si>
  <si>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</si>
  <si>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</si>
  <si>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</si>
  <si>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</si>
  <si>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</si>
  <si>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</si>
  <si>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</si>
  <si>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</si>
  <si>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</si>
  <si>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</si>
  <si>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</si>
  <si>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</si>
  <si>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</si>
  <si>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</si>
  <si>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</si>
  <si>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</si>
  <si>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</si>
  <si>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</si>
  <si>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</si>
  <si>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</si>
  <si>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</si>
  <si>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</si>
  <si>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</si>
  <si>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</si>
  <si>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</si>
  <si>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</si>
  <si>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</si>
  <si>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</si>
  <si>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</si>
  <si>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</si>
  <si>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</si>
  <si>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</si>
  <si>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</si>
  <si>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</si>
  <si>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</si>
  <si>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</si>
  <si>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</si>
  <si>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</si>
  <si>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</si>
  <si>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</si>
  <si>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</si>
  <si>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</si>
  <si>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</si>
  <si>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</si>
  <si>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</si>
  <si>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</si>
  <si>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</si>
  <si>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</si>
  <si>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</si>
  <si>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</si>
  <si>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</si>
  <si>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</si>
  <si>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</si>
  <si>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</si>
  <si>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</si>
  <si>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</si>
  <si>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</si>
  <si>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</si>
  <si>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</si>
  <si>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</si>
  <si>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</si>
  <si>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</si>
  <si>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</si>
  <si>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</si>
  <si>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</si>
  <si>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</si>
  <si>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</si>
  <si>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</si>
  <si>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</si>
  <si>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</si>
  <si>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</si>
  <si>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</si>
  <si>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</si>
  <si>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</si>
  <si>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</si>
  <si>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</si>
  <si>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</si>
  <si>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</si>
  <si>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</si>
  <si>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</si>
  <si>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</si>
  <si>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</si>
  <si>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</si>
  <si>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</si>
  <si>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</si>
  <si>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</si>
  <si>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</si>
  <si>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</si>
  <si>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</si>
  <si>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</si>
  <si>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</si>
  <si>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</si>
  <si>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</si>
  <si>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</si>
  <si>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</si>
  <si>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</si>
  <si>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</si>
  <si>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</si>
  <si>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</si>
  <si>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</si>
  <si>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</si>
  <si>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</si>
  <si>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</si>
  <si>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</si>
  <si>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</si>
  <si>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</si>
  <si>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</si>
  <si>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</si>
  <si>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</si>
  <si>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</si>
  <si>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</si>
  <si>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</si>
  <si>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</si>
  <si>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</si>
  <si>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</si>
  <si>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</si>
  <si>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</si>
  <si>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</si>
  <si>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</si>
  <si>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</si>
  <si>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</si>
  <si>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</si>
  <si>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</si>
  <si>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</si>
  <si>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</si>
  <si>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</si>
  <si>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</si>
  <si>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</si>
  <si>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</si>
  <si>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</si>
  <si>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</si>
  <si>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</si>
  <si>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</si>
  <si>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</si>
  <si>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</si>
  <si>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</si>
  <si>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</si>
  <si>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</si>
  <si>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</si>
  <si>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</si>
  <si>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</si>
  <si>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</si>
  <si>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</si>
  <si>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</si>
  <si>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</si>
  <si>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</si>
  <si>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</si>
  <si>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</si>
  <si>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</si>
  <si>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</si>
  <si>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</si>
  <si>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</si>
  <si>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</si>
  <si>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</si>
  <si>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</si>
  <si>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</si>
  <si>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</si>
  <si>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</si>
  <si>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</si>
  <si>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</si>
  <si>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</si>
  <si>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</si>
  <si>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</si>
  <si>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</si>
  <si>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</si>
  <si>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柏都市計画事業北柏駅北口土地区画整理事業特別会計</t>
    <phoneticPr fontId="5"/>
  </si>
  <si>
    <t>学校給食センター事業特別会計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</si>
  <si>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</si>
  <si>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</si>
  <si>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</si>
  <si>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</si>
  <si>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</si>
  <si>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</si>
  <si>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</si>
  <si>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</si>
  <si>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</si>
  <si>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</si>
  <si>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</si>
  <si>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</si>
  <si>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</si>
  <si>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</si>
  <si>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</si>
  <si>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</si>
  <si>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</si>
  <si>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</si>
  <si>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駐車場事業特別会計</t>
    <phoneticPr fontId="5"/>
  </si>
  <si>
    <t>水道事業会計</t>
    <phoneticPr fontId="5"/>
  </si>
  <si>
    <t>法適用企業</t>
    <phoneticPr fontId="5"/>
  </si>
  <si>
    <t>下水道事業会計</t>
    <phoneticPr fontId="5"/>
  </si>
  <si>
    <t>病院事業会計</t>
    <phoneticPr fontId="5"/>
  </si>
  <si>
    <t>公設総合地方卸売市場事業特別会計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</si>
  <si>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</si>
  <si>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</si>
  <si>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</si>
  <si>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</si>
  <si>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</si>
  <si>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</si>
  <si>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</si>
  <si>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</si>
  <si>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</si>
  <si>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</si>
  <si>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</si>
  <si>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</si>
  <si>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</si>
  <si>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</si>
  <si>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</si>
  <si>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</si>
  <si>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</si>
  <si>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</si>
  <si>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</si>
  <si>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</si>
  <si>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</si>
  <si>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</si>
  <si>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</si>
  <si>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</si>
  <si>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</si>
  <si>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</si>
  <si>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</si>
  <si>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</si>
  <si>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</si>
  <si>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</si>
  <si>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</si>
  <si>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</si>
  <si>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</si>
  <si>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</si>
  <si>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</si>
  <si>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</si>
  <si>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</si>
  <si>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</si>
  <si>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</si>
  <si>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</si>
  <si>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</si>
  <si>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</si>
  <si>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</si>
  <si>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</si>
  <si>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</si>
  <si>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</si>
  <si>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</si>
  <si>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</si>
  <si>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</si>
  <si>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</si>
  <si>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</si>
  <si>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</si>
  <si>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</si>
  <si>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</si>
  <si>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</si>
  <si>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</si>
  <si>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</si>
  <si>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</si>
  <si>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</si>
  <si>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</si>
  <si>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</si>
  <si>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</si>
  <si>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</si>
  <si>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</si>
  <si>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</si>
  <si>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</si>
  <si>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</si>
  <si>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</si>
  <si>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</si>
  <si>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</si>
  <si>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</si>
  <si>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</si>
  <si>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</si>
  <si>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</si>
  <si>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</si>
  <si>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</si>
  <si>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</si>
  <si>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</si>
  <si>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</si>
  <si>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</si>
  <si>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</si>
  <si>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</si>
  <si>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</si>
  <si>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</si>
  <si>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</si>
  <si>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</si>
  <si>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</si>
  <si>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</si>
  <si>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</si>
  <si>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</si>
  <si>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</si>
  <si>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</si>
  <si>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</si>
  <si>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</si>
  <si>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</si>
  <si>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</si>
  <si>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</si>
  <si>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</si>
  <si>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</si>
  <si>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</si>
  <si>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</si>
  <si>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</si>
  <si>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</si>
  <si>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</si>
  <si>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</si>
  <si>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</si>
  <si>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</si>
  <si>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</si>
  <si>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</si>
  <si>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</si>
  <si>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</si>
  <si>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</si>
  <si>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</si>
  <si>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</si>
  <si>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</si>
  <si>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</si>
  <si>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</si>
  <si>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</si>
  <si>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</si>
  <si>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</si>
  <si>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</si>
  <si>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</si>
  <si>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</si>
  <si>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</si>
  <si>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</si>
  <si>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</si>
  <si>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</si>
  <si>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</si>
  <si>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</si>
  <si>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</si>
  <si>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</si>
  <si>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</si>
  <si>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</si>
  <si>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</si>
  <si>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</si>
  <si>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</si>
  <si>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</si>
  <si>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2.80</t>
  </si>
  <si>
    <t>▲ 2.28</t>
  </si>
  <si>
    <t>▲ 5.84</t>
  </si>
  <si>
    <t>▲ 3.69</t>
  </si>
  <si>
    <t>水道事業会計</t>
  </si>
  <si>
    <t>下水道事業会計</t>
  </si>
  <si>
    <t>一般会計</t>
  </si>
  <si>
    <t>国民健康保険事業特別会計</t>
  </si>
  <si>
    <t>病院事業会計</t>
  </si>
  <si>
    <t>介護保険事業特別会計</t>
  </si>
  <si>
    <t>公設総合地方卸売市場事業特別会計</t>
  </si>
  <si>
    <t>柏都市計画事業北柏駅北口土地区画整理事業特別会計</t>
  </si>
  <si>
    <t>その他会計（赤字）</t>
  </si>
  <si>
    <t>その他会計（黒字）</t>
  </si>
  <si>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</si>
  <si>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</si>
  <si>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</si>
  <si>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</si>
  <si>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</si>
  <si>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</si>
  <si>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</si>
  <si>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</si>
  <si>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</si>
  <si>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北千葉広域水道企業団（水道用水供給事業会計）</t>
  </si>
  <si>
    <t>柏・白井・鎌ケ谷環境衛生組合</t>
  </si>
  <si>
    <t>東葛中部地区総合開発事務組合（一般会計）</t>
  </si>
  <si>
    <t>法適用企業</t>
  </si>
  <si>
    <t>柏市まちづくり公社</t>
  </si>
  <si>
    <t>○</t>
  </si>
  <si>
    <t>柏市みどりの基金</t>
  </si>
  <si>
    <t>柏市医療公社</t>
  </si>
  <si>
    <t>ディー・エス・ケイ</t>
  </si>
  <si>
    <t>柏市土地開発公社</t>
  </si>
  <si>
    <t>道の駅しょうなん</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</si>
  <si>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</si>
  <si>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</si>
  <si>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</si>
  <si>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</si>
  <si>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</si>
  <si>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</si>
  <si>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</si>
  <si>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</si>
  <si>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</si>
  <si>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</si>
  <si>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</si>
  <si>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将来負担比率，実質公債費比率ともに類似団体と比較して低い水準にある。
　将来負担比率については，平成１７年度以降，地方債の新規発行額を当該年度の元金償還額以内に抑制していることによる地方債現在高の減少に加え，土地開発公社保有地の計画的な買戻しによる債務負担行為に基づく支出予定額の減少，退職手当の引下げや職員の新陳代謝による退職手当負担見込額の減少などが要因として挙げられる。
　実質公債費比率については，起債抑制により元利償還金等の額が減少し，また，算入公債費等の額が増加したことなどが要因として挙げられる。
　今後，施設等の老朽化対策のため起債の活用増加が見込まれることから，公債費の適正管理に取り組む必要があると考えられる。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</si>
</sst>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7924-469C-AD7E-C399CF39AC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23817</c:v>
                </c:pt>
                <c:pt idx="1">
                  <c:v>25896</c:v>
                </c:pt>
                <c:pt idx="2">
                  <c:v>30834</c:v>
                </c:pt>
                <c:pt idx="3">
                  <c:v>40089</c:v>
                </c:pt>
                <c:pt idx="4">
                  <c:v>31995</c:v>
                </c:pt>
              </c:numCache>
            </c:numRef>
          </c:val>
          <c:smooth val="0"/>
          <c:extLst>
            <c:ext xmlns:c16="http://schemas.microsoft.com/office/drawing/2014/chart" uri="{C3380CC4-5D6E-409C-BE32-E72D297353CC}">
              <c16:uniqueId val="{00000001-7924-469C-AD7E-C399CF39ACDA}"/>
            </c:ext>
          </c:extLst>
        </c:ser>
        <c:dLbls>
          <c:showLegendKey val="0"/>
          <c:showVal val="0"/>
          <c:showCatName val="0"/>
          <c:showSerName val="0"/>
          <c:showPercent val="0"/>
          <c:showBubbleSize val="0"/>
        </c:dLbls>
        <c:marker val="1"/>
        <c:smooth val="0"/>
        <c:axId val="99934592"/>
        <c:axId val="99936512"/>
      </c:lineChart>
      <c:catAx>
        <c:axId val="99934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36512"/>
        <c:crosses val="autoZero"/>
        <c:auto val="1"/>
        <c:lblAlgn val="ctr"/>
        <c:lblOffset val="100"/>
        <c:tickLblSkip val="1"/>
        <c:tickMarkSkip val="1"/>
        <c:noMultiLvlLbl val="0"/>
      </c:catAx>
      <c:valAx>
        <c:axId val="999365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34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9.48</c:v>
                </c:pt>
                <c:pt idx="1">
                  <c:v>6.52</c:v>
                </c:pt>
                <c:pt idx="2">
                  <c:v>4.87</c:v>
                </c:pt>
                <c:pt idx="3">
                  <c:v>5.18</c:v>
                </c:pt>
                <c:pt idx="4">
                  <c:v>3.72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10.89</c:v>
                </c:pt>
                <c:pt idx="1">
                  <c:v>15.47</c:v>
                </c:pt>
                <c:pt idx="2">
                  <c:v>17.98</c:v>
                </c:pt>
                <c:pt idx="3">
                  <c:v>14.03</c:v>
                </c:pt>
                <c:pt idx="4">
                  <c:v>13.8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7589504"/>
        <c:axId val="9759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5.32</c:v>
                </c:pt>
                <c:pt idx="1">
                  <c:v>-2.8</c:v>
                </c:pt>
                <c:pt idx="2">
                  <c:v>-2.2799999999999998</c:v>
                </c:pt>
                <c:pt idx="3">
                  <c:v>-5.84</c:v>
                </c:pt>
                <c:pt idx="4">
                  <c:v>-3.69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7589504"/>
        <c:axId val="97591680"/>
      </c:lineChart>
      <c:catAx>
        <c:axId val="9758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591680"/>
        <c:crosses val="autoZero"/>
        <c:auto val="1"/>
        <c:lblAlgn val="ctr"/>
        <c:lblOffset val="100"/>
        <c:tickLblSkip val="1"/>
        <c:tickMarkSkip val="1"/>
        <c:noMultiLvlLbl val="0"/>
      </c:catAx>
      <c:valAx>
        <c:axId val="9759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8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2.11</c:v>
                </c:pt>
                <c:pt idx="2">
                  <c:v>#N/A</c:v>
                </c:pt>
                <c:pt idx="3">
                  <c:v>1.19</c:v>
                </c:pt>
                <c:pt idx="4">
                  <c:v>#N/A</c:v>
                </c:pt>
                <c:pt idx="5">
                  <c:v>0.19</c:v>
                </c:pt>
                <c:pt idx="6">
                  <c:v>#N/A</c:v>
                </c:pt>
                <c:pt idx="7">
                  <c:v>0.18</c:v>
                </c:pt>
                <c:pt idx="8">
                  <c:v>#N/A</c:v>
                </c:pt>
                <c:pt idx="9">
                  <c:v>0.16</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柏都市計画事業北柏駅北口土地区画整理事業特別会計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0.05</c:v>
                </c:pt>
                <c:pt idx="8">
                  <c:v>#N/A</c:v>
                </c:pt>
                <c:pt idx="9">
                  <c:v>0.13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公設総合地方卸売市場事業特別会計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0.31</c:v>
                </c:pt>
                <c:pt idx="2">
                  <c:v>#N/A</c:v>
                </c:pt>
                <c:pt idx="3">
                  <c:v>0.3</c:v>
                </c:pt>
                <c:pt idx="4">
                  <c:v>#N/A</c:v>
                </c:pt>
                <c:pt idx="5">
                  <c:v>0.32</c:v>
                </c:pt>
                <c:pt idx="6">
                  <c:v>#N/A</c:v>
                </c:pt>
                <c:pt idx="7">
                  <c:v>0.34</c:v>
                </c:pt>
                <c:pt idx="8">
                  <c:v>#N/A</c:v>
                </c:pt>
                <c:pt idx="9">
                  <c:v>0.26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c:v>
                </c:pt>
                <c:pt idx="4">
                  <c:v>#N/A</c:v>
                </c:pt>
                <c:pt idx="5">
                  <c:v>0.12</c:v>
                </c:pt>
                <c:pt idx="6">
                  <c:v>#N/A</c:v>
                </c:pt>
                <c:pt idx="7">
                  <c:v>0.42</c:v>
                </c:pt>
                <c:pt idx="8">
                  <c:v>#N/A</c:v>
                </c:pt>
                <c:pt idx="9">
                  <c:v>1.02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3.08</c:v>
                </c:pt>
                <c:pt idx="2">
                  <c:v>#N/A</c:v>
                </c:pt>
                <c:pt idx="3">
                  <c:v>3</c:v>
                </c:pt>
                <c:pt idx="4">
                  <c:v>#N/A</c:v>
                </c:pt>
                <c:pt idx="5">
                  <c:v>2.96</c:v>
                </c:pt>
                <c:pt idx="6">
                  <c:v>#N/A</c:v>
                </c:pt>
                <c:pt idx="7">
                  <c:v>3.01</c:v>
                </c:pt>
                <c:pt idx="8">
                  <c:v>#N/A</c:v>
                </c:pt>
                <c:pt idx="9">
                  <c:v>2.98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c:v>
                </c:pt>
                <c:pt idx="2">
                  <c:v>#N/A</c:v>
                </c:pt>
                <c:pt idx="3">
                  <c:v>2.88</c:v>
                </c:pt>
                <c:pt idx="4">
                  <c:v>#N/A</c:v>
                </c:pt>
                <c:pt idx="5">
                  <c:v>2.64</c:v>
                </c:pt>
                <c:pt idx="6">
                  <c:v>#N/A</c:v>
                </c:pt>
                <c:pt idx="7">
                  <c:v>1.75</c:v>
                </c:pt>
                <c:pt idx="8">
                  <c:v>#N/A</c:v>
                </c:pt>
                <c:pt idx="9">
                  <c:v>3.14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9.4</c:v>
                </c:pt>
                <c:pt idx="2">
                  <c:v>#N/A</c:v>
                </c:pt>
                <c:pt idx="3">
                  <c:v>6.43</c:v>
                </c:pt>
                <c:pt idx="4">
                  <c:v>#N/A</c:v>
                </c:pt>
                <c:pt idx="5">
                  <c:v>4.75</c:v>
                </c:pt>
                <c:pt idx="6">
                  <c:v>#N/A</c:v>
                </c:pt>
                <c:pt idx="7">
                  <c:v>5.03</c:v>
                </c:pt>
                <c:pt idx="8">
                  <c:v>#N/A</c:v>
                </c:pt>
                <c:pt idx="9">
                  <c:v>3.52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#N/A</c:v>
                </c:pt>
                <c:pt idx="5">
                  <c:v>3.11</c:v>
                </c:pt>
                <c:pt idx="6">
                  <c:v>#N/A</c:v>
                </c:pt>
                <c:pt idx="7">
                  <c:v>3.27</c:v>
                </c:pt>
                <c:pt idx="8">
                  <c:v>#N/A</c:v>
                </c:pt>
                <c:pt idx="9">
                  <c:v>3.64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10.06</c:v>
                </c:pt>
                <c:pt idx="2">
                  <c:v>#N/A</c:v>
                </c:pt>
                <c:pt idx="3">
                  <c:v>10.46</c:v>
                </c:pt>
                <c:pt idx="4">
                  <c:v>#N/A</c:v>
                </c:pt>
                <c:pt idx="5">
                  <c:v>10.84</c:v>
                </c:pt>
                <c:pt idx="6">
                  <c:v>#N/A</c:v>
                </c:pt>
                <c:pt idx="7">
                  <c:v>11.86</c:v>
                </c:pt>
                <c:pt idx="8">
                  <c:v>#N/A</c:v>
                </c:pt>
                <c:pt idx="9">
                  <c:v>12.49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831424"/>
        <c:axId val="121832960"/>
      </c:barChart>
      <c:catAx>
        <c:axId val="12183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832960"/>
        <c:crosses val="autoZero"/>
        <c:auto val="1"/>
        <c:lblAlgn val="ctr"/>
        <c:lblOffset val="100"/>
        <c:tickLblSkip val="1"/>
        <c:tickMarkSkip val="1"/>
        <c:noMultiLvlLbl val="0"/>
      </c:catAx>
      <c:valAx>
        <c:axId val="12183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3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11884</c:v>
                </c:pt>
                <c:pt idx="5">
                  <c:v>12458</c:v>
                </c:pt>
                <c:pt idx="8">
                  <c:v>11517</c:v>
                </c:pt>
                <c:pt idx="11">
                  <c:v>10705</c:v>
                </c:pt>
                <c:pt idx="14">
                  <c:v>11134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1131</c:v>
                </c:pt>
                <c:pt idx="3">
                  <c:v>873</c:v>
                </c:pt>
                <c:pt idx="6">
                  <c:v>402</c:v>
                </c:pt>
                <c:pt idx="9">
                  <c:v>1010</c:v>
                </c:pt>
                <c:pt idx="12">
                  <c:v>780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252</c:v>
                </c:pt>
                <c:pt idx="3">
                  <c:v>135</c:v>
                </c:pt>
                <c:pt idx="6">
                  <c:v>36</c:v>
                </c:pt>
                <c:pt idx="9">
                  <c:v>30</c:v>
                </c:pt>
                <c:pt idx="12">
                  <c:v>46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2756</c:v>
                </c:pt>
                <c:pt idx="3">
                  <c:v>2757</c:v>
                </c:pt>
                <c:pt idx="6">
                  <c:v>1147</c:v>
                </c:pt>
                <c:pt idx="9">
                  <c:v>1430</c:v>
                </c:pt>
                <c:pt idx="12">
                  <c:v>1123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13068</c:v>
                </c:pt>
                <c:pt idx="3">
                  <c:v>12638</c:v>
                </c:pt>
                <c:pt idx="6">
                  <c:v>12061</c:v>
                </c:pt>
                <c:pt idx="9">
                  <c:v>12526</c:v>
                </c:pt>
                <c:pt idx="12">
                  <c:v>11442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9811328"/>
        <c:axId val="99812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5323</c:v>
                </c:pt>
                <c:pt idx="2">
                  <c:v>#N/A</c:v>
                </c:pt>
                <c:pt idx="3">
                  <c:v>#N/A</c:v>
                </c:pt>
                <c:pt idx="4">
                  <c:v>3945</c:v>
                </c:pt>
                <c:pt idx="5">
                  <c:v>#N/A</c:v>
                </c:pt>
                <c:pt idx="6">
                  <c:v>#N/A</c:v>
                </c:pt>
                <c:pt idx="7">
                  <c:v>2129</c:v>
                </c:pt>
                <c:pt idx="8">
                  <c:v>#N/A</c:v>
                </c:pt>
                <c:pt idx="9">
                  <c:v>#N/A</c:v>
                </c:pt>
                <c:pt idx="10">
                  <c:v>4291</c:v>
                </c:pt>
                <c:pt idx="11">
                  <c:v>#N/A</c:v>
                </c:pt>
                <c:pt idx="12">
                  <c:v>#N/A</c:v>
                </c:pt>
                <c:pt idx="13">
                  <c:v>2257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9811328"/>
        <c:axId val="99812864"/>
      </c:lineChart>
      <c:catAx>
        <c:axId val="9981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812864"/>
        <c:crosses val="autoZero"/>
        <c:auto val="1"/>
        <c:lblAlgn val="ctr"/>
        <c:lblOffset val="100"/>
        <c:tickLblSkip val="1"/>
        <c:tickMarkSkip val="1"/>
        <c:noMultiLvlLbl val="0"/>
      </c:catAx>
      <c:valAx>
        <c:axId val="99812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1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96324</c:v>
                </c:pt>
                <c:pt idx="5">
                  <c:v>95711</c:v>
                </c:pt>
                <c:pt idx="8">
                  <c:v>95758</c:v>
                </c:pt>
                <c:pt idx="11">
                  <c:v>96499</c:v>
                </c:pt>
                <c:pt idx="14">
                  <c:v>96637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31370</c:v>
                </c:pt>
                <c:pt idx="5">
                  <c:v>29367</c:v>
                </c:pt>
                <c:pt idx="8">
                  <c:v>26152</c:v>
                </c:pt>
                <c:pt idx="11">
                  <c:v>21563</c:v>
                </c:pt>
                <c:pt idx="14">
                  <c:v>19197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17425</c:v>
                </c:pt>
                <c:pt idx="5">
                  <c:v>22205</c:v>
                </c:pt>
                <c:pt idx="8">
                  <c:v>25257</c:v>
                </c:pt>
                <c:pt idx="11">
                  <c:v>27546</c:v>
                </c:pt>
                <c:pt idx="14">
                  <c:v>30017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820</c:v>
                </c:pt>
                <c:pt idx="3">
                  <c:v>835</c:v>
                </c:pt>
                <c:pt idx="6">
                  <c:v>849</c:v>
                </c:pt>
                <c:pt idx="9">
                  <c:v>880</c:v>
                </c:pt>
                <c:pt idx="12">
                  <c:v>861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24673</c:v>
                </c:pt>
                <c:pt idx="3">
                  <c:v>23338</c:v>
                </c:pt>
                <c:pt idx="6">
                  <c:v>21110</c:v>
                </c:pt>
                <c:pt idx="9">
                  <c:v>18639</c:v>
                </c:pt>
                <c:pt idx="12">
                  <c:v>18066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432</c:v>
                </c:pt>
                <c:pt idx="3">
                  <c:v>509</c:v>
                </c:pt>
                <c:pt idx="6">
                  <c:v>650</c:v>
                </c:pt>
                <c:pt idx="9">
                  <c:v>874</c:v>
                </c:pt>
                <c:pt idx="12">
                  <c:v>843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28244</c:v>
                </c:pt>
                <c:pt idx="3">
                  <c:v>25561</c:v>
                </c:pt>
                <c:pt idx="6">
                  <c:v>19188</c:v>
                </c:pt>
                <c:pt idx="9">
                  <c:v>14871</c:v>
                </c:pt>
                <c:pt idx="12">
                  <c:v>9848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17712</c:v>
                </c:pt>
                <c:pt idx="3">
                  <c:v>16840</c:v>
                </c:pt>
                <c:pt idx="6">
                  <c:v>16212</c:v>
                </c:pt>
                <c:pt idx="9">
                  <c:v>14386</c:v>
                </c:pt>
                <c:pt idx="12">
                  <c:v>13564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106672</c:v>
                </c:pt>
                <c:pt idx="3">
                  <c:v>102529</c:v>
                </c:pt>
                <c:pt idx="6">
                  <c:v>99959</c:v>
                </c:pt>
                <c:pt idx="9">
                  <c:v>97222</c:v>
                </c:pt>
                <c:pt idx="12">
                  <c:v>94998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4917376"/>
        <c:axId val="114919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33434</c:v>
                </c:pt>
                <c:pt idx="2">
                  <c:v>#N/A</c:v>
                </c:pt>
                <c:pt idx="3">
                  <c:v>#N/A</c:v>
                </c:pt>
                <c:pt idx="4">
                  <c:v>22328</c:v>
                </c:pt>
                <c:pt idx="5">
                  <c:v>#N/A</c:v>
                </c:pt>
                <c:pt idx="6">
                  <c:v>#N/A</c:v>
                </c:pt>
                <c:pt idx="7">
                  <c:v>10801</c:v>
                </c:pt>
                <c:pt idx="8">
                  <c:v>#N/A</c:v>
                </c:pt>
                <c:pt idx="9">
                  <c:v>#N/A</c:v>
                </c:pt>
                <c:pt idx="10">
                  <c:v>1264</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4917376"/>
        <c:axId val="114919296"/>
      </c:lineChart>
      <c:catAx>
        <c:axId val="1149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919296"/>
        <c:crosses val="autoZero"/>
        <c:auto val="1"/>
        <c:lblAlgn val="ctr"/>
        <c:lblOffset val="100"/>
        <c:tickLblSkip val="1"/>
        <c:tickMarkSkip val="1"/>
        <c:noMultiLvlLbl val="0"/>
      </c:catAx>
      <c:valAx>
        <c:axId val="11491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1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{78F4DD46-A038-48E5-98A1-8BF27D4E1125}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D71-42BE-8B3F-ED719B201E8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{1FA8AF77-D0E8-4AE9-846C-2E5983994CB0}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D71-42BE-8B3F-ED719B201E8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{36E3764A-4360-4A57-A2B8-5CA9AE0BC224}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D71-42BE-8B3F-ED719B201E8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{1D26D5B8-E147-473E-85C1-3E38B04BE3D9}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D71-42BE-8B3F-ED719B201E8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{89B17DF4-2A5C-4115-AE55-1419840D726F}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D71-42BE-8B3F-ED719B201E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D71-42BE-8B3F-ED719B201E8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{06BA185B-74C5-4A05-AE72-F26265018A3C}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D71-42BE-8B3F-ED719B201E8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{C93E62A6-D769-49CA-8D06-6B8F24D6E76D}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D71-42BE-8B3F-ED719B201E8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{74A8F261-4AF1-444E-9C51-5F26D1D5F85D}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D71-42BE-8B3F-ED719B201E8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{71D4F1BF-FB67-4009-B373-A9A134D685BB}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D71-42BE-8B3F-ED719B201E8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{A6B090D6-3D13-423F-9581-45BA4CFAFB25}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D71-42BE-8B3F-ED719B201E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7D71-42BE-8B3F-ED719B201E81}"/>
            </c:ext>
          </c:extLst>
        </c:ser>
        <c:dLbls>
          <c:showLegendKey val="0"/>
          <c:showVal val="0"/>
          <c:showCatName val="0"/>
          <c:showSerName val="0"/>
          <c:showPercent val="0"/>
          <c:showBubbleSize val="0"/>
        </c:dLbls>
        <c:axId val="72852608"/>
        <c:axId val="72854528"/>
      </c:scatterChart>
      <c:valAx>
        <c:axId val="72852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54528"/>
        <c:crosses val="autoZero"/>
        <c:crossBetween val="midCat"/>
      </c:valAx>
      <c:valAx>
        <c:axId val="72854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52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{480ABF85-58D2-4DCD-B04A-ACC43B785B47}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2B1-463C-ABD5-5494268DBFF2}"/>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{8E0D5D50-6B75-4F35-B1DE-93CB13F93978}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2B1-463C-ABD5-5494268DBFF2}"/>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{53853DFB-A865-4E18-B755-9E1D20F8D757}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2B1-463C-ABD5-5494268DBFF2}"/>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{5F83629F-2CF4-4436-86EB-D25AD5BA9E53}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2B1-463C-ABD5-5494268DBFF2}"/>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{11B53B4A-4F49-4736-93BD-7DA8B003E487}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2B1-463C-ABD5-5494268DBF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8.9</c:v>
                </c:pt>
                <c:pt idx="1">
                  <c:v>7.8</c:v>
                </c:pt>
                <c:pt idx="2">
                  <c:v>5.9</c:v>
                </c:pt>
                <c:pt idx="3">
                  <c:v>5.3</c:v>
                </c:pt>
                <c:pt idx="4">
                  <c:v>4.3</c:v>
                </c:pt>
              </c:numCache>
            </c:numRef>
          </c:xVal>
          <c:yVal>
            <c:numRef>
              <c:f>公会計指標分析・財政指標組合せ分析表!$K$73:$O$73</c:f>
              <c:numCache>
                <c:formatCode>#,##0.0;"▲ "#,##0.0</c:formatCode>
                <c:ptCount val="5"/>
                <c:pt idx="0">
                  <c:v>52.4</c:v>
                </c:pt>
                <c:pt idx="1">
                  <c:v>34.6</c:v>
                </c:pt>
                <c:pt idx="2">
                  <c:v>16.7</c:v>
                </c:pt>
                <c:pt idx="3">
                  <c:v>1.9</c:v>
                </c:pt>
              </c:numCache>
            </c:numRef>
          </c:yVal>
          <c:smooth val="0"/>
          <c:extLst>
            <c:ext xmlns:c16="http://schemas.microsoft.com/office/drawing/2014/chart" uri="{C3380CC4-5D6E-409C-BE32-E72D297353CC}">
              <c16:uniqueId val="{00000005-B2B1-463C-ABD5-5494268DBFF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{44E9273A-5E6D-4906-B21A-0CD3DA1E7521}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2B1-463C-ABD5-5494268DBFF2}"/>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{206874B4-CD75-4824-9BDA-304114B23650}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2B1-463C-ABD5-5494268DBFF2}"/>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{BBACC414-3A9C-406F-A7C2-D5D5370AF079}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2B1-463C-ABD5-5494268DBFF2}"/>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{8FA5CCAC-5E2D-4282-B7C4-3A2779793D6B}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2B1-463C-ABD5-5494268DBFF2}"/>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{3E8B94E2-F0A9-479B-8B03-E5A6C79E92B2}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2B1-463C-ABD5-5494268DBF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B2B1-463C-ABD5-5494268DBFF2}"/>
            </c:ext>
          </c:extLst>
        </c:ser>
        <c:dLbls>
          <c:showLegendKey val="0"/>
          <c:showVal val="0"/>
          <c:showCatName val="0"/>
          <c:showSerName val="0"/>
          <c:showPercent val="0"/>
          <c:showBubbleSize val="0"/>
        </c:dLbls>
        <c:axId val="72917760"/>
        <c:axId val="72919680"/>
      </c:scatterChart>
      <c:valAx>
        <c:axId val="72917760"/>
        <c:scaling>
          <c:orientation val="minMax"/>
          <c:max val="9.1999999999999993"/>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19680"/>
        <c:crosses val="autoZero"/>
        <c:crossBetween val="midCat"/>
      </c:valAx>
      <c:valAx>
        <c:axId val="72919680"/>
        <c:scaling>
          <c:orientation val="minMax"/>
          <c:max val="7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17760"/>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過去の大型公共事業に伴い，元利償還金は高止まりしているものの，平成１７年度以降，地方債の新規発行額を当該年度の元金償還額以内に抑制していることから，実質公債費比率の分子は減少傾向にあった</a:t>
          </a:r>
          <a:r>
            <a:rPr kumimoji="1" lang="ja-JP" altLang="en-US" sz="110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借換予定の起債発行取り止めの影響によ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元利償還金の増加，</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債務負担行為に基づく支出</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，実質公債費比率の分子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a:t>
          </a:r>
          <a:endParaRPr kumimoji="1" lang="en-US" altLang="ja-JP" sz="1100">
            <a:solidFill>
              <a:schemeClr val="dk1"/>
            </a:solidFill>
            <a:effectLst/>
            <a:latin typeface="+mn-lt"/>
            <a:ea typeface="+mn-ea"/>
            <a:cs typeface="+mn-cs"/>
          </a:endParaRPr>
        </a:p>
        <a:p>
          <a:pPr rtl="0" eaLnBrk="1" fontAlgn="auto" latinLnBrk="0" hangingPunct="1"/>
          <a:r>
            <a:rPr kumimoji="1" lang="ja-JP" altLang="en-US" sz="1100">
              <a:solidFill>
                <a:schemeClr val="dk1"/>
              </a:solidFill>
              <a:effectLst/>
              <a:latin typeface="+mn-lt"/>
              <a:ea typeface="+mn-ea"/>
              <a:cs typeface="+mn-cs"/>
            </a:rPr>
            <a:t>　平成２８年度は借換債を当初予算のとおり起債したため前年度に比べ元利償還金等の額が減少し，また，算入公債費の額が増加したこともあり，実質公債費比率の分子は減少し，平成２６年度の水準に近づいた。</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１７年度以降，地方債の新規発行額を当該年度の元金償還額以内に抑制しているため，地方債の現在高は減少している。また，土地開発公社保有地の計画的な買戻しにより，債務負担行為に基づく支出予定額が減少したことや</a:t>
          </a:r>
          <a:r>
            <a:rPr lang="ja-JP" altLang="ja-JP" sz="1100" b="0" i="0" baseline="0">
              <a:solidFill>
                <a:schemeClr val="dk1"/>
              </a:solidFill>
              <a:effectLst/>
              <a:latin typeface="+mn-lt"/>
              <a:ea typeface="+mn-ea"/>
              <a:cs typeface="+mn-cs"/>
            </a:rPr>
            <a:t>退職手当の引下げや職員の新陳代謝の影響で退職手当負担見込額が減少したことなどから，</a:t>
          </a:r>
          <a:r>
            <a:rPr kumimoji="1" lang="ja-JP" altLang="ja-JP" sz="1100">
              <a:solidFill>
                <a:schemeClr val="dk1"/>
              </a:solidFill>
              <a:effectLst/>
              <a:latin typeface="+mn-lt"/>
              <a:ea typeface="+mn-ea"/>
              <a:cs typeface="+mn-cs"/>
            </a:rPr>
            <a:t>将来負担額は減少している。</a:t>
          </a:r>
          <a:endParaRPr lang="ja-JP" altLang="ja-JP" sz="1400">
            <a:effectLst/>
          </a:endParaRPr>
        </a:p>
        <a:p>
          <a:r>
            <a:rPr kumimoji="1" lang="ja-JP" altLang="ja-JP" sz="1100">
              <a:solidFill>
                <a:schemeClr val="dk1"/>
              </a:solidFill>
              <a:effectLst/>
              <a:latin typeface="+mn-lt"/>
              <a:ea typeface="+mn-ea"/>
              <a:cs typeface="+mn-cs"/>
            </a:rPr>
            <a:t>　また，分子から控除される充当可能財源等では，公共施設整備基金等の充実を図ったことから，充当可能基金が増加し</a:t>
          </a:r>
          <a:r>
            <a:rPr kumimoji="1" lang="ja-JP" altLang="en-US"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その結果，充当可能財源等が将来負担額を上回り，将来負担比率の分子は負数となった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412,690
405,322
114.74
127,000,626
121,586,383
2,832,841
76,170,283
94,835,242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412,690
405,322
114.74
127,000,626
121,586,383
2,832,841
76,170,283
94,835,242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412,690
405,322
114.74
127,000,626
121,586,383
2,832,841
76,170,283
94,835,242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412,690
405,322
114.74
127,000,626
121,586,383
2,832,841
76,170,283
94,835,242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基準財政収入額が地方消費税交付金や固定資産税等</a:t>
          </a:r>
          <a:r>
            <a:rPr kumimoji="1" lang="ja-JP" altLang="en-US" sz="1100">
              <a:solidFill>
                <a:schemeClr val="dk1"/>
              </a:solidFill>
              <a:effectLst/>
              <a:latin typeface="+mn-lt"/>
              <a:ea typeface="+mn-ea"/>
              <a:cs typeface="+mn-cs"/>
            </a:rPr>
            <a:t>で増加した一方，</a:t>
          </a:r>
          <a:r>
            <a:rPr kumimoji="1" lang="ja-JP" altLang="ja-JP" sz="1100">
              <a:solidFill>
                <a:schemeClr val="dk1"/>
              </a:solidFill>
              <a:effectLst/>
              <a:latin typeface="+mn-lt"/>
              <a:ea typeface="+mn-ea"/>
              <a:cs typeface="+mn-cs"/>
            </a:rPr>
            <a:t>基準財政需要額が高齢者保健福祉費や社会福祉費等で増加</a:t>
          </a:r>
          <a:r>
            <a:rPr kumimoji="1" lang="ja-JP" altLang="en-US" sz="1100">
              <a:solidFill>
                <a:schemeClr val="dk1"/>
              </a:solidFill>
              <a:effectLst/>
              <a:latin typeface="+mn-lt"/>
              <a:ea typeface="+mn-ea"/>
              <a:cs typeface="+mn-cs"/>
            </a:rPr>
            <a:t>したことから，単年度の指数は横ばいとなったが，</a:t>
          </a:r>
          <a:r>
            <a:rPr kumimoji="1" lang="ja-JP" altLang="ja-JP" sz="1100">
              <a:solidFill>
                <a:schemeClr val="dk1"/>
              </a:solidFill>
              <a:effectLst/>
              <a:latin typeface="+mn-lt"/>
              <a:ea typeface="+mn-ea"/>
              <a:cs typeface="+mn-cs"/>
            </a:rPr>
            <a:t>財政力指数</a:t>
          </a:r>
          <a:r>
            <a:rPr kumimoji="1" lang="ja-JP" altLang="en-US" sz="1100">
              <a:solidFill>
                <a:schemeClr val="dk1"/>
              </a:solidFill>
              <a:effectLst/>
              <a:latin typeface="+mn-lt"/>
              <a:ea typeface="+mn-ea"/>
              <a:cs typeface="+mn-cs"/>
            </a:rPr>
            <a:t>は３ヵ年平均で算出するため，</a:t>
          </a:r>
          <a:r>
            <a:rPr kumimoji="1" lang="ja-JP" altLang="ja-JP" sz="1100">
              <a:solidFill>
                <a:schemeClr val="dk1"/>
              </a:solidFill>
              <a:effectLst/>
              <a:latin typeface="+mn-lt"/>
              <a:ea typeface="+mn-ea"/>
              <a:cs typeface="+mn-cs"/>
            </a:rPr>
            <a:t>０．０１ポイントの微増となった。</a:t>
          </a:r>
          <a:endParaRPr lang="ja-JP" altLang="ja-JP" sz="1400">
            <a:effectLst/>
          </a:endParaRPr>
        </a:p>
        <a:p>
          <a:r>
            <a:rPr kumimoji="1" lang="ja-JP" altLang="ja-JP" sz="1100">
              <a:solidFill>
                <a:schemeClr val="dk1"/>
              </a:solidFill>
              <a:effectLst/>
              <a:latin typeface="+mn-lt"/>
              <a:ea typeface="+mn-ea"/>
              <a:cs typeface="+mn-cs"/>
            </a:rPr>
            <a:t>　指数は類似団体平均を上回っているが，平成２４年度以降ほぼ横ばいになっているため，柏市</a:t>
          </a:r>
          <a:r>
            <a:rPr kumimoji="1" lang="ja-JP" altLang="en-US" sz="1100">
              <a:solidFill>
                <a:schemeClr val="dk1"/>
              </a:solidFill>
              <a:effectLst/>
              <a:latin typeface="+mn-lt"/>
              <a:ea typeface="+mn-ea"/>
              <a:cs typeface="+mn-cs"/>
            </a:rPr>
            <a:t>第二次</a:t>
          </a:r>
          <a:r>
            <a:rPr kumimoji="1" lang="ja-JP" altLang="ja-JP" sz="1100">
              <a:solidFill>
                <a:schemeClr val="dk1"/>
              </a:solidFill>
              <a:effectLst/>
              <a:latin typeface="+mn-lt"/>
              <a:ea typeface="+mn-ea"/>
              <a:cs typeface="+mn-cs"/>
            </a:rPr>
            <a:t>行政経営方針の取組を進め，財政基盤の強化を図る。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40822</xdr:rowOff>
    </xdr:from>
    <xdr:to>
      <xdr:col>7</xdr:col>
      <xdr:colOff>152400</xdr:colOff>
      <xdr:row>40</xdr:row>
      <xdr:rowOff>58057</xdr:rowOff>
    </xdr:to>
    <xdr:cxnSp macro="">
      <xdr:nvCxnSpPr>
        <xdr:cNvPr id="70" name="直線コネクタ 69"/>
        <xdr:cNvCxnSpPr/>
      </xdr:nvCxnSpPr>
      <xdr:spPr>
        <a:xfrm flipV="1">
          <a:off x="4114800" y="68988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58057</xdr:rowOff>
    </xdr:from>
    <xdr:to>
      <xdr:col>6</xdr:col>
      <xdr:colOff>0</xdr:colOff>
      <xdr:row>40</xdr:row>
      <xdr:rowOff>75293</xdr:rowOff>
    </xdr:to>
    <xdr:cxnSp macro="">
      <xdr:nvCxnSpPr>
        <xdr:cNvPr id="73" name="直線コネクタ 72"/>
        <xdr:cNvCxnSpPr/>
      </xdr:nvCxnSpPr>
      <xdr:spPr>
        <a:xfrm flipV="1">
          <a:off x="3225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75293</xdr:rowOff>
    </xdr:from>
    <xdr:to>
      <xdr:col>4</xdr:col>
      <xdr:colOff>482600</xdr:colOff>
      <xdr:row>40</xdr:row>
      <xdr:rowOff>92528</xdr:rowOff>
    </xdr:to>
    <xdr:cxnSp macro="">
      <xdr:nvCxnSpPr>
        <xdr:cNvPr id="76" name="直線コネクタ 75"/>
        <xdr:cNvCxnSpPr/>
      </xdr:nvCxnSpPr>
      <xdr:spPr>
        <a:xfrm flipV="1">
          <a:off x="2336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92528</xdr:rowOff>
    </xdr:to>
    <xdr:cxnSp macro="">
      <xdr:nvCxnSpPr>
        <xdr:cNvPr id="79" name="直線コネクタ 78"/>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161472</xdr:rowOff>
    </xdr:from>
    <xdr:to>
      <xdr:col>7</xdr:col>
      <xdr:colOff>203200</xdr:colOff>
      <xdr:row>40</xdr:row>
      <xdr:rowOff>91622</xdr:rowOff>
    </xdr:to>
    <xdr:sp macro="" textlink="">
      <xdr:nvSpPr>
        <xdr:cNvPr id="89" name="円/楕円 88"/>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6549</xdr:rowOff>
    </xdr:from>
    <xdr:ext cx="762000" cy="259045"/>
    <xdr:sp macro="" textlink="">
      <xdr:nvSpPr>
        <xdr:cNvPr id="90" name="財政力該当値テキスト"/>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7257</xdr:rowOff>
    </xdr:from>
    <xdr:to>
      <xdr:col>6</xdr:col>
      <xdr:colOff>50800</xdr:colOff>
      <xdr:row>40</xdr:row>
      <xdr:rowOff>108857</xdr:rowOff>
    </xdr:to>
    <xdr:sp macro="" textlink="">
      <xdr:nvSpPr>
        <xdr:cNvPr id="91" name="円/楕円 90"/>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119034</xdr:rowOff>
    </xdr:from>
    <xdr:ext cx="736600" cy="259045"/>
    <xdr:sp macro="" textlink="">
      <xdr:nvSpPr>
        <xdr:cNvPr id="92" name="テキスト ボックス 91"/>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24493</xdr:rowOff>
    </xdr:from>
    <xdr:to>
      <xdr:col>4</xdr:col>
      <xdr:colOff>533400</xdr:colOff>
      <xdr:row>40</xdr:row>
      <xdr:rowOff>126093</xdr:rowOff>
    </xdr:to>
    <xdr:sp macro="" textlink="">
      <xdr:nvSpPr>
        <xdr:cNvPr id="93" name="円/楕円 92"/>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136270</xdr:rowOff>
    </xdr:from>
    <xdr:ext cx="762000" cy="259045"/>
    <xdr:sp macro="" textlink="">
      <xdr:nvSpPr>
        <xdr:cNvPr id="94" name="テキスト ボックス 93"/>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5" name="円/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7" name="円/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子となる経常経費充当一般財源は，物件費や扶助費等が増加したものの，人件費や公債費等が減少したため減少した。分母となる経常一般財源は，市税等が増加したものの，地方消費税交付金や株式等譲渡所得割交付金等の減収により減少した。分子の減少が分母の減少を上回ったため，対前年度比０．３ポイントの減少となった。</a:t>
          </a:r>
          <a:endParaRPr lang="ja-JP" altLang="ja-JP" sz="1400">
            <a:effectLst/>
          </a:endParaRPr>
        </a:p>
        <a:p>
          <a:r>
            <a:rPr kumimoji="1" lang="ja-JP" altLang="ja-JP" sz="1100">
              <a:solidFill>
                <a:schemeClr val="dk1"/>
              </a:solidFill>
              <a:effectLst/>
              <a:latin typeface="+mn-lt"/>
              <a:ea typeface="+mn-ea"/>
              <a:cs typeface="+mn-cs"/>
            </a:rPr>
            <a:t>　前年度より数値は改善したものの，高水準で硬直化していることから，引き続き柏市</a:t>
          </a:r>
          <a:r>
            <a:rPr kumimoji="1" lang="ja-JP" altLang="en-US" sz="1100">
              <a:solidFill>
                <a:schemeClr val="dk1"/>
              </a:solidFill>
              <a:effectLst/>
              <a:latin typeface="+mn-lt"/>
              <a:ea typeface="+mn-ea"/>
              <a:cs typeface="+mn-cs"/>
            </a:rPr>
            <a:t>第二次</a:t>
          </a:r>
          <a:r>
            <a:rPr kumimoji="1" lang="ja-JP" altLang="ja-JP" sz="1100">
              <a:solidFill>
                <a:schemeClr val="dk1"/>
              </a:solidFill>
              <a:effectLst/>
              <a:latin typeface="+mn-lt"/>
              <a:ea typeface="+mn-ea"/>
              <a:cs typeface="+mn-cs"/>
            </a:rPr>
            <a:t>行政経営方針に基づき，収納対策の強化，受益者負担の適正化，歳出削減などの取組を進め，経常収支比率の改善を目指す。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105198</xdr:rowOff>
    </xdr:from>
    <xdr:to>
      <xdr:col>7</xdr:col>
      <xdr:colOff>152400</xdr:colOff>
      <xdr:row>65</xdr:row>
      <xdr:rowOff>117263</xdr:rowOff>
    </xdr:to>
    <xdr:cxnSp macro="">
      <xdr:nvCxnSpPr>
        <xdr:cNvPr id="133" name="直線コネクタ 132"/>
        <xdr:cNvCxnSpPr/>
      </xdr:nvCxnSpPr>
      <xdr:spPr>
        <a:xfrm flipV="1">
          <a:off x="4114800" y="1124944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113242</xdr:rowOff>
    </xdr:from>
    <xdr:to>
      <xdr:col>6</xdr:col>
      <xdr:colOff>0</xdr:colOff>
      <xdr:row>65</xdr:row>
      <xdr:rowOff>117263</xdr:rowOff>
    </xdr:to>
    <xdr:cxnSp macro="">
      <xdr:nvCxnSpPr>
        <xdr:cNvPr id="136" name="直線コネクタ 135"/>
        <xdr:cNvCxnSpPr/>
      </xdr:nvCxnSpPr>
      <xdr:spPr>
        <a:xfrm>
          <a:off x="3225800" y="112574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65</xdr:row>
      <xdr:rowOff>113242</xdr:rowOff>
    </xdr:to>
    <xdr:cxnSp macro="">
      <xdr:nvCxnSpPr>
        <xdr:cNvPr id="139" name="直線コネクタ 138"/>
        <xdr:cNvCxnSpPr/>
      </xdr:nvCxnSpPr>
      <xdr:spPr>
        <a:xfrm>
          <a:off x="2336800" y="112534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109220</xdr:rowOff>
    </xdr:from>
    <xdr:to>
      <xdr:col>3</xdr:col>
      <xdr:colOff>279400</xdr:colOff>
      <xdr:row>65</xdr:row>
      <xdr:rowOff>113242</xdr:rowOff>
    </xdr:to>
    <xdr:cxnSp macro="">
      <xdr:nvCxnSpPr>
        <xdr:cNvPr id="142" name="直線コネクタ 141"/>
        <xdr:cNvCxnSpPr/>
      </xdr:nvCxnSpPr>
      <xdr:spPr>
        <a:xfrm flipV="1">
          <a:off x="1447800" y="112534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54398</xdr:rowOff>
    </xdr:from>
    <xdr:to>
      <xdr:col>7</xdr:col>
      <xdr:colOff>203200</xdr:colOff>
      <xdr:row>65</xdr:row>
      <xdr:rowOff>155998</xdr:rowOff>
    </xdr:to>
    <xdr:sp macro="" textlink="">
      <xdr:nvSpPr>
        <xdr:cNvPr id="152" name="円/楕円 151"/>
        <xdr:cNvSpPr/>
      </xdr:nvSpPr>
      <xdr:spPr>
        <a:xfrm>
          <a:off x="49022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70925</xdr:rowOff>
    </xdr:from>
    <xdr:ext cx="762000" cy="259045"/>
    <xdr:sp macro="" textlink="">
      <xdr:nvSpPr>
        <xdr:cNvPr id="153" name="財政構造の弾力性該当値テキスト"/>
        <xdr:cNvSpPr txBox="1"/>
      </xdr:nvSpPr>
      <xdr:spPr>
        <a:xfrm>
          <a:off x="50419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66463</xdr:rowOff>
    </xdr:from>
    <xdr:to>
      <xdr:col>6</xdr:col>
      <xdr:colOff>50800</xdr:colOff>
      <xdr:row>65</xdr:row>
      <xdr:rowOff>168063</xdr:rowOff>
    </xdr:to>
    <xdr:sp macro="" textlink="">
      <xdr:nvSpPr>
        <xdr:cNvPr id="154" name="円/楕円 153"/>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152840</xdr:rowOff>
    </xdr:from>
    <xdr:ext cx="736600" cy="259045"/>
    <xdr:sp macro="" textlink="">
      <xdr:nvSpPr>
        <xdr:cNvPr id="155" name="テキスト ボックス 154"/>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62442</xdr:rowOff>
    </xdr:from>
    <xdr:to>
      <xdr:col>4</xdr:col>
      <xdr:colOff>533400</xdr:colOff>
      <xdr:row>65</xdr:row>
      <xdr:rowOff>164042</xdr:rowOff>
    </xdr:to>
    <xdr:sp macro="" textlink="">
      <xdr:nvSpPr>
        <xdr:cNvPr id="156" name="円/楕円 155"/>
        <xdr:cNvSpPr/>
      </xdr:nvSpPr>
      <xdr:spPr>
        <a:xfrm>
          <a:off x="3175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148819</xdr:rowOff>
    </xdr:from>
    <xdr:ext cx="762000" cy="259045"/>
    <xdr:sp macro="" textlink="">
      <xdr:nvSpPr>
        <xdr:cNvPr id="157" name="テキスト ボックス 156"/>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8" name="円/楕円 157"/>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9" name="テキスト ボックス 158"/>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62442</xdr:rowOff>
    </xdr:from>
    <xdr:to>
      <xdr:col>2</xdr:col>
      <xdr:colOff>127000</xdr:colOff>
      <xdr:row>65</xdr:row>
      <xdr:rowOff>164042</xdr:rowOff>
    </xdr:to>
    <xdr:sp macro="" textlink="">
      <xdr:nvSpPr>
        <xdr:cNvPr id="160" name="円/楕円 159"/>
        <xdr:cNvSpPr/>
      </xdr:nvSpPr>
      <xdr:spPr>
        <a:xfrm>
          <a:off x="1397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148819</xdr:rowOff>
    </xdr:from>
    <xdr:ext cx="762000" cy="259045"/>
    <xdr:sp macro="" textlink="">
      <xdr:nvSpPr>
        <xdr:cNvPr id="161" name="テキスト ボックス 160"/>
        <xdr:cNvSpPr txBox="1"/>
      </xdr:nvSpPr>
      <xdr:spPr>
        <a:xfrm>
          <a:off x="1066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業務の民間委託化等により物件費は増加傾向にある。一方で，人件費が退職手当</a:t>
          </a:r>
          <a:r>
            <a:rPr lang="ja-JP" altLang="ja-JP" sz="1100" b="0" i="0" baseline="0">
              <a:solidFill>
                <a:schemeClr val="dk1"/>
              </a:solidFill>
              <a:effectLst/>
              <a:latin typeface="+mn-lt"/>
              <a:ea typeface="+mn-ea"/>
              <a:cs typeface="+mn-cs"/>
            </a:rPr>
            <a:t>や給料等</a:t>
          </a:r>
          <a:r>
            <a:rPr kumimoji="1" lang="ja-JP" altLang="ja-JP" sz="1100">
              <a:solidFill>
                <a:schemeClr val="dk1"/>
              </a:solidFill>
              <a:effectLst/>
              <a:latin typeface="+mn-lt"/>
              <a:ea typeface="+mn-ea"/>
              <a:cs typeface="+mn-cs"/>
            </a:rPr>
            <a:t>の減少により前年度を下回り，人口１人当たりの人件費・物件費等決算額は減少した。</a:t>
          </a:r>
          <a:endParaRPr lang="ja-JP" altLang="ja-JP" sz="1400">
            <a:effectLst/>
          </a:endParaRPr>
        </a:p>
        <a:p>
          <a:r>
            <a:rPr kumimoji="1" lang="ja-JP" altLang="ja-JP" sz="1100">
              <a:solidFill>
                <a:schemeClr val="dk1"/>
              </a:solidFill>
              <a:effectLst/>
              <a:latin typeface="+mn-lt"/>
              <a:ea typeface="+mn-ea"/>
              <a:cs typeface="+mn-cs"/>
            </a:rPr>
            <a:t>　引き続き，柏市</a:t>
          </a:r>
          <a:r>
            <a:rPr kumimoji="1" lang="ja-JP" altLang="en-US" sz="1100">
              <a:solidFill>
                <a:schemeClr val="dk1"/>
              </a:solidFill>
              <a:effectLst/>
              <a:latin typeface="+mn-lt"/>
              <a:ea typeface="+mn-ea"/>
              <a:cs typeface="+mn-cs"/>
            </a:rPr>
            <a:t>第二次</a:t>
          </a:r>
          <a:r>
            <a:rPr kumimoji="1" lang="ja-JP" altLang="ja-JP" sz="1100">
              <a:solidFill>
                <a:schemeClr val="dk1"/>
              </a:solidFill>
              <a:effectLst/>
              <a:latin typeface="+mn-lt"/>
              <a:ea typeface="+mn-ea"/>
              <a:cs typeface="+mn-cs"/>
            </a:rPr>
            <a:t>行政経営方針に基づく経常経費の削減に努めるとともに，職員数や給与水準の適正化により人件費の抑制に努める。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32634</xdr:rowOff>
    </xdr:from>
    <xdr:to>
      <xdr:col>7</xdr:col>
      <xdr:colOff>152400</xdr:colOff>
      <xdr:row>81</xdr:row>
      <xdr:rowOff>62889</xdr:rowOff>
    </xdr:to>
    <xdr:cxnSp macro="">
      <xdr:nvCxnSpPr>
        <xdr:cNvPr id="196" name="直線コネクタ 195"/>
        <xdr:cNvCxnSpPr/>
      </xdr:nvCxnSpPr>
      <xdr:spPr>
        <a:xfrm flipV="1">
          <a:off x="4114800" y="13920084"/>
          <a:ext cx="838200" cy="3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36709</xdr:rowOff>
    </xdr:from>
    <xdr:to>
      <xdr:col>6</xdr:col>
      <xdr:colOff>0</xdr:colOff>
      <xdr:row>81</xdr:row>
      <xdr:rowOff>62889</xdr:rowOff>
    </xdr:to>
    <xdr:cxnSp macro="">
      <xdr:nvCxnSpPr>
        <xdr:cNvPr id="199" name="直線コネクタ 198"/>
        <xdr:cNvCxnSpPr/>
      </xdr:nvCxnSpPr>
      <xdr:spPr>
        <a:xfrm>
          <a:off x="3225800" y="13924159"/>
          <a:ext cx="889000" cy="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11480</xdr:rowOff>
    </xdr:from>
    <xdr:to>
      <xdr:col>4</xdr:col>
      <xdr:colOff>482600</xdr:colOff>
      <xdr:row>81</xdr:row>
      <xdr:rowOff>36709</xdr:rowOff>
    </xdr:to>
    <xdr:cxnSp macro="">
      <xdr:nvCxnSpPr>
        <xdr:cNvPr id="202" name="直線コネクタ 201"/>
        <xdr:cNvCxnSpPr/>
      </xdr:nvCxnSpPr>
      <xdr:spPr>
        <a:xfrm>
          <a:off x="2336800" y="13898930"/>
          <a:ext cx="889000" cy="2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11480</xdr:rowOff>
    </xdr:from>
    <xdr:to>
      <xdr:col>3</xdr:col>
      <xdr:colOff>279400</xdr:colOff>
      <xdr:row>81</xdr:row>
      <xdr:rowOff>20810</xdr:rowOff>
    </xdr:to>
    <xdr:cxnSp macro="">
      <xdr:nvCxnSpPr>
        <xdr:cNvPr id="205" name="直線コネクタ 204"/>
        <xdr:cNvCxnSpPr/>
      </xdr:nvCxnSpPr>
      <xdr:spPr>
        <a:xfrm flipV="1">
          <a:off x="1447800" y="13898930"/>
          <a:ext cx="889000" cy="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153284</xdr:rowOff>
    </xdr:from>
    <xdr:to>
      <xdr:col>7</xdr:col>
      <xdr:colOff>203200</xdr:colOff>
      <xdr:row>81</xdr:row>
      <xdr:rowOff>83434</xdr:rowOff>
    </xdr:to>
    <xdr:sp macro="" textlink="">
      <xdr:nvSpPr>
        <xdr:cNvPr id="215" name="円/楕円 214"/>
        <xdr:cNvSpPr/>
      </xdr:nvSpPr>
      <xdr:spPr>
        <a:xfrm>
          <a:off x="4902200" y="138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169811</xdr:rowOff>
    </xdr:from>
    <xdr:ext cx="762000" cy="259045"/>
    <xdr:sp macro="" textlink="">
      <xdr:nvSpPr>
        <xdr:cNvPr id="216" name="人件費・物件費等の状況該当値テキスト"/>
        <xdr:cNvSpPr txBox="1"/>
      </xdr:nvSpPr>
      <xdr:spPr>
        <a:xfrm>
          <a:off x="5041900" y="1371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12089</xdr:rowOff>
    </xdr:from>
    <xdr:to>
      <xdr:col>6</xdr:col>
      <xdr:colOff>50800</xdr:colOff>
      <xdr:row>81</xdr:row>
      <xdr:rowOff>113689</xdr:rowOff>
    </xdr:to>
    <xdr:sp macro="" textlink="">
      <xdr:nvSpPr>
        <xdr:cNvPr id="217" name="円/楕円 216"/>
        <xdr:cNvSpPr/>
      </xdr:nvSpPr>
      <xdr:spPr>
        <a:xfrm>
          <a:off x="4064000" y="138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123866</xdr:rowOff>
    </xdr:from>
    <xdr:ext cx="736600" cy="259045"/>
    <xdr:sp macro="" textlink="">
      <xdr:nvSpPr>
        <xdr:cNvPr id="218" name="テキスト ボックス 217"/>
        <xdr:cNvSpPr txBox="1"/>
      </xdr:nvSpPr>
      <xdr:spPr>
        <a:xfrm>
          <a:off x="3733800" y="13668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101,165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157359</xdr:rowOff>
    </xdr:from>
    <xdr:to>
      <xdr:col>4</xdr:col>
      <xdr:colOff>533400</xdr:colOff>
      <xdr:row>81</xdr:row>
      <xdr:rowOff>87509</xdr:rowOff>
    </xdr:to>
    <xdr:sp macro="" textlink="">
      <xdr:nvSpPr>
        <xdr:cNvPr id="219" name="円/楕円 218"/>
        <xdr:cNvSpPr/>
      </xdr:nvSpPr>
      <xdr:spPr>
        <a:xfrm>
          <a:off x="3175000" y="138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97686</xdr:rowOff>
    </xdr:from>
    <xdr:ext cx="762000" cy="259045"/>
    <xdr:sp macro="" textlink="">
      <xdr:nvSpPr>
        <xdr:cNvPr id="220" name="テキスト ボックス 219"/>
        <xdr:cNvSpPr txBox="1"/>
      </xdr:nvSpPr>
      <xdr:spPr>
        <a:xfrm>
          <a:off x="2844800" y="1364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99,212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132130</xdr:rowOff>
    </xdr:from>
    <xdr:to>
      <xdr:col>3</xdr:col>
      <xdr:colOff>330200</xdr:colOff>
      <xdr:row>81</xdr:row>
      <xdr:rowOff>62280</xdr:rowOff>
    </xdr:to>
    <xdr:sp macro="" textlink="">
      <xdr:nvSpPr>
        <xdr:cNvPr id="221" name="円/楕円 220"/>
        <xdr:cNvSpPr/>
      </xdr:nvSpPr>
      <xdr:spPr>
        <a:xfrm>
          <a:off x="2286000" y="138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72457</xdr:rowOff>
    </xdr:from>
    <xdr:ext cx="762000" cy="259045"/>
    <xdr:sp macro="" textlink="">
      <xdr:nvSpPr>
        <xdr:cNvPr id="222" name="テキスト ボックス 221"/>
        <xdr:cNvSpPr txBox="1"/>
      </xdr:nvSpPr>
      <xdr:spPr>
        <a:xfrm>
          <a:off x="1955800" y="136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97,330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141460</xdr:rowOff>
    </xdr:from>
    <xdr:to>
      <xdr:col>2</xdr:col>
      <xdr:colOff>127000</xdr:colOff>
      <xdr:row>81</xdr:row>
      <xdr:rowOff>71610</xdr:rowOff>
    </xdr:to>
    <xdr:sp macro="" textlink="">
      <xdr:nvSpPr>
        <xdr:cNvPr id="223" name="円/楕円 222"/>
        <xdr:cNvSpPr/>
      </xdr:nvSpPr>
      <xdr:spPr>
        <a:xfrm>
          <a:off x="1397000" y="138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81787</xdr:rowOff>
    </xdr:from>
    <xdr:ext cx="762000" cy="259045"/>
    <xdr:sp macro="" textlink="">
      <xdr:nvSpPr>
        <xdr:cNvPr id="224" name="テキスト ボックス 223"/>
        <xdr:cNvSpPr txBox="1"/>
      </xdr:nvSpPr>
      <xdr:spPr>
        <a:xfrm>
          <a:off x="1066800" y="136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給与改定率は国と同率ではあるが，</a:t>
          </a:r>
          <a:r>
            <a:rPr kumimoji="1" lang="ja-JP" altLang="ja-JP" sz="1100" b="0" i="0" baseline="0">
              <a:solidFill>
                <a:schemeClr val="dk1"/>
              </a:solidFill>
              <a:effectLst/>
              <a:latin typeface="+mn-lt"/>
              <a:ea typeface="+mn-ea"/>
              <a:cs typeface="+mn-cs"/>
            </a:rPr>
            <a:t>平成２６年度に実施した昇給制度において，国の標準３号に対し，本市は４号に据え置いたこと，また一部高位の号について国よりも高い号があることにより，</a:t>
          </a:r>
          <a:r>
            <a:rPr kumimoji="1" lang="ja-JP" altLang="ja-JP" sz="1100">
              <a:solidFill>
                <a:schemeClr val="dk1"/>
              </a:solidFill>
              <a:effectLst/>
              <a:latin typeface="+mn-lt"/>
              <a:ea typeface="+mn-ea"/>
              <a:cs typeface="+mn-cs"/>
            </a:rPr>
            <a:t>対前年度と同じ水準となった</a:t>
          </a:r>
          <a:r>
            <a:rPr kumimoji="1" lang="ja-JP" altLang="ja-JP" sz="1100" b="0" i="0" baseline="0">
              <a:solidFill>
                <a:schemeClr val="dk1"/>
              </a:solidFill>
              <a:effectLst/>
              <a:latin typeface="+mn-lt"/>
              <a:ea typeface="+mn-ea"/>
              <a:cs typeface="+mn-cs"/>
            </a:rPr>
            <a:t>。　</a:t>
          </a:r>
          <a:endParaRPr lang="ja-JP" altLang="ja-JP" sz="1400">
            <a:effectLst/>
          </a:endParaRPr>
        </a:p>
        <a:p>
          <a:r>
            <a:rPr kumimoji="1" lang="ja-JP" altLang="ja-JP" sz="1100" b="0" i="0" baseline="0">
              <a:solidFill>
                <a:schemeClr val="dk1"/>
              </a:solidFill>
              <a:effectLst/>
              <a:latin typeface="+mn-lt"/>
              <a:ea typeface="+mn-ea"/>
              <a:cs typeface="+mn-cs"/>
            </a:rPr>
            <a:t>　昨年度に引き続き，今年度も定年退職者数が多いため，職員の</a:t>
          </a:r>
          <a:r>
            <a:rPr kumimoji="1" lang="ja-JP" altLang="ja-JP" sz="1100">
              <a:solidFill>
                <a:schemeClr val="dk1"/>
              </a:solidFill>
              <a:effectLst/>
              <a:latin typeface="+mn-lt"/>
              <a:ea typeface="+mn-ea"/>
              <a:cs typeface="+mn-cs"/>
            </a:rPr>
            <a:t>年齢構成の若返りが進み，今後指数は低下していくことが見込まれると予測している。</a:t>
          </a:r>
          <a:endParaRPr lang="ja-JP" altLang="ja-JP" sz="1400">
            <a:effectLst/>
          </a:endParaRPr>
        </a:p>
        <a:p>
          <a:r>
            <a:rPr kumimoji="1" lang="ja-JP" altLang="ja-JP" sz="1100">
              <a:solidFill>
                <a:schemeClr val="dk1"/>
              </a:solidFill>
              <a:effectLst/>
              <a:latin typeface="+mn-lt"/>
              <a:ea typeface="+mn-ea"/>
              <a:cs typeface="+mn-cs"/>
            </a:rPr>
            <a:t>　今後も人事院勧告に準拠した見直しを基本に給与水準の適正化を図っていく。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85</xdr:row>
      <xdr:rowOff>147574</xdr:rowOff>
    </xdr:to>
    <xdr:cxnSp macro="">
      <xdr:nvCxnSpPr>
        <xdr:cNvPr id="251" name="直線コネクタ 250"/>
        <xdr:cNvCxnSpPr/>
      </xdr:nvCxnSpPr>
      <xdr:spPr>
        <a:xfrm flipV="1">
          <a:off x="17018000" y="13832839"/>
          <a:ext cx="0" cy="8879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119651</xdr:rowOff>
    </xdr:from>
    <xdr:ext cx="762000" cy="259045"/>
    <xdr:sp macro="" textlink="">
      <xdr:nvSpPr>
        <xdr:cNvPr id="252" name="給与水準   （国との比較）最小値テキスト"/>
        <xdr:cNvSpPr txBox="1"/>
      </xdr:nvSpPr>
      <xdr:spPr>
        <a:xfrm>
          <a:off x="17106900" y="146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85</xdr:row>
      <xdr:rowOff>147574</xdr:rowOff>
    </xdr:from>
    <xdr:to>
      <xdr:col>24</xdr:col>
      <xdr:colOff>647700</xdr:colOff>
      <xdr:row>85</xdr:row>
      <xdr:rowOff>147574</xdr:rowOff>
    </xdr:to>
    <xdr:cxnSp macro="">
      <xdr:nvCxnSpPr>
        <xdr:cNvPr id="253" name="直線コネクタ 252"/>
        <xdr:cNvCxnSpPr/>
      </xdr:nvCxnSpPr>
      <xdr:spPr>
        <a:xfrm>
          <a:off x="16929100" y="14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145287</xdr:rowOff>
    </xdr:from>
    <xdr:to>
      <xdr:col>24</xdr:col>
      <xdr:colOff>558800</xdr:colOff>
      <xdr:row>84</xdr:row>
      <xdr:rowOff>145287</xdr:rowOff>
    </xdr:to>
    <xdr:cxnSp macro="">
      <xdr:nvCxnSpPr>
        <xdr:cNvPr id="256" name="直線コネクタ 255"/>
        <xdr:cNvCxnSpPr/>
      </xdr:nvCxnSpPr>
      <xdr:spPr>
        <a:xfrm>
          <a:off x="16179800" y="145470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118381</xdr:rowOff>
    </xdr:from>
    <xdr:ext cx="762000" cy="259045"/>
    <xdr:sp macro="" textlink="">
      <xdr:nvSpPr>
        <xdr:cNvPr id="257" name="給与水準   （国との比較）平均値テキスト"/>
        <xdr:cNvSpPr txBox="1"/>
      </xdr:nvSpPr>
      <xdr:spPr>
        <a:xfrm>
          <a:off x="17106900" y="1417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58" name="フローチャート : 判断 257"/>
        <xdr:cNvSpPr/>
      </xdr:nvSpPr>
      <xdr:spPr>
        <a:xfrm>
          <a:off x="169672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135637</xdr:rowOff>
    </xdr:from>
    <xdr:to>
      <xdr:col>23</xdr:col>
      <xdr:colOff>406400</xdr:colOff>
      <xdr:row>84</xdr:row>
      <xdr:rowOff>145287</xdr:rowOff>
    </xdr:to>
    <xdr:cxnSp macro="">
      <xdr:nvCxnSpPr>
        <xdr:cNvPr id="259" name="直線コネクタ 258"/>
        <xdr:cNvCxnSpPr/>
      </xdr:nvCxnSpPr>
      <xdr:spPr>
        <a:xfrm>
          <a:off x="15290800" y="14537437"/>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61" name="テキスト ボックス 260"/>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135637</xdr:rowOff>
    </xdr:from>
    <xdr:to>
      <xdr:col>22</xdr:col>
      <xdr:colOff>203200</xdr:colOff>
      <xdr:row>84</xdr:row>
      <xdr:rowOff>135637</xdr:rowOff>
    </xdr:to>
    <xdr:cxnSp macro="">
      <xdr:nvCxnSpPr>
        <xdr:cNvPr id="262" name="直線コネクタ 261"/>
        <xdr:cNvCxnSpPr/>
      </xdr:nvCxnSpPr>
      <xdr:spPr>
        <a:xfrm>
          <a:off x="14401800" y="14537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3" name="フローチャート : 判断 262"/>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4" name="テキスト ボックス 263"/>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135637</xdr:rowOff>
    </xdr:from>
    <xdr:to>
      <xdr:col>21</xdr:col>
      <xdr:colOff>0</xdr:colOff>
      <xdr:row>89</xdr:row>
      <xdr:rowOff>79502</xdr:rowOff>
    </xdr:to>
    <xdr:cxnSp macro="">
      <xdr:nvCxnSpPr>
        <xdr:cNvPr id="265" name="直線コネクタ 264"/>
        <xdr:cNvCxnSpPr/>
      </xdr:nvCxnSpPr>
      <xdr:spPr>
        <a:xfrm flipV="1">
          <a:off x="13512800" y="14537437"/>
          <a:ext cx="889000" cy="8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6" name="フローチャート : 判断 265"/>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7" name="テキスト ボックス 266"/>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68" name="フローチャート : 判断 267"/>
        <xdr:cNvSpPr/>
      </xdr:nvSpPr>
      <xdr:spPr>
        <a:xfrm>
          <a:off x="13462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147845</xdr:rowOff>
    </xdr:from>
    <xdr:ext cx="762000" cy="259045"/>
    <xdr:sp macro="" textlink="">
      <xdr:nvSpPr>
        <xdr:cNvPr id="269" name="テキスト ボックス 268"/>
        <xdr:cNvSpPr txBox="1"/>
      </xdr:nvSpPr>
      <xdr:spPr>
        <a:xfrm>
          <a:off x="13131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75" name="円/楕円 274"/>
        <xdr:cNvSpPr/>
      </xdr:nvSpPr>
      <xdr:spPr>
        <a:xfrm>
          <a:off x="169672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66564</xdr:rowOff>
    </xdr:from>
    <xdr:ext cx="762000" cy="259045"/>
    <xdr:sp macro="" textlink="">
      <xdr:nvSpPr>
        <xdr:cNvPr id="276" name="給与水準   （国との比較）該当値テキスト"/>
        <xdr:cNvSpPr txBox="1"/>
      </xdr:nvSpPr>
      <xdr:spPr>
        <a:xfrm>
          <a:off x="17106900" y="144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7" name="円/楕円 276"/>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9414</xdr:rowOff>
    </xdr:from>
    <xdr:ext cx="736600" cy="259045"/>
    <xdr:sp macro="" textlink="">
      <xdr:nvSpPr>
        <xdr:cNvPr id="278" name="テキスト ボックス 277"/>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84837</xdr:rowOff>
    </xdr:from>
    <xdr:to>
      <xdr:col>22</xdr:col>
      <xdr:colOff>254000</xdr:colOff>
      <xdr:row>85</xdr:row>
      <xdr:rowOff>14987</xdr:rowOff>
    </xdr:to>
    <xdr:sp macro="" textlink="">
      <xdr:nvSpPr>
        <xdr:cNvPr id="279" name="円/楕円 278"/>
        <xdr:cNvSpPr/>
      </xdr:nvSpPr>
      <xdr:spPr>
        <a:xfrm>
          <a:off x="15240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171214</xdr:rowOff>
    </xdr:from>
    <xdr:ext cx="762000" cy="259045"/>
    <xdr:sp macro="" textlink="">
      <xdr:nvSpPr>
        <xdr:cNvPr id="280" name="テキスト ボックス 279"/>
        <xdr:cNvSpPr txBox="1"/>
      </xdr:nvSpPr>
      <xdr:spPr>
        <a:xfrm>
          <a:off x="14909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84837</xdr:rowOff>
    </xdr:from>
    <xdr:to>
      <xdr:col>21</xdr:col>
      <xdr:colOff>50800</xdr:colOff>
      <xdr:row>85</xdr:row>
      <xdr:rowOff>14987</xdr:rowOff>
    </xdr:to>
    <xdr:sp macro="" textlink="">
      <xdr:nvSpPr>
        <xdr:cNvPr id="281" name="円/楕円 280"/>
        <xdr:cNvSpPr/>
      </xdr:nvSpPr>
      <xdr:spPr>
        <a:xfrm>
          <a:off x="14351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171214</xdr:rowOff>
    </xdr:from>
    <xdr:ext cx="762000" cy="259045"/>
    <xdr:sp macro="" textlink="">
      <xdr:nvSpPr>
        <xdr:cNvPr id="282" name="テキスト ボックス 281"/>
        <xdr:cNvSpPr txBox="1"/>
      </xdr:nvSpPr>
      <xdr:spPr>
        <a:xfrm>
          <a:off x="14020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28702</xdr:rowOff>
    </xdr:from>
    <xdr:to>
      <xdr:col>19</xdr:col>
      <xdr:colOff>533400</xdr:colOff>
      <xdr:row>89</xdr:row>
      <xdr:rowOff>130302</xdr:rowOff>
    </xdr:to>
    <xdr:sp macro="" textlink="">
      <xdr:nvSpPr>
        <xdr:cNvPr id="283" name="円/楕円 282"/>
        <xdr:cNvSpPr/>
      </xdr:nvSpPr>
      <xdr:spPr>
        <a:xfrm>
          <a:off x="13462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115079</xdr:rowOff>
    </xdr:from>
    <xdr:ext cx="762000" cy="259045"/>
    <xdr:sp macro="" textlink="">
      <xdr:nvSpPr>
        <xdr:cNvPr id="284" name="テキスト ボックス 283"/>
        <xdr:cNvSpPr txBox="1"/>
      </xdr:nvSpPr>
      <xdr:spPr>
        <a:xfrm>
          <a:off x="13131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市の重点施策である，子育て支援，教育及び福祉・医療分野への注力を継続し，特に，介護予防等の強化や保育園の入園保留者の解消等のため，大幅な増員を実施した。</a:t>
          </a:r>
        </a:p>
        <a:p>
          <a:r>
            <a:rPr kumimoji="1" lang="ja-JP" altLang="en-US" sz="1100">
              <a:latin typeface="ＭＳ Ｐゴシック"/>
            </a:rPr>
            <a:t>　その一方で，引き続き，業務の一元化やアウトソーシングの拡大に加え，技能労務職の退職者不補充を進めながら，過度な増員の抑制に努めたことで，職員数は増となったものの，類似団体と比べ，更に合理化が進んでいるという結果となった。こうした取組を進めながら，市民サービスの維持・向上と人件費抑制の両立を図っていく。</a:t>
          </a:r>
          <a:endParaRPr kumimoji="1" lang="ja-JP" altLang="en-US"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4" name="直線コネクタ 313"/>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5"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16" name="直線コネクタ 315"/>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17"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18" name="直線コネクタ 317"/>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33444</xdr:rowOff>
    </xdr:from>
    <xdr:to>
      <xdr:col>24</xdr:col>
      <xdr:colOff>558800</xdr:colOff>
      <xdr:row>60</xdr:row>
      <xdr:rowOff>45508</xdr:rowOff>
    </xdr:to>
    <xdr:cxnSp macro="">
      <xdr:nvCxnSpPr>
        <xdr:cNvPr id="319" name="直線コネクタ 318"/>
        <xdr:cNvCxnSpPr/>
      </xdr:nvCxnSpPr>
      <xdr:spPr>
        <a:xfrm>
          <a:off x="16179800" y="10320444"/>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0"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1" name="フローチャート : 判断 320"/>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33444</xdr:rowOff>
    </xdr:from>
    <xdr:to>
      <xdr:col>23</xdr:col>
      <xdr:colOff>406400</xdr:colOff>
      <xdr:row>60</xdr:row>
      <xdr:rowOff>53552</xdr:rowOff>
    </xdr:to>
    <xdr:cxnSp macro="">
      <xdr:nvCxnSpPr>
        <xdr:cNvPr id="322" name="直線コネクタ 321"/>
        <xdr:cNvCxnSpPr/>
      </xdr:nvCxnSpPr>
      <xdr:spPr>
        <a:xfrm flipV="1">
          <a:off x="15290800" y="1032044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3" name="フローチャート : 判断 322"/>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4" name="テキスト ボックス 323"/>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53552</xdr:rowOff>
    </xdr:from>
    <xdr:to>
      <xdr:col>22</xdr:col>
      <xdr:colOff>203200</xdr:colOff>
      <xdr:row>60</xdr:row>
      <xdr:rowOff>65617</xdr:rowOff>
    </xdr:to>
    <xdr:cxnSp macro="">
      <xdr:nvCxnSpPr>
        <xdr:cNvPr id="325" name="直線コネクタ 324"/>
        <xdr:cNvCxnSpPr/>
      </xdr:nvCxnSpPr>
      <xdr:spPr>
        <a:xfrm flipV="1">
          <a:off x="14401800" y="103405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26" name="フローチャート : 判断 325"/>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27" name="テキスト ボックス 326"/>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65617</xdr:rowOff>
    </xdr:from>
    <xdr:to>
      <xdr:col>21</xdr:col>
      <xdr:colOff>0</xdr:colOff>
      <xdr:row>60</xdr:row>
      <xdr:rowOff>73660</xdr:rowOff>
    </xdr:to>
    <xdr:cxnSp macro="">
      <xdr:nvCxnSpPr>
        <xdr:cNvPr id="328" name="直線コネクタ 327"/>
        <xdr:cNvCxnSpPr/>
      </xdr:nvCxnSpPr>
      <xdr:spPr>
        <a:xfrm flipV="1">
          <a:off x="13512800" y="103526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1" name="フローチャート : 判断 330"/>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2" name="テキスト ボックス 331"/>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166158</xdr:rowOff>
    </xdr:from>
    <xdr:to>
      <xdr:col>24</xdr:col>
      <xdr:colOff>609600</xdr:colOff>
      <xdr:row>60</xdr:row>
      <xdr:rowOff>96308</xdr:rowOff>
    </xdr:to>
    <xdr:sp macro="" textlink="">
      <xdr:nvSpPr>
        <xdr:cNvPr id="338" name="円/楕円 337"/>
        <xdr:cNvSpPr/>
      </xdr:nvSpPr>
      <xdr:spPr>
        <a:xfrm>
          <a:off x="169672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11235</xdr:rowOff>
    </xdr:from>
    <xdr:ext cx="762000" cy="259045"/>
    <xdr:sp macro="" textlink="">
      <xdr:nvSpPr>
        <xdr:cNvPr id="339" name="定員管理の状況該当値テキスト"/>
        <xdr:cNvSpPr txBox="1"/>
      </xdr:nvSpPr>
      <xdr:spPr>
        <a:xfrm>
          <a:off x="17106900" y="1012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154094</xdr:rowOff>
    </xdr:from>
    <xdr:to>
      <xdr:col>23</xdr:col>
      <xdr:colOff>457200</xdr:colOff>
      <xdr:row>60</xdr:row>
      <xdr:rowOff>84244</xdr:rowOff>
    </xdr:to>
    <xdr:sp macro="" textlink="">
      <xdr:nvSpPr>
        <xdr:cNvPr id="340" name="円/楕円 339"/>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94421</xdr:rowOff>
    </xdr:from>
    <xdr:ext cx="736600" cy="259045"/>
    <xdr:sp macro="" textlink="">
      <xdr:nvSpPr>
        <xdr:cNvPr id="341" name="テキスト ボックス 340"/>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2752</xdr:rowOff>
    </xdr:from>
    <xdr:to>
      <xdr:col>22</xdr:col>
      <xdr:colOff>254000</xdr:colOff>
      <xdr:row>60</xdr:row>
      <xdr:rowOff>104352</xdr:rowOff>
    </xdr:to>
    <xdr:sp macro="" textlink="">
      <xdr:nvSpPr>
        <xdr:cNvPr id="342" name="円/楕円 341"/>
        <xdr:cNvSpPr/>
      </xdr:nvSpPr>
      <xdr:spPr>
        <a:xfrm>
          <a:off x="15240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114529</xdr:rowOff>
    </xdr:from>
    <xdr:ext cx="762000" cy="259045"/>
    <xdr:sp macro="" textlink="">
      <xdr:nvSpPr>
        <xdr:cNvPr id="343" name="テキスト ボックス 342"/>
        <xdr:cNvSpPr txBox="1"/>
      </xdr:nvSpPr>
      <xdr:spPr>
        <a:xfrm>
          <a:off x="14909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14817</xdr:rowOff>
    </xdr:from>
    <xdr:to>
      <xdr:col>21</xdr:col>
      <xdr:colOff>50800</xdr:colOff>
      <xdr:row>60</xdr:row>
      <xdr:rowOff>116417</xdr:rowOff>
    </xdr:to>
    <xdr:sp macro="" textlink="">
      <xdr:nvSpPr>
        <xdr:cNvPr id="344" name="円/楕円 343"/>
        <xdr:cNvSpPr/>
      </xdr:nvSpPr>
      <xdr:spPr>
        <a:xfrm>
          <a:off x="14351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126594</xdr:rowOff>
    </xdr:from>
    <xdr:ext cx="762000" cy="259045"/>
    <xdr:sp macro="" textlink="">
      <xdr:nvSpPr>
        <xdr:cNvPr id="345" name="テキスト ボックス 344"/>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46" name="円/楕円 345"/>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47" name="テキスト ボックス 346"/>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過去の大型公共事業に伴う公債費の償還がピークを迎えており，公債費は高止まりしているが，地方債の新規発行額を元金償還額以内に抑制してきた効果により，公債費が縮減していることなどから，実質公債費比率は低下している。引き続き，地方債の抑制により比率の低下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4" name="直線コネクタ 373"/>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7"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8" name="直線コネクタ 377"/>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161036</xdr:rowOff>
    </xdr:from>
    <xdr:to>
      <xdr:col>24</xdr:col>
      <xdr:colOff>558800</xdr:colOff>
      <xdr:row>39</xdr:row>
      <xdr:rowOff>86106</xdr:rowOff>
    </xdr:to>
    <xdr:cxnSp macro="">
      <xdr:nvCxnSpPr>
        <xdr:cNvPr id="379" name="直線コネクタ 378"/>
        <xdr:cNvCxnSpPr/>
      </xdr:nvCxnSpPr>
      <xdr:spPr>
        <a:xfrm flipV="1">
          <a:off x="16179800" y="667613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0"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1" name="フローチャート : 判断 380"/>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86106</xdr:rowOff>
    </xdr:from>
    <xdr:to>
      <xdr:col>23</xdr:col>
      <xdr:colOff>406400</xdr:colOff>
      <xdr:row>39</xdr:row>
      <xdr:rowOff>144018</xdr:rowOff>
    </xdr:to>
    <xdr:cxnSp macro="">
      <xdr:nvCxnSpPr>
        <xdr:cNvPr id="382" name="直線コネクタ 381"/>
        <xdr:cNvCxnSpPr/>
      </xdr:nvCxnSpPr>
      <xdr:spPr>
        <a:xfrm flipV="1">
          <a:off x="15290800" y="67726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3" name="フローチャート : 判断 382"/>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4" name="テキスト ボックス 383"/>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144018</xdr:rowOff>
    </xdr:from>
    <xdr:to>
      <xdr:col>22</xdr:col>
      <xdr:colOff>203200</xdr:colOff>
      <xdr:row>40</xdr:row>
      <xdr:rowOff>155956</xdr:rowOff>
    </xdr:to>
    <xdr:cxnSp macro="">
      <xdr:nvCxnSpPr>
        <xdr:cNvPr id="385" name="直線コネクタ 384"/>
        <xdr:cNvCxnSpPr/>
      </xdr:nvCxnSpPr>
      <xdr:spPr>
        <a:xfrm flipV="1">
          <a:off x="14401800" y="68305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6" name="フローチャート :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155956</xdr:rowOff>
    </xdr:from>
    <xdr:to>
      <xdr:col>21</xdr:col>
      <xdr:colOff>0</xdr:colOff>
      <xdr:row>41</xdr:row>
      <xdr:rowOff>90678</xdr:rowOff>
    </xdr:to>
    <xdr:cxnSp macro="">
      <xdr:nvCxnSpPr>
        <xdr:cNvPr id="388" name="直線コネクタ 387"/>
        <xdr:cNvCxnSpPr/>
      </xdr:nvCxnSpPr>
      <xdr:spPr>
        <a:xfrm flipV="1">
          <a:off x="13512800" y="70139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89" name="フローチャート :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1" name="フローチャート :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2" name="テキスト ボックス 39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398" name="円/楕円 397"/>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126763</xdr:rowOff>
    </xdr:from>
    <xdr:ext cx="762000" cy="259045"/>
    <xdr:sp macro="" textlink="">
      <xdr:nvSpPr>
        <xdr:cNvPr id="399"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35306</xdr:rowOff>
    </xdr:from>
    <xdr:to>
      <xdr:col>23</xdr:col>
      <xdr:colOff>457200</xdr:colOff>
      <xdr:row>39</xdr:row>
      <xdr:rowOff>136906</xdr:rowOff>
    </xdr:to>
    <xdr:sp macro="" textlink="">
      <xdr:nvSpPr>
        <xdr:cNvPr id="400" name="円/楕円 399"/>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147083</xdr:rowOff>
    </xdr:from>
    <xdr:ext cx="736600" cy="259045"/>
    <xdr:sp macro="" textlink="">
      <xdr:nvSpPr>
        <xdr:cNvPr id="401" name="テキスト ボックス 400"/>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93218</xdr:rowOff>
    </xdr:from>
    <xdr:to>
      <xdr:col>22</xdr:col>
      <xdr:colOff>254000</xdr:colOff>
      <xdr:row>40</xdr:row>
      <xdr:rowOff>23368</xdr:rowOff>
    </xdr:to>
    <xdr:sp macro="" textlink="">
      <xdr:nvSpPr>
        <xdr:cNvPr id="402" name="円/楕円 401"/>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403" name="テキスト ボックス 402"/>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105156</xdr:rowOff>
    </xdr:from>
    <xdr:to>
      <xdr:col>21</xdr:col>
      <xdr:colOff>50800</xdr:colOff>
      <xdr:row>41</xdr:row>
      <xdr:rowOff>35306</xdr:rowOff>
    </xdr:to>
    <xdr:sp macro="" textlink="">
      <xdr:nvSpPr>
        <xdr:cNvPr id="404" name="円/楕円 403"/>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45483</xdr:rowOff>
    </xdr:from>
    <xdr:ext cx="762000" cy="259045"/>
    <xdr:sp macro="" textlink="">
      <xdr:nvSpPr>
        <xdr:cNvPr id="405" name="テキスト ボックス 404"/>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39878</xdr:rowOff>
    </xdr:from>
    <xdr:to>
      <xdr:col>19</xdr:col>
      <xdr:colOff>533400</xdr:colOff>
      <xdr:row>41</xdr:row>
      <xdr:rowOff>141478</xdr:rowOff>
    </xdr:to>
    <xdr:sp macro="" textlink="">
      <xdr:nvSpPr>
        <xdr:cNvPr id="406" name="円/楕円 405"/>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126255</xdr:rowOff>
    </xdr:from>
    <xdr:ext cx="762000" cy="259045"/>
    <xdr:sp macro="" textlink="">
      <xdr:nvSpPr>
        <xdr:cNvPr id="407" name="テキスト ボックス 406"/>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平成１７年度以降，地方債の新規発行額を当該年度の元金償還額以内に抑制しているため，地方債残高は減少している。また，土地開発公社保有地の計画的な買戻しにより債務負担行為に基づく支出予定額が減少したことや，職員の新陳代謝の影響で退職手当負担見込額が減少したことなどから，将来負担額は減少した。その結果，充当可能財源等の額が将来負担額を上回った。</a:t>
          </a:r>
          <a:endParaRPr kumimoji="1" lang="en-US" altLang="ja-JP" sz="1100" baseline="0">
            <a:latin typeface="ＭＳ Ｐゴシック"/>
          </a:endParaRPr>
        </a:p>
        <a:p>
          <a:r>
            <a:rPr kumimoji="1" lang="ja-JP" altLang="en-US" sz="1100" baseline="0">
              <a:latin typeface="ＭＳ Ｐゴシック"/>
            </a:rPr>
            <a:t>　今後も，地方債の発行を抑制することで地方債残高の縮減を図るとともに，土地開発公社の経営健全化計画に沿った計画的な買戻しを進めながら，財政の健全化を図る。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36" name="直線コネクタ 435"/>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37"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38" name="直線コネクタ 437"/>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157099</xdr:rowOff>
    </xdr:from>
    <xdr:to>
      <xdr:col>23</xdr:col>
      <xdr:colOff>406400</xdr:colOff>
      <xdr:row>14</xdr:row>
      <xdr:rowOff>104690</xdr:rowOff>
    </xdr:to>
    <xdr:cxnSp macro="">
      <xdr:nvCxnSpPr>
        <xdr:cNvPr id="441" name="直線コネクタ 440"/>
        <xdr:cNvCxnSpPr/>
      </xdr:nvCxnSpPr>
      <xdr:spPr>
        <a:xfrm flipV="1">
          <a:off x="15290800" y="2385949"/>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2"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3" name="フローチャート : 判断 442"/>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104690</xdr:rowOff>
    </xdr:from>
    <xdr:to>
      <xdr:col>22</xdr:col>
      <xdr:colOff>203200</xdr:colOff>
      <xdr:row>15</xdr:row>
      <xdr:rowOff>77216</xdr:rowOff>
    </xdr:to>
    <xdr:cxnSp macro="">
      <xdr:nvCxnSpPr>
        <xdr:cNvPr id="444" name="直線コネクタ 443"/>
        <xdr:cNvCxnSpPr/>
      </xdr:nvCxnSpPr>
      <xdr:spPr>
        <a:xfrm flipV="1">
          <a:off x="14401800" y="2504990"/>
          <a:ext cx="889000" cy="1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5" name="フローチャート : 判断 444"/>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46" name="テキスト ボックス 445"/>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77216</xdr:rowOff>
    </xdr:from>
    <xdr:to>
      <xdr:col>21</xdr:col>
      <xdr:colOff>0</xdr:colOff>
      <xdr:row>16</xdr:row>
      <xdr:rowOff>48937</xdr:rowOff>
    </xdr:to>
    <xdr:cxnSp macro="">
      <xdr:nvCxnSpPr>
        <xdr:cNvPr id="447" name="直線コネクタ 446"/>
        <xdr:cNvCxnSpPr/>
      </xdr:nvCxnSpPr>
      <xdr:spPr>
        <a:xfrm flipV="1">
          <a:off x="13512800" y="2648966"/>
          <a:ext cx="889000" cy="1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48" name="フローチャート : 判断 447"/>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49" name="テキスト ボックス 448"/>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14224</xdr:rowOff>
    </xdr:from>
    <xdr:to>
      <xdr:col>21</xdr:col>
      <xdr:colOff>50800</xdr:colOff>
      <xdr:row>16</xdr:row>
      <xdr:rowOff>115824</xdr:rowOff>
    </xdr:to>
    <xdr:sp macro="" textlink="">
      <xdr:nvSpPr>
        <xdr:cNvPr id="450" name="フローチャート : 判断 449"/>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1" name="テキスト ボックス 450"/>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2" name="フローチャート : 判断 451"/>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3" name="テキスト ボックス 452"/>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106299</xdr:rowOff>
    </xdr:from>
    <xdr:to>
      <xdr:col>23</xdr:col>
      <xdr:colOff>457200</xdr:colOff>
      <xdr:row>14</xdr:row>
      <xdr:rowOff>36449</xdr:rowOff>
    </xdr:to>
    <xdr:sp macro="" textlink="">
      <xdr:nvSpPr>
        <xdr:cNvPr id="459" name="円/楕円 458"/>
        <xdr:cNvSpPr/>
      </xdr:nvSpPr>
      <xdr:spPr>
        <a:xfrm>
          <a:off x="16129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46626</xdr:rowOff>
    </xdr:from>
    <xdr:ext cx="736600" cy="259045"/>
    <xdr:sp macro="" textlink="">
      <xdr:nvSpPr>
        <xdr:cNvPr id="460" name="テキスト ボックス 459"/>
        <xdr:cNvSpPr txBox="1"/>
      </xdr:nvSpPr>
      <xdr:spPr>
        <a:xfrm>
          <a:off x="15798800" y="210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53890</xdr:rowOff>
    </xdr:from>
    <xdr:to>
      <xdr:col>22</xdr:col>
      <xdr:colOff>254000</xdr:colOff>
      <xdr:row>14</xdr:row>
      <xdr:rowOff>155490</xdr:rowOff>
    </xdr:to>
    <xdr:sp macro="" textlink="">
      <xdr:nvSpPr>
        <xdr:cNvPr id="461" name="円/楕円 460"/>
        <xdr:cNvSpPr/>
      </xdr:nvSpPr>
      <xdr:spPr>
        <a:xfrm>
          <a:off x="15240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165667</xdr:rowOff>
    </xdr:from>
    <xdr:ext cx="762000" cy="259045"/>
    <xdr:sp macro="" textlink="">
      <xdr:nvSpPr>
        <xdr:cNvPr id="462" name="テキスト ボックス 461"/>
        <xdr:cNvSpPr txBox="1"/>
      </xdr:nvSpPr>
      <xdr:spPr>
        <a:xfrm>
          <a:off x="14909800" y="222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63" name="円/楕円 462"/>
        <xdr:cNvSpPr/>
      </xdr:nvSpPr>
      <xdr:spPr>
        <a:xfrm>
          <a:off x="14351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64" name="テキスト ボックス 463"/>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169587</xdr:rowOff>
    </xdr:from>
    <xdr:to>
      <xdr:col>19</xdr:col>
      <xdr:colOff>533400</xdr:colOff>
      <xdr:row>16</xdr:row>
      <xdr:rowOff>99737</xdr:rowOff>
    </xdr:to>
    <xdr:sp macro="" textlink="">
      <xdr:nvSpPr>
        <xdr:cNvPr id="465" name="円/楕円 464"/>
        <xdr:cNvSpPr/>
      </xdr:nvSpPr>
      <xdr:spPr>
        <a:xfrm>
          <a:off x="134620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109914</xdr:rowOff>
    </xdr:from>
    <xdr:ext cx="762000" cy="259045"/>
    <xdr:sp macro="" textlink="">
      <xdr:nvSpPr>
        <xdr:cNvPr id="466" name="テキスト ボックス 465"/>
        <xdr:cNvSpPr txBox="1"/>
      </xdr:nvSpPr>
      <xdr:spPr>
        <a:xfrm>
          <a:off x="13131800" y="251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412,690
405,322
114.74
127,000,626
121,586,383
2,832,841
76,170,283
94,835,242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職員定数の適正化や給与水準の見直し等により，人件費にかかる経常収支比率は減少傾向にある。平成２８年度においても，退職手当や給料等の減少により比率は１ポイント減少した。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数値は近付いたものの，類似団体平均を上回っており，引き続き定員及び給与水準の適正化に努め，人件費の抑制に努める。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127000</xdr:rowOff>
    </xdr:to>
    <xdr:cxnSp macro="">
      <xdr:nvCxnSpPr>
        <xdr:cNvPr id="64" name="直線コネクタ 63"/>
        <xdr:cNvCxnSpPr/>
      </xdr:nvCxnSpPr>
      <xdr:spPr>
        <a:xfrm flipV="1">
          <a:off x="3987800" y="6550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10414</xdr:rowOff>
    </xdr:to>
    <xdr:cxnSp macro="">
      <xdr:nvCxnSpPr>
        <xdr:cNvPr id="67" name="直線コネクタ 66"/>
        <xdr:cNvCxnSpPr/>
      </xdr:nvCxnSpPr>
      <xdr:spPr>
        <a:xfrm flipV="1">
          <a:off x="3098800" y="66421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163576</xdr:rowOff>
    </xdr:from>
    <xdr:to>
      <xdr:col>4</xdr:col>
      <xdr:colOff>346075</xdr:colOff>
      <xdr:row>39</xdr:row>
      <xdr:rowOff>10414</xdr:rowOff>
    </xdr:to>
    <xdr:cxnSp macro="">
      <xdr:nvCxnSpPr>
        <xdr:cNvPr id="70" name="直線コネクタ 69"/>
        <xdr:cNvCxnSpPr/>
      </xdr:nvCxnSpPr>
      <xdr:spPr>
        <a:xfrm>
          <a:off x="2209800" y="66786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163576</xdr:rowOff>
    </xdr:from>
    <xdr:to>
      <xdr:col>3</xdr:col>
      <xdr:colOff>142875</xdr:colOff>
      <xdr:row>39</xdr:row>
      <xdr:rowOff>101854</xdr:rowOff>
    </xdr:to>
    <xdr:cxnSp macro="">
      <xdr:nvCxnSpPr>
        <xdr:cNvPr id="73" name="直線コネクタ 72"/>
        <xdr:cNvCxnSpPr/>
      </xdr:nvCxnSpPr>
      <xdr:spPr>
        <a:xfrm flipV="1">
          <a:off x="1320800" y="66786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3" name="円/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5" name="円/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131064</xdr:rowOff>
    </xdr:from>
    <xdr:to>
      <xdr:col>4</xdr:col>
      <xdr:colOff>396875</xdr:colOff>
      <xdr:row>39</xdr:row>
      <xdr:rowOff>61214</xdr:rowOff>
    </xdr:to>
    <xdr:sp macro="" textlink="">
      <xdr:nvSpPr>
        <xdr:cNvPr id="87" name="円/楕円 86"/>
        <xdr:cNvSpPr/>
      </xdr:nvSpPr>
      <xdr:spPr>
        <a:xfrm>
          <a:off x="3048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45991</xdr:rowOff>
    </xdr:from>
    <xdr:ext cx="762000" cy="259045"/>
    <xdr:sp macro="" textlink="">
      <xdr:nvSpPr>
        <xdr:cNvPr id="88" name="テキスト ボックス 87"/>
        <xdr:cNvSpPr txBox="1"/>
      </xdr:nvSpPr>
      <xdr:spPr>
        <a:xfrm>
          <a:off x="2717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112776</xdr:rowOff>
    </xdr:from>
    <xdr:to>
      <xdr:col>3</xdr:col>
      <xdr:colOff>193675</xdr:colOff>
      <xdr:row>39</xdr:row>
      <xdr:rowOff>42926</xdr:rowOff>
    </xdr:to>
    <xdr:sp macro="" textlink="">
      <xdr:nvSpPr>
        <xdr:cNvPr id="89" name="円/楕円 88"/>
        <xdr:cNvSpPr/>
      </xdr:nvSpPr>
      <xdr:spPr>
        <a:xfrm>
          <a:off x="2159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27703</xdr:rowOff>
    </xdr:from>
    <xdr:ext cx="762000" cy="259045"/>
    <xdr:sp macro="" textlink="">
      <xdr:nvSpPr>
        <xdr:cNvPr id="90" name="テキスト ボックス 89"/>
        <xdr:cNvSpPr txBox="1"/>
      </xdr:nvSpPr>
      <xdr:spPr>
        <a:xfrm>
          <a:off x="1828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51054</xdr:rowOff>
    </xdr:from>
    <xdr:to>
      <xdr:col>1</xdr:col>
      <xdr:colOff>676275</xdr:colOff>
      <xdr:row>39</xdr:row>
      <xdr:rowOff>152654</xdr:rowOff>
    </xdr:to>
    <xdr:sp macro="" textlink="">
      <xdr:nvSpPr>
        <xdr:cNvPr id="91" name="円/楕円 90"/>
        <xdr:cNvSpPr/>
      </xdr:nvSpPr>
      <xdr:spPr>
        <a:xfrm>
          <a:off x="1270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137431</xdr:rowOff>
    </xdr:from>
    <xdr:ext cx="762000" cy="259045"/>
    <xdr:sp macro="" textlink="">
      <xdr:nvSpPr>
        <xdr:cNvPr id="92" name="テキスト ボックス 91"/>
        <xdr:cNvSpPr txBox="1"/>
      </xdr:nvSpPr>
      <xdr:spPr>
        <a:xfrm>
          <a:off x="939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民サービスの向上と行政コストの縮減を図るため，臨時職員の活用や，業務の民間委託化・指定管理者制度の導入を進めてきたことから，職員人件費等から委託料へのシフトが起こり，比率は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今後も，柏市</a:t>
          </a:r>
          <a:r>
            <a:rPr kumimoji="1" lang="ja-JP" altLang="en-US" sz="1100">
              <a:solidFill>
                <a:schemeClr val="dk1"/>
              </a:solidFill>
              <a:effectLst/>
              <a:latin typeface="+mn-lt"/>
              <a:ea typeface="+mn-ea"/>
              <a:cs typeface="+mn-cs"/>
            </a:rPr>
            <a:t>第二次</a:t>
          </a:r>
          <a:r>
            <a:rPr kumimoji="1" lang="ja-JP" altLang="ja-JP" sz="1100">
              <a:solidFill>
                <a:schemeClr val="dk1"/>
              </a:solidFill>
              <a:effectLst/>
              <a:latin typeface="+mn-lt"/>
              <a:ea typeface="+mn-ea"/>
              <a:cs typeface="+mn-cs"/>
            </a:rPr>
            <a:t>行政経営方針に基づき，事務事業コストの縮減等により物件費の抑制に努める。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107950</xdr:rowOff>
    </xdr:from>
    <xdr:to>
      <xdr:col>24</xdr:col>
      <xdr:colOff>31750</xdr:colOff>
      <xdr:row>22</xdr:row>
      <xdr:rowOff>50800</xdr:rowOff>
    </xdr:to>
    <xdr:cxnSp macro="">
      <xdr:nvCxnSpPr>
        <xdr:cNvPr id="125" name="直線コネクタ 124"/>
        <xdr:cNvCxnSpPr/>
      </xdr:nvCxnSpPr>
      <xdr:spPr>
        <a:xfrm>
          <a:off x="15671800" y="3708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82550</xdr:rowOff>
    </xdr:from>
    <xdr:to>
      <xdr:col>22</xdr:col>
      <xdr:colOff>565150</xdr:colOff>
      <xdr:row>21</xdr:row>
      <xdr:rowOff>107950</xdr:rowOff>
    </xdr:to>
    <xdr:cxnSp macro="">
      <xdr:nvCxnSpPr>
        <xdr:cNvPr id="128" name="直線コネクタ 127"/>
        <xdr:cNvCxnSpPr/>
      </xdr:nvCxnSpPr>
      <xdr:spPr>
        <a:xfrm>
          <a:off x="14782800" y="368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31750</xdr:rowOff>
    </xdr:from>
    <xdr:to>
      <xdr:col>21</xdr:col>
      <xdr:colOff>361950</xdr:colOff>
      <xdr:row>21</xdr:row>
      <xdr:rowOff>82550</xdr:rowOff>
    </xdr:to>
    <xdr:cxnSp macro="">
      <xdr:nvCxnSpPr>
        <xdr:cNvPr id="131" name="直線コネクタ 130"/>
        <xdr:cNvCxnSpPr/>
      </xdr:nvCxnSpPr>
      <xdr:spPr>
        <a:xfrm>
          <a:off x="13893800" y="363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152400</xdr:rowOff>
    </xdr:from>
    <xdr:to>
      <xdr:col>20</xdr:col>
      <xdr:colOff>158750</xdr:colOff>
      <xdr:row>21</xdr:row>
      <xdr:rowOff>31750</xdr:rowOff>
    </xdr:to>
    <xdr:cxnSp macro="">
      <xdr:nvCxnSpPr>
        <xdr:cNvPr id="134" name="直線コネクタ 133"/>
        <xdr:cNvCxnSpPr/>
      </xdr:nvCxnSpPr>
      <xdr:spPr>
        <a:xfrm>
          <a:off x="13004800" y="358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22</xdr:row>
      <xdr:rowOff>0</xdr:rowOff>
    </xdr:from>
    <xdr:to>
      <xdr:col>24</xdr:col>
      <xdr:colOff>82550</xdr:colOff>
      <xdr:row>22</xdr:row>
      <xdr:rowOff>101600</xdr:rowOff>
    </xdr:to>
    <xdr:sp macro="" textlink="">
      <xdr:nvSpPr>
        <xdr:cNvPr id="144" name="円/楕円 143"/>
        <xdr:cNvSpPr/>
      </xdr:nvSpPr>
      <xdr:spPr>
        <a:xfrm>
          <a:off x="164592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80027</xdr:rowOff>
    </xdr:from>
    <xdr:ext cx="762000" cy="259045"/>
    <xdr:sp macro="" textlink="">
      <xdr:nvSpPr>
        <xdr:cNvPr id="145" name="物件費該当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57150</xdr:rowOff>
    </xdr:from>
    <xdr:to>
      <xdr:col>22</xdr:col>
      <xdr:colOff>615950</xdr:colOff>
      <xdr:row>21</xdr:row>
      <xdr:rowOff>158750</xdr:rowOff>
    </xdr:to>
    <xdr:sp macro="" textlink="">
      <xdr:nvSpPr>
        <xdr:cNvPr id="146" name="円/楕円 145"/>
        <xdr:cNvSpPr/>
      </xdr:nvSpPr>
      <xdr:spPr>
        <a:xfrm>
          <a:off x="15621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143527</xdr:rowOff>
    </xdr:from>
    <xdr:ext cx="736600" cy="259045"/>
    <xdr:sp macro="" textlink="">
      <xdr:nvSpPr>
        <xdr:cNvPr id="147" name="テキスト ボックス 146"/>
        <xdr:cNvSpPr txBox="1"/>
      </xdr:nvSpPr>
      <xdr:spPr>
        <a:xfrm>
          <a:off x="15290800" y="374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31750</xdr:rowOff>
    </xdr:from>
    <xdr:to>
      <xdr:col>21</xdr:col>
      <xdr:colOff>412750</xdr:colOff>
      <xdr:row>21</xdr:row>
      <xdr:rowOff>133350</xdr:rowOff>
    </xdr:to>
    <xdr:sp macro="" textlink="">
      <xdr:nvSpPr>
        <xdr:cNvPr id="148" name="円/楕円 147"/>
        <xdr:cNvSpPr/>
      </xdr:nvSpPr>
      <xdr:spPr>
        <a:xfrm>
          <a:off x="147320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118127</xdr:rowOff>
    </xdr:from>
    <xdr:ext cx="762000" cy="259045"/>
    <xdr:sp macro="" textlink="">
      <xdr:nvSpPr>
        <xdr:cNvPr id="149" name="テキスト ボックス 148"/>
        <xdr:cNvSpPr txBox="1"/>
      </xdr:nvSpPr>
      <xdr:spPr>
        <a:xfrm>
          <a:off x="144018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152400</xdr:rowOff>
    </xdr:from>
    <xdr:to>
      <xdr:col>20</xdr:col>
      <xdr:colOff>209550</xdr:colOff>
      <xdr:row>21</xdr:row>
      <xdr:rowOff>82550</xdr:rowOff>
    </xdr:to>
    <xdr:sp macro="" textlink="">
      <xdr:nvSpPr>
        <xdr:cNvPr id="150" name="円/楕円 149"/>
        <xdr:cNvSpPr/>
      </xdr:nvSpPr>
      <xdr:spPr>
        <a:xfrm>
          <a:off x="13843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67327</xdr:rowOff>
    </xdr:from>
    <xdr:ext cx="762000" cy="259045"/>
    <xdr:sp macro="" textlink="">
      <xdr:nvSpPr>
        <xdr:cNvPr id="151" name="テキスト ボックス 150"/>
        <xdr:cNvSpPr txBox="1"/>
      </xdr:nvSpPr>
      <xdr:spPr>
        <a:xfrm>
          <a:off x="13512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101600</xdr:rowOff>
    </xdr:from>
    <xdr:to>
      <xdr:col>19</xdr:col>
      <xdr:colOff>6350</xdr:colOff>
      <xdr:row>21</xdr:row>
      <xdr:rowOff>31750</xdr:rowOff>
    </xdr:to>
    <xdr:sp macro="" textlink="">
      <xdr:nvSpPr>
        <xdr:cNvPr id="152" name="円/楕円 151"/>
        <xdr:cNvSpPr/>
      </xdr:nvSpPr>
      <xdr:spPr>
        <a:xfrm>
          <a:off x="12954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16527</xdr:rowOff>
    </xdr:from>
    <xdr:ext cx="762000" cy="259045"/>
    <xdr:sp macro="" textlink="">
      <xdr:nvSpPr>
        <xdr:cNvPr id="153" name="テキスト ボックス 152"/>
        <xdr:cNvSpPr txBox="1"/>
      </xdr:nvSpPr>
      <xdr:spPr>
        <a:xfrm>
          <a:off x="12623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い水準にあるが，比率は上昇傾向にあることから，引き続き適正な福祉サービスの水準を維持しながら，市単独事業や国・県の水準を上回る事業について見直しを進め，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63500</xdr:rowOff>
    </xdr:to>
    <xdr:cxnSp macro="">
      <xdr:nvCxnSpPr>
        <xdr:cNvPr id="186" name="直線コネクタ 185"/>
        <xdr:cNvCxnSpPr/>
      </xdr:nvCxnSpPr>
      <xdr:spPr>
        <a:xfrm>
          <a:off x="3987800" y="9575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0</xdr:rowOff>
    </xdr:to>
    <xdr:cxnSp macro="">
      <xdr:nvCxnSpPr>
        <xdr:cNvPr id="189" name="直線コネクタ 188"/>
        <xdr:cNvCxnSpPr/>
      </xdr:nvCxnSpPr>
      <xdr:spPr>
        <a:xfrm flipV="1">
          <a:off x="3098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56</xdr:row>
      <xdr:rowOff>0</xdr:rowOff>
    </xdr:to>
    <xdr:cxnSp macro="">
      <xdr:nvCxnSpPr>
        <xdr:cNvPr id="192" name="直線コネクタ 191"/>
        <xdr:cNvCxnSpPr/>
      </xdr:nvCxnSpPr>
      <xdr:spPr>
        <a:xfrm>
          <a:off x="2209800" y="9398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139700</xdr:rowOff>
    </xdr:to>
    <xdr:cxnSp macro="">
      <xdr:nvCxnSpPr>
        <xdr:cNvPr id="195" name="直線コネクタ 194"/>
        <xdr:cNvCxnSpPr/>
      </xdr:nvCxnSpPr>
      <xdr:spPr>
        <a:xfrm>
          <a:off x="1320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12700</xdr:rowOff>
    </xdr:from>
    <xdr:to>
      <xdr:col>7</xdr:col>
      <xdr:colOff>66675</xdr:colOff>
      <xdr:row>56</xdr:row>
      <xdr:rowOff>114300</xdr:rowOff>
    </xdr:to>
    <xdr:sp macro="" textlink="">
      <xdr:nvSpPr>
        <xdr:cNvPr id="205" name="円/楕円 204"/>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06"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7" name="円/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8" name="テキスト ボックス 207"/>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120650</xdr:rowOff>
    </xdr:from>
    <xdr:to>
      <xdr:col>4</xdr:col>
      <xdr:colOff>396875</xdr:colOff>
      <xdr:row>56</xdr:row>
      <xdr:rowOff>50800</xdr:rowOff>
    </xdr:to>
    <xdr:sp macro="" textlink="">
      <xdr:nvSpPr>
        <xdr:cNvPr id="209" name="円/楕円 208"/>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60977</xdr:rowOff>
    </xdr:from>
    <xdr:ext cx="762000" cy="259045"/>
    <xdr:sp macro="" textlink="">
      <xdr:nvSpPr>
        <xdr:cNvPr id="210" name="テキスト ボックス 209"/>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11" name="円/楕円 210"/>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12" name="テキスト ボックス 211"/>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13" name="円/楕円 212"/>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14" name="テキスト ボックス 213"/>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主な支出は，特別会計等への繰出金である。国民健康保険事業への繰出金が減少した一方で，介護保険事業や後期高齢者医療事業への繰出金が増加したことにより，比率は０．１ポイント増加した。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55</xdr:row>
      <xdr:rowOff>138430</xdr:rowOff>
    </xdr:to>
    <xdr:cxnSp macro="">
      <xdr:nvCxnSpPr>
        <xdr:cNvPr id="247" name="直線コネクタ 246"/>
        <xdr:cNvCxnSpPr/>
      </xdr:nvCxnSpPr>
      <xdr:spPr>
        <a:xfrm>
          <a:off x="15671800" y="9560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130810</xdr:rowOff>
    </xdr:to>
    <xdr:cxnSp macro="">
      <xdr:nvCxnSpPr>
        <xdr:cNvPr id="250" name="直線コネクタ 249"/>
        <xdr:cNvCxnSpPr/>
      </xdr:nvCxnSpPr>
      <xdr:spPr>
        <a:xfrm>
          <a:off x="14782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56</xdr:row>
      <xdr:rowOff>43180</xdr:rowOff>
    </xdr:to>
    <xdr:cxnSp macro="">
      <xdr:nvCxnSpPr>
        <xdr:cNvPr id="253" name="直線コネクタ 252"/>
        <xdr:cNvCxnSpPr/>
      </xdr:nvCxnSpPr>
      <xdr:spPr>
        <a:xfrm flipV="1">
          <a:off x="13893800" y="9514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43180</xdr:rowOff>
    </xdr:to>
    <xdr:cxnSp macro="">
      <xdr:nvCxnSpPr>
        <xdr:cNvPr id="256" name="直線コネクタ 255"/>
        <xdr:cNvCxnSpPr/>
      </xdr:nvCxnSpPr>
      <xdr:spPr>
        <a:xfrm>
          <a:off x="13004800" y="9591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6" name="円/楕円 265"/>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7"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68" name="円/楕円 267"/>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69" name="テキスト ボックス 268"/>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0" name="円/楕円 269"/>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1" name="テキスト ボックス 270"/>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2" name="円/楕円 271"/>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73" name="テキスト ボックス 272"/>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4" name="円/楕円 273"/>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5" name="テキスト ボックス 274"/>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平成２４年２月に「補助金の適正化ガイドライン」を策定し，毎年度の予算編成を通じて見直しを行っている。今後もガイドラインに基づく定期的な見直しにより，総額の抑制に努める。</a:t>
          </a:r>
          <a:endParaRPr lang="ja-JP" altLang="ja-JP" sz="1400">
            <a:effectLst/>
          </a:endParaRPr>
        </a:p>
        <a:p>
          <a:r>
            <a:rPr kumimoji="1" lang="ja-JP" altLang="ja-JP" sz="1100">
              <a:solidFill>
                <a:schemeClr val="dk1"/>
              </a:solidFill>
              <a:effectLst/>
              <a:latin typeface="+mn-lt"/>
              <a:ea typeface="+mn-ea"/>
              <a:cs typeface="+mn-cs"/>
            </a:rPr>
            <a:t>　平成２８年度は，特定教育・保育施設等補助金の増加等により，比率は０．３ポイント増加した。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39914</xdr:rowOff>
    </xdr:from>
    <xdr:to>
      <xdr:col>24</xdr:col>
      <xdr:colOff>31750</xdr:colOff>
      <xdr:row>34</xdr:row>
      <xdr:rowOff>72572</xdr:rowOff>
    </xdr:to>
    <xdr:cxnSp macro="">
      <xdr:nvCxnSpPr>
        <xdr:cNvPr id="310" name="直線コネクタ 309"/>
        <xdr:cNvCxnSpPr/>
      </xdr:nvCxnSpPr>
      <xdr:spPr>
        <a:xfrm>
          <a:off x="15671800" y="58692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39914</xdr:rowOff>
    </xdr:from>
    <xdr:to>
      <xdr:col>22</xdr:col>
      <xdr:colOff>565150</xdr:colOff>
      <xdr:row>34</xdr:row>
      <xdr:rowOff>61686</xdr:rowOff>
    </xdr:to>
    <xdr:cxnSp macro="">
      <xdr:nvCxnSpPr>
        <xdr:cNvPr id="313" name="直線コネクタ 312"/>
        <xdr:cNvCxnSpPr/>
      </xdr:nvCxnSpPr>
      <xdr:spPr>
        <a:xfrm flipV="1">
          <a:off x="14782800" y="5869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156936</xdr:rowOff>
    </xdr:from>
    <xdr:to>
      <xdr:col>21</xdr:col>
      <xdr:colOff>361950</xdr:colOff>
      <xdr:row>34</xdr:row>
      <xdr:rowOff>61686</xdr:rowOff>
    </xdr:to>
    <xdr:cxnSp macro="">
      <xdr:nvCxnSpPr>
        <xdr:cNvPr id="316" name="直線コネクタ 315"/>
        <xdr:cNvCxnSpPr/>
      </xdr:nvCxnSpPr>
      <xdr:spPr>
        <a:xfrm>
          <a:off x="13893800" y="5814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33</xdr:row>
      <xdr:rowOff>156936</xdr:rowOff>
    </xdr:to>
    <xdr:cxnSp macro="">
      <xdr:nvCxnSpPr>
        <xdr:cNvPr id="319" name="直線コネクタ 318"/>
        <xdr:cNvCxnSpPr/>
      </xdr:nvCxnSpPr>
      <xdr:spPr>
        <a:xfrm>
          <a:off x="13004800" y="5803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21772</xdr:rowOff>
    </xdr:from>
    <xdr:to>
      <xdr:col>24</xdr:col>
      <xdr:colOff>82550</xdr:colOff>
      <xdr:row>34</xdr:row>
      <xdr:rowOff>123372</xdr:rowOff>
    </xdr:to>
    <xdr:sp macro="" textlink="">
      <xdr:nvSpPr>
        <xdr:cNvPr id="329" name="円/楕円 328"/>
        <xdr:cNvSpPr/>
      </xdr:nvSpPr>
      <xdr:spPr>
        <a:xfrm>
          <a:off x="16459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38299</xdr:rowOff>
    </xdr:from>
    <xdr:ext cx="762000" cy="259045"/>
    <xdr:sp macro="" textlink="">
      <xdr:nvSpPr>
        <xdr:cNvPr id="330" name="補助費等該当値テキスト"/>
        <xdr:cNvSpPr txBox="1"/>
      </xdr:nvSpPr>
      <xdr:spPr>
        <a:xfrm>
          <a:off x="165989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160564</xdr:rowOff>
    </xdr:from>
    <xdr:to>
      <xdr:col>22</xdr:col>
      <xdr:colOff>615950</xdr:colOff>
      <xdr:row>34</xdr:row>
      <xdr:rowOff>90714</xdr:rowOff>
    </xdr:to>
    <xdr:sp macro="" textlink="">
      <xdr:nvSpPr>
        <xdr:cNvPr id="331" name="円/楕円 330"/>
        <xdr:cNvSpPr/>
      </xdr:nvSpPr>
      <xdr:spPr>
        <a:xfrm>
          <a:off x="15621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100891</xdr:rowOff>
    </xdr:from>
    <xdr:ext cx="736600" cy="259045"/>
    <xdr:sp macro="" textlink="">
      <xdr:nvSpPr>
        <xdr:cNvPr id="332" name="テキスト ボックス 331"/>
        <xdr:cNvSpPr txBox="1"/>
      </xdr:nvSpPr>
      <xdr:spPr>
        <a:xfrm>
          <a:off x="15290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10886</xdr:rowOff>
    </xdr:from>
    <xdr:to>
      <xdr:col>21</xdr:col>
      <xdr:colOff>412750</xdr:colOff>
      <xdr:row>34</xdr:row>
      <xdr:rowOff>112486</xdr:rowOff>
    </xdr:to>
    <xdr:sp macro="" textlink="">
      <xdr:nvSpPr>
        <xdr:cNvPr id="333" name="円/楕円 332"/>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122663</xdr:rowOff>
    </xdr:from>
    <xdr:ext cx="762000" cy="259045"/>
    <xdr:sp macro="" textlink="">
      <xdr:nvSpPr>
        <xdr:cNvPr id="334" name="テキスト ボックス 333"/>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106136</xdr:rowOff>
    </xdr:from>
    <xdr:to>
      <xdr:col>20</xdr:col>
      <xdr:colOff>209550</xdr:colOff>
      <xdr:row>34</xdr:row>
      <xdr:rowOff>36286</xdr:rowOff>
    </xdr:to>
    <xdr:sp macro="" textlink="">
      <xdr:nvSpPr>
        <xdr:cNvPr id="335" name="円/楕円 334"/>
        <xdr:cNvSpPr/>
      </xdr:nvSpPr>
      <xdr:spPr>
        <a:xfrm>
          <a:off x="13843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46463</xdr:rowOff>
    </xdr:from>
    <xdr:ext cx="762000" cy="259045"/>
    <xdr:sp macro="" textlink="">
      <xdr:nvSpPr>
        <xdr:cNvPr id="336" name="テキスト ボックス 335"/>
        <xdr:cNvSpPr txBox="1"/>
      </xdr:nvSpPr>
      <xdr:spPr>
        <a:xfrm>
          <a:off x="13512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95250</xdr:rowOff>
    </xdr:from>
    <xdr:to>
      <xdr:col>19</xdr:col>
      <xdr:colOff>6350</xdr:colOff>
      <xdr:row>34</xdr:row>
      <xdr:rowOff>25400</xdr:rowOff>
    </xdr:to>
    <xdr:sp macro="" textlink="">
      <xdr:nvSpPr>
        <xdr:cNvPr id="337" name="円/楕円 336"/>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35577</xdr:rowOff>
    </xdr:from>
    <xdr:ext cx="762000" cy="259045"/>
    <xdr:sp macro="" textlink="">
      <xdr:nvSpPr>
        <xdr:cNvPr id="338" name="テキスト ボックス 337"/>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新規発行額を当該年度の元金償還額以内として地方債残高の縮減を図っており，前年度比で１．３ポイント減少した。しかし，過去の大型公共事業に伴う借入が大きいため，公債費に係る経常収支比率は高い水準で推移しており，引き続き地方債の新規発行を抑制し，将来負担の軽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77</xdr:row>
      <xdr:rowOff>161289</xdr:rowOff>
    </xdr:to>
    <xdr:cxnSp macro="">
      <xdr:nvCxnSpPr>
        <xdr:cNvPr id="371" name="直線コネクタ 370"/>
        <xdr:cNvCxnSpPr/>
      </xdr:nvCxnSpPr>
      <xdr:spPr>
        <a:xfrm flipV="1">
          <a:off x="3987800" y="132638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77</xdr:row>
      <xdr:rowOff>161289</xdr:rowOff>
    </xdr:to>
    <xdr:cxnSp macro="">
      <xdr:nvCxnSpPr>
        <xdr:cNvPr id="374" name="直線コネクタ 373"/>
        <xdr:cNvCxnSpPr/>
      </xdr:nvCxnSpPr>
      <xdr:spPr>
        <a:xfrm>
          <a:off x="3098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78</xdr:row>
      <xdr:rowOff>50800</xdr:rowOff>
    </xdr:to>
    <xdr:cxnSp macro="">
      <xdr:nvCxnSpPr>
        <xdr:cNvPr id="377" name="直線コネクタ 376"/>
        <xdr:cNvCxnSpPr/>
      </xdr:nvCxnSpPr>
      <xdr:spPr>
        <a:xfrm flipV="1">
          <a:off x="2209800" y="13340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50800</xdr:rowOff>
    </xdr:from>
    <xdr:to>
      <xdr:col>3</xdr:col>
      <xdr:colOff>142875</xdr:colOff>
      <xdr:row>78</xdr:row>
      <xdr:rowOff>104139</xdr:rowOff>
    </xdr:to>
    <xdr:cxnSp macro="">
      <xdr:nvCxnSpPr>
        <xdr:cNvPr id="380" name="直線コネクタ 379"/>
        <xdr:cNvCxnSpPr/>
      </xdr:nvCxnSpPr>
      <xdr:spPr>
        <a:xfrm flipV="1">
          <a:off x="1320800" y="13423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11430</xdr:rowOff>
    </xdr:from>
    <xdr:to>
      <xdr:col>7</xdr:col>
      <xdr:colOff>66675</xdr:colOff>
      <xdr:row>77</xdr:row>
      <xdr:rowOff>113030</xdr:rowOff>
    </xdr:to>
    <xdr:sp macro="" textlink="">
      <xdr:nvSpPr>
        <xdr:cNvPr id="390" name="円/楕円 389"/>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27957</xdr:rowOff>
    </xdr:from>
    <xdr:ext cx="762000" cy="259045"/>
    <xdr:sp macro="" textlink="">
      <xdr:nvSpPr>
        <xdr:cNvPr id="391" name="公債費該当値テキスト"/>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2" name="円/楕円 391"/>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93" name="テキスト ボックス 392"/>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94" name="円/楕円 393"/>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95" name="テキスト ボックス 394"/>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0</xdr:rowOff>
    </xdr:from>
    <xdr:to>
      <xdr:col>3</xdr:col>
      <xdr:colOff>193675</xdr:colOff>
      <xdr:row>78</xdr:row>
      <xdr:rowOff>101600</xdr:rowOff>
    </xdr:to>
    <xdr:sp macro="" textlink="">
      <xdr:nvSpPr>
        <xdr:cNvPr id="396" name="円/楕円 395"/>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97" name="テキスト ボックス 396"/>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8" name="円/楕円 397"/>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99" name="テキスト ボックス 398"/>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人件費が減少した一方で，扶助費や物件費等が増加したため，公債費を除く経常収支比率は増加した。類似団体平均を上回っており，</a:t>
          </a:r>
          <a:r>
            <a:rPr kumimoji="1" lang="ja-JP" altLang="ja-JP" sz="1100">
              <a:solidFill>
                <a:schemeClr val="dk1"/>
              </a:solidFill>
              <a:effectLst/>
              <a:latin typeface="+mn-lt"/>
              <a:ea typeface="+mn-ea"/>
              <a:cs typeface="+mn-cs"/>
            </a:rPr>
            <a:t>引き続き柏市</a:t>
          </a:r>
          <a:r>
            <a:rPr kumimoji="1" lang="ja-JP" altLang="en-US" sz="1100">
              <a:solidFill>
                <a:schemeClr val="dk1"/>
              </a:solidFill>
              <a:effectLst/>
              <a:latin typeface="+mn-lt"/>
              <a:ea typeface="+mn-ea"/>
              <a:cs typeface="+mn-cs"/>
            </a:rPr>
            <a:t>第二次</a:t>
          </a:r>
          <a:r>
            <a:rPr kumimoji="1" lang="ja-JP" altLang="ja-JP" sz="1100">
              <a:solidFill>
                <a:schemeClr val="dk1"/>
              </a:solidFill>
              <a:effectLst/>
              <a:latin typeface="+mn-lt"/>
              <a:ea typeface="+mn-ea"/>
              <a:cs typeface="+mn-cs"/>
            </a:rPr>
            <a:t>行政経営方針に基づく歳出削減，収納対策の強化や受益者負担の適正化による歳入の増加に努め，財政の健全化を図る。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88137</xdr:rowOff>
    </xdr:from>
    <xdr:to>
      <xdr:col>24</xdr:col>
      <xdr:colOff>31750</xdr:colOff>
      <xdr:row>77</xdr:row>
      <xdr:rowOff>133858</xdr:rowOff>
    </xdr:to>
    <xdr:cxnSp macro="">
      <xdr:nvCxnSpPr>
        <xdr:cNvPr id="430" name="直線コネクタ 429"/>
        <xdr:cNvCxnSpPr/>
      </xdr:nvCxnSpPr>
      <xdr:spPr>
        <a:xfrm>
          <a:off x="15671800" y="132897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88137</xdr:rowOff>
    </xdr:from>
    <xdr:to>
      <xdr:col>22</xdr:col>
      <xdr:colOff>565150</xdr:colOff>
      <xdr:row>77</xdr:row>
      <xdr:rowOff>97282</xdr:rowOff>
    </xdr:to>
    <xdr:cxnSp macro="">
      <xdr:nvCxnSpPr>
        <xdr:cNvPr id="433" name="直線コネクタ 432"/>
        <xdr:cNvCxnSpPr/>
      </xdr:nvCxnSpPr>
      <xdr:spPr>
        <a:xfrm flipV="1">
          <a:off x="14782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42418</xdr:rowOff>
    </xdr:from>
    <xdr:to>
      <xdr:col>21</xdr:col>
      <xdr:colOff>361950</xdr:colOff>
      <xdr:row>77</xdr:row>
      <xdr:rowOff>97282</xdr:rowOff>
    </xdr:to>
    <xdr:cxnSp macro="">
      <xdr:nvCxnSpPr>
        <xdr:cNvPr id="436" name="直線コネクタ 435"/>
        <xdr:cNvCxnSpPr/>
      </xdr:nvCxnSpPr>
      <xdr:spPr>
        <a:xfrm>
          <a:off x="13893800" y="13244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14987</xdr:rowOff>
    </xdr:from>
    <xdr:to>
      <xdr:col>20</xdr:col>
      <xdr:colOff>158750</xdr:colOff>
      <xdr:row>77</xdr:row>
      <xdr:rowOff>42418</xdr:rowOff>
    </xdr:to>
    <xdr:cxnSp macro="">
      <xdr:nvCxnSpPr>
        <xdr:cNvPr id="439" name="直線コネクタ 438"/>
        <xdr:cNvCxnSpPr/>
      </xdr:nvCxnSpPr>
      <xdr:spPr>
        <a:xfrm>
          <a:off x="13004800" y="132166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49" name="円/楕円 448"/>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55135</xdr:rowOff>
    </xdr:from>
    <xdr:ext cx="762000" cy="259045"/>
    <xdr:sp macro="" textlink="">
      <xdr:nvSpPr>
        <xdr:cNvPr id="450"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37337</xdr:rowOff>
    </xdr:from>
    <xdr:to>
      <xdr:col>22</xdr:col>
      <xdr:colOff>615950</xdr:colOff>
      <xdr:row>77</xdr:row>
      <xdr:rowOff>138937</xdr:rowOff>
    </xdr:to>
    <xdr:sp macro="" textlink="">
      <xdr:nvSpPr>
        <xdr:cNvPr id="451" name="円/楕円 450"/>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52" name="テキスト ボックス 451"/>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46482</xdr:rowOff>
    </xdr:from>
    <xdr:to>
      <xdr:col>21</xdr:col>
      <xdr:colOff>412750</xdr:colOff>
      <xdr:row>77</xdr:row>
      <xdr:rowOff>148082</xdr:rowOff>
    </xdr:to>
    <xdr:sp macro="" textlink="">
      <xdr:nvSpPr>
        <xdr:cNvPr id="453" name="円/楕円 452"/>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54" name="テキスト ボックス 453"/>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163068</xdr:rowOff>
    </xdr:from>
    <xdr:to>
      <xdr:col>20</xdr:col>
      <xdr:colOff>209550</xdr:colOff>
      <xdr:row>77</xdr:row>
      <xdr:rowOff>93218</xdr:rowOff>
    </xdr:to>
    <xdr:sp macro="" textlink="">
      <xdr:nvSpPr>
        <xdr:cNvPr id="455" name="円/楕円 454"/>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77995</xdr:rowOff>
    </xdr:from>
    <xdr:ext cx="762000" cy="259045"/>
    <xdr:sp macro="" textlink="">
      <xdr:nvSpPr>
        <xdr:cNvPr id="456" name="テキスト ボックス 455"/>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135637</xdr:rowOff>
    </xdr:from>
    <xdr:to>
      <xdr:col>19</xdr:col>
      <xdr:colOff>6350</xdr:colOff>
      <xdr:row>77</xdr:row>
      <xdr:rowOff>65787</xdr:rowOff>
    </xdr:to>
    <xdr:sp macro="" textlink="">
      <xdr:nvSpPr>
        <xdr:cNvPr id="457" name="円/楕円 456"/>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50564</xdr:rowOff>
    </xdr:from>
    <xdr:ext cx="762000" cy="259045"/>
    <xdr:sp macro="" textlink="">
      <xdr:nvSpPr>
        <xdr:cNvPr id="458" name="テキスト ボックス 457"/>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129728</xdr:rowOff>
    </xdr:from>
    <xdr:to>
      <xdr:col>4</xdr:col>
      <xdr:colOff>1117600</xdr:colOff>
      <xdr:row>19</xdr:row>
      <xdr:rowOff>10719</xdr:rowOff>
    </xdr:to>
    <xdr:cxnSp macro="">
      <xdr:nvCxnSpPr>
        <xdr:cNvPr id="48" name="直線コネクタ 47"/>
        <xdr:cNvCxnSpPr/>
      </xdr:nvCxnSpPr>
      <xdr:spPr bwMode="auto">
        <a:xfrm>
          <a:off x="5003800" y="3263453"/>
          <a:ext cx="647700" cy="5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102067</xdr:rowOff>
    </xdr:from>
    <xdr:to>
      <xdr:col>4</xdr:col>
      <xdr:colOff>469900</xdr:colOff>
      <xdr:row>18</xdr:row>
      <xdr:rowOff>129728</xdr:rowOff>
    </xdr:to>
    <xdr:cxnSp macro="">
      <xdr:nvCxnSpPr>
        <xdr:cNvPr id="51" name="直線コネクタ 50"/>
        <xdr:cNvCxnSpPr/>
      </xdr:nvCxnSpPr>
      <xdr:spPr bwMode="auto">
        <a:xfrm>
          <a:off x="4305300" y="3235792"/>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86705</xdr:rowOff>
    </xdr:from>
    <xdr:to>
      <xdr:col>3</xdr:col>
      <xdr:colOff>904875</xdr:colOff>
      <xdr:row>18</xdr:row>
      <xdr:rowOff>102067</xdr:rowOff>
    </xdr:to>
    <xdr:cxnSp macro="">
      <xdr:nvCxnSpPr>
        <xdr:cNvPr id="54" name="直線コネクタ 53"/>
        <xdr:cNvCxnSpPr/>
      </xdr:nvCxnSpPr>
      <xdr:spPr bwMode="auto">
        <a:xfrm>
          <a:off x="3606800" y="3220430"/>
          <a:ext cx="6985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40437</xdr:rowOff>
    </xdr:from>
    <xdr:to>
      <xdr:col>3</xdr:col>
      <xdr:colOff>206375</xdr:colOff>
      <xdr:row>18</xdr:row>
      <xdr:rowOff>86705</xdr:rowOff>
    </xdr:to>
    <xdr:cxnSp macro="">
      <xdr:nvCxnSpPr>
        <xdr:cNvPr id="57" name="直線コネクタ 56"/>
        <xdr:cNvCxnSpPr/>
      </xdr:nvCxnSpPr>
      <xdr:spPr bwMode="auto">
        <a:xfrm>
          <a:off x="2908300" y="3174162"/>
          <a:ext cx="698500" cy="4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131369</xdr:rowOff>
    </xdr:from>
    <xdr:to>
      <xdr:col>5</xdr:col>
      <xdr:colOff>34925</xdr:colOff>
      <xdr:row>19</xdr:row>
      <xdr:rowOff>61519</xdr:rowOff>
    </xdr:to>
    <xdr:sp macro="" textlink="">
      <xdr:nvSpPr>
        <xdr:cNvPr id="67" name="円/楕円 66"/>
        <xdr:cNvSpPr/>
      </xdr:nvSpPr>
      <xdr:spPr bwMode="auto">
        <a:xfrm>
          <a:off x="5600700" y="326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103446</xdr:rowOff>
    </xdr:from>
    <xdr:ext cx="762000" cy="259045"/>
    <xdr:sp macro="" textlink="">
      <xdr:nvSpPr>
        <xdr:cNvPr id="68" name="人口1人当たり決算額の推移該当値テキスト130"/>
        <xdr:cNvSpPr txBox="1"/>
      </xdr:nvSpPr>
      <xdr:spPr>
        <a:xfrm>
          <a:off x="5740400" y="323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53,585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78928</xdr:rowOff>
    </xdr:from>
    <xdr:to>
      <xdr:col>4</xdr:col>
      <xdr:colOff>520700</xdr:colOff>
      <xdr:row>19</xdr:row>
      <xdr:rowOff>9078</xdr:rowOff>
    </xdr:to>
    <xdr:sp macro="" textlink="">
      <xdr:nvSpPr>
        <xdr:cNvPr id="69" name="円/楕円 68"/>
        <xdr:cNvSpPr/>
      </xdr:nvSpPr>
      <xdr:spPr bwMode="auto">
        <a:xfrm>
          <a:off x="4953000" y="321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165305</xdr:rowOff>
    </xdr:from>
    <xdr:ext cx="736600" cy="259045"/>
    <xdr:sp macro="" textlink="">
      <xdr:nvSpPr>
        <xdr:cNvPr id="70" name="テキスト ボックス 69"/>
        <xdr:cNvSpPr txBox="1"/>
      </xdr:nvSpPr>
      <xdr:spPr>
        <a:xfrm>
          <a:off x="4622800" y="3299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54,732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51267</xdr:rowOff>
    </xdr:from>
    <xdr:to>
      <xdr:col>3</xdr:col>
      <xdr:colOff>955675</xdr:colOff>
      <xdr:row>18</xdr:row>
      <xdr:rowOff>152867</xdr:rowOff>
    </xdr:to>
    <xdr:sp macro="" textlink="">
      <xdr:nvSpPr>
        <xdr:cNvPr id="71" name="円/楕円 70"/>
        <xdr:cNvSpPr/>
      </xdr:nvSpPr>
      <xdr:spPr bwMode="auto">
        <a:xfrm>
          <a:off x="4254500" y="318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137644</xdr:rowOff>
    </xdr:from>
    <xdr:ext cx="762000" cy="259045"/>
    <xdr:sp macro="" textlink="">
      <xdr:nvSpPr>
        <xdr:cNvPr id="72" name="テキスト ボックス 71"/>
        <xdr:cNvSpPr txBox="1"/>
      </xdr:nvSpPr>
      <xdr:spPr>
        <a:xfrm>
          <a:off x="3924300" y="327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55,337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35905</xdr:rowOff>
    </xdr:from>
    <xdr:to>
      <xdr:col>3</xdr:col>
      <xdr:colOff>257175</xdr:colOff>
      <xdr:row>18</xdr:row>
      <xdr:rowOff>137506</xdr:rowOff>
    </xdr:to>
    <xdr:sp macro="" textlink="">
      <xdr:nvSpPr>
        <xdr:cNvPr id="73" name="円/楕円 72"/>
        <xdr:cNvSpPr/>
      </xdr:nvSpPr>
      <xdr:spPr bwMode="auto">
        <a:xfrm>
          <a:off x="3556000" y="316963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122283</xdr:rowOff>
    </xdr:from>
    <xdr:ext cx="762000" cy="259045"/>
    <xdr:sp macro="" textlink="">
      <xdr:nvSpPr>
        <xdr:cNvPr id="74" name="テキスト ボックス 73"/>
        <xdr:cNvSpPr txBox="1"/>
      </xdr:nvSpPr>
      <xdr:spPr>
        <a:xfrm>
          <a:off x="3225800" y="32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55,673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161087</xdr:rowOff>
    </xdr:from>
    <xdr:to>
      <xdr:col>2</xdr:col>
      <xdr:colOff>692150</xdr:colOff>
      <xdr:row>18</xdr:row>
      <xdr:rowOff>91237</xdr:rowOff>
    </xdr:to>
    <xdr:sp macro="" textlink="">
      <xdr:nvSpPr>
        <xdr:cNvPr id="75" name="円/楕円 74"/>
        <xdr:cNvSpPr/>
      </xdr:nvSpPr>
      <xdr:spPr bwMode="auto">
        <a:xfrm>
          <a:off x="2857500" y="312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76014</xdr:rowOff>
    </xdr:from>
    <xdr:ext cx="762000" cy="259045"/>
    <xdr:sp macro="" textlink="">
      <xdr:nvSpPr>
        <xdr:cNvPr id="76" name="テキスト ボックス 75"/>
        <xdr:cNvSpPr txBox="1"/>
      </xdr:nvSpPr>
      <xdr:spPr>
        <a:xfrm>
          <a:off x="2527300" y="320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47310</xdr:rowOff>
    </xdr:from>
    <xdr:to>
      <xdr:col>4</xdr:col>
      <xdr:colOff>1117600</xdr:colOff>
      <xdr:row>37</xdr:row>
      <xdr:rowOff>105466</xdr:rowOff>
    </xdr:to>
    <xdr:cxnSp macro="">
      <xdr:nvCxnSpPr>
        <xdr:cNvPr id="108" name="直線コネクタ 107"/>
        <xdr:cNvCxnSpPr/>
      </xdr:nvCxnSpPr>
      <xdr:spPr bwMode="auto">
        <a:xfrm>
          <a:off x="5003800" y="7000560"/>
          <a:ext cx="647700" cy="22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47310</xdr:rowOff>
    </xdr:from>
    <xdr:to>
      <xdr:col>4</xdr:col>
      <xdr:colOff>469900</xdr:colOff>
      <xdr:row>37</xdr:row>
      <xdr:rowOff>115981</xdr:rowOff>
    </xdr:to>
    <xdr:cxnSp macro="">
      <xdr:nvCxnSpPr>
        <xdr:cNvPr id="111" name="直線コネクタ 110"/>
        <xdr:cNvCxnSpPr/>
      </xdr:nvCxnSpPr>
      <xdr:spPr bwMode="auto">
        <a:xfrm flipV="1">
          <a:off x="4305300" y="7000560"/>
          <a:ext cx="698500" cy="24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80640</xdr:rowOff>
    </xdr:from>
    <xdr:to>
      <xdr:col>3</xdr:col>
      <xdr:colOff>904875</xdr:colOff>
      <xdr:row>37</xdr:row>
      <xdr:rowOff>115981</xdr:rowOff>
    </xdr:to>
    <xdr:cxnSp macro="">
      <xdr:nvCxnSpPr>
        <xdr:cNvPr id="114" name="直線コネクタ 113"/>
        <xdr:cNvCxnSpPr/>
      </xdr:nvCxnSpPr>
      <xdr:spPr bwMode="auto">
        <a:xfrm>
          <a:off x="3606800" y="7033890"/>
          <a:ext cx="698500" cy="206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265075</xdr:rowOff>
    </xdr:from>
    <xdr:to>
      <xdr:col>3</xdr:col>
      <xdr:colOff>206375</xdr:colOff>
      <xdr:row>36</xdr:row>
      <xdr:rowOff>80640</xdr:rowOff>
    </xdr:to>
    <xdr:cxnSp macro="">
      <xdr:nvCxnSpPr>
        <xdr:cNvPr id="117" name="直線コネクタ 116"/>
        <xdr:cNvCxnSpPr/>
      </xdr:nvCxnSpPr>
      <xdr:spPr bwMode="auto">
        <a:xfrm>
          <a:off x="2908300" y="6875425"/>
          <a:ext cx="698500" cy="158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54666</xdr:rowOff>
    </xdr:from>
    <xdr:to>
      <xdr:col>5</xdr:col>
      <xdr:colOff>34925</xdr:colOff>
      <xdr:row>37</xdr:row>
      <xdr:rowOff>156266</xdr:rowOff>
    </xdr:to>
    <xdr:sp macro="" textlink="">
      <xdr:nvSpPr>
        <xdr:cNvPr id="127" name="円/楕円 126"/>
        <xdr:cNvSpPr/>
      </xdr:nvSpPr>
      <xdr:spPr bwMode="auto">
        <a:xfrm>
          <a:off x="5600700" y="717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26743</xdr:rowOff>
    </xdr:from>
    <xdr:ext cx="762000" cy="259045"/>
    <xdr:sp macro="" textlink="">
      <xdr:nvSpPr>
        <xdr:cNvPr id="128" name="人口1人当たり決算額の推移該当値テキスト445"/>
        <xdr:cNvSpPr txBox="1"/>
      </xdr:nvSpPr>
      <xdr:spPr>
        <a:xfrm>
          <a:off x="5740400" y="715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339410</xdr:rowOff>
    </xdr:from>
    <xdr:to>
      <xdr:col>4</xdr:col>
      <xdr:colOff>520700</xdr:colOff>
      <xdr:row>36</xdr:row>
      <xdr:rowOff>98110</xdr:rowOff>
    </xdr:to>
    <xdr:sp macro="" textlink="">
      <xdr:nvSpPr>
        <xdr:cNvPr id="129" name="円/楕円 128"/>
        <xdr:cNvSpPr/>
      </xdr:nvSpPr>
      <xdr:spPr bwMode="auto">
        <a:xfrm>
          <a:off x="4953000" y="694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82887</xdr:rowOff>
    </xdr:from>
    <xdr:ext cx="736600" cy="259045"/>
    <xdr:sp macro="" textlink="">
      <xdr:nvSpPr>
        <xdr:cNvPr id="130" name="テキスト ボックス 129"/>
        <xdr:cNvSpPr txBox="1"/>
      </xdr:nvSpPr>
      <xdr:spPr>
        <a:xfrm>
          <a:off x="4622800" y="703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65181</xdr:rowOff>
    </xdr:from>
    <xdr:to>
      <xdr:col>3</xdr:col>
      <xdr:colOff>955675</xdr:colOff>
      <xdr:row>37</xdr:row>
      <xdr:rowOff>166781</xdr:rowOff>
    </xdr:to>
    <xdr:sp macro="" textlink="">
      <xdr:nvSpPr>
        <xdr:cNvPr id="131" name="円/楕円 130"/>
        <xdr:cNvSpPr/>
      </xdr:nvSpPr>
      <xdr:spPr bwMode="auto">
        <a:xfrm>
          <a:off x="4254500" y="7189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151558</xdr:rowOff>
    </xdr:from>
    <xdr:ext cx="762000" cy="259045"/>
    <xdr:sp macro="" textlink="">
      <xdr:nvSpPr>
        <xdr:cNvPr id="132" name="テキスト ボックス 131"/>
        <xdr:cNvSpPr txBox="1"/>
      </xdr:nvSpPr>
      <xdr:spPr>
        <a:xfrm>
          <a:off x="3924300" y="727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29840</xdr:rowOff>
    </xdr:from>
    <xdr:to>
      <xdr:col>3</xdr:col>
      <xdr:colOff>257175</xdr:colOff>
      <xdr:row>36</xdr:row>
      <xdr:rowOff>131440</xdr:rowOff>
    </xdr:to>
    <xdr:sp macro="" textlink="">
      <xdr:nvSpPr>
        <xdr:cNvPr id="133" name="円/楕円 132"/>
        <xdr:cNvSpPr/>
      </xdr:nvSpPr>
      <xdr:spPr bwMode="auto">
        <a:xfrm>
          <a:off x="3556000" y="698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116217</xdr:rowOff>
    </xdr:from>
    <xdr:ext cx="762000" cy="259045"/>
    <xdr:sp macro="" textlink="">
      <xdr:nvSpPr>
        <xdr:cNvPr id="134" name="テキスト ボックス 133"/>
        <xdr:cNvSpPr txBox="1"/>
      </xdr:nvSpPr>
      <xdr:spPr>
        <a:xfrm>
          <a:off x="3225800" y="706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214275</xdr:rowOff>
    </xdr:from>
    <xdr:to>
      <xdr:col>2</xdr:col>
      <xdr:colOff>692150</xdr:colOff>
      <xdr:row>35</xdr:row>
      <xdr:rowOff>315875</xdr:rowOff>
    </xdr:to>
    <xdr:sp macro="" textlink="">
      <xdr:nvSpPr>
        <xdr:cNvPr id="135" name="円/楕円 134"/>
        <xdr:cNvSpPr/>
      </xdr:nvSpPr>
      <xdr:spPr bwMode="auto">
        <a:xfrm>
          <a:off x="2857500" y="682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300652</xdr:rowOff>
    </xdr:from>
    <xdr:ext cx="762000" cy="259045"/>
    <xdr:sp macro="" textlink="">
      <xdr:nvSpPr>
        <xdr:cNvPr id="136" name="テキスト ボックス 135"/>
        <xdr:cNvSpPr txBox="1"/>
      </xdr:nvSpPr>
      <xdr:spPr>
        <a:xfrm>
          <a:off x="2527300" y="69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412,690
405,322
114.74
127,000,626
121,586,383
2,832,841
76,170,283
94,835,242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50965</xdr:rowOff>
    </xdr:from>
    <xdr:to>
      <xdr:col>6</xdr:col>
      <xdr:colOff>511175</xdr:colOff>
      <xdr:row>36</xdr:row>
      <xdr:rowOff>166218</xdr:rowOff>
    </xdr:to>
    <xdr:cxnSp macro="">
      <xdr:nvCxnSpPr>
        <xdr:cNvPr id="61" name="直線コネクタ 60"/>
        <xdr:cNvCxnSpPr/>
      </xdr:nvCxnSpPr>
      <xdr:spPr>
        <a:xfrm>
          <a:off x="3797300" y="6223165"/>
          <a:ext cx="8382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49974</xdr:rowOff>
    </xdr:from>
    <xdr:to>
      <xdr:col>5</xdr:col>
      <xdr:colOff>358775</xdr:colOff>
      <xdr:row>36</xdr:row>
      <xdr:rowOff>50965</xdr:rowOff>
    </xdr:to>
    <xdr:cxnSp macro="">
      <xdr:nvCxnSpPr>
        <xdr:cNvPr id="64" name="直線コネクタ 63"/>
        <xdr:cNvCxnSpPr/>
      </xdr:nvCxnSpPr>
      <xdr:spPr>
        <a:xfrm>
          <a:off x="2908300" y="622217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49974</xdr:rowOff>
    </xdr:from>
    <xdr:to>
      <xdr:col>4</xdr:col>
      <xdr:colOff>155575</xdr:colOff>
      <xdr:row>36</xdr:row>
      <xdr:rowOff>72377</xdr:rowOff>
    </xdr:to>
    <xdr:cxnSp macro="">
      <xdr:nvCxnSpPr>
        <xdr:cNvPr id="67" name="直線コネクタ 66"/>
        <xdr:cNvCxnSpPr/>
      </xdr:nvCxnSpPr>
      <xdr:spPr>
        <a:xfrm flipV="1">
          <a:off x="2019300" y="6222174"/>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149149</xdr:rowOff>
    </xdr:from>
    <xdr:to>
      <xdr:col>2</xdr:col>
      <xdr:colOff>638175</xdr:colOff>
      <xdr:row>36</xdr:row>
      <xdr:rowOff>72377</xdr:rowOff>
    </xdr:to>
    <xdr:cxnSp macro="">
      <xdr:nvCxnSpPr>
        <xdr:cNvPr id="70" name="直線コネクタ 69"/>
        <xdr:cNvCxnSpPr/>
      </xdr:nvCxnSpPr>
      <xdr:spPr>
        <a:xfrm>
          <a:off x="1130300" y="6149899"/>
          <a:ext cx="889000" cy="9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115418</xdr:rowOff>
    </xdr:from>
    <xdr:to>
      <xdr:col>6</xdr:col>
      <xdr:colOff>561975</xdr:colOff>
      <xdr:row>37</xdr:row>
      <xdr:rowOff>45568</xdr:rowOff>
    </xdr:to>
    <xdr:sp macro="" textlink="">
      <xdr:nvSpPr>
        <xdr:cNvPr id="80" name="円/楕円 79"/>
        <xdr:cNvSpPr/>
      </xdr:nvSpPr>
      <xdr:spPr>
        <a:xfrm>
          <a:off x="45847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93845</xdr:rowOff>
    </xdr:from>
    <xdr:ext cx="534377" cy="259045"/>
    <xdr:sp macro="" textlink="">
      <xdr:nvSpPr>
        <xdr:cNvPr id="81" name="人件費該当値テキスト"/>
        <xdr:cNvSpPr txBox="1"/>
      </xdr:nvSpPr>
      <xdr:spPr>
        <a:xfrm>
          <a:off x="4686300" y="62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165</xdr:rowOff>
    </xdr:from>
    <xdr:to>
      <xdr:col>5</xdr:col>
      <xdr:colOff>409575</xdr:colOff>
      <xdr:row>36</xdr:row>
      <xdr:rowOff>101765</xdr:rowOff>
    </xdr:to>
    <xdr:sp macro="" textlink="">
      <xdr:nvSpPr>
        <xdr:cNvPr id="82" name="円/楕円 81"/>
        <xdr:cNvSpPr/>
      </xdr:nvSpPr>
      <xdr:spPr>
        <a:xfrm>
          <a:off x="3746500" y="61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92892</xdr:rowOff>
    </xdr:from>
    <xdr:ext cx="534377" cy="259045"/>
    <xdr:sp macro="" textlink="">
      <xdr:nvSpPr>
        <xdr:cNvPr id="83" name="テキスト ボックス 82"/>
        <xdr:cNvSpPr txBox="1"/>
      </xdr:nvSpPr>
      <xdr:spPr>
        <a:xfrm>
          <a:off x="3530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170624</xdr:rowOff>
    </xdr:from>
    <xdr:to>
      <xdr:col>4</xdr:col>
      <xdr:colOff>206375</xdr:colOff>
      <xdr:row>36</xdr:row>
      <xdr:rowOff>100774</xdr:rowOff>
    </xdr:to>
    <xdr:sp macro="" textlink="">
      <xdr:nvSpPr>
        <xdr:cNvPr id="84" name="円/楕円 83"/>
        <xdr:cNvSpPr/>
      </xdr:nvSpPr>
      <xdr:spPr>
        <a:xfrm>
          <a:off x="2857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91901</xdr:rowOff>
    </xdr:from>
    <xdr:ext cx="534377" cy="259045"/>
    <xdr:sp macro="" textlink="">
      <xdr:nvSpPr>
        <xdr:cNvPr id="85" name="テキスト ボックス 84"/>
        <xdr:cNvSpPr txBox="1"/>
      </xdr:nvSpPr>
      <xdr:spPr>
        <a:xfrm>
          <a:off x="2641111" y="626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21577</xdr:rowOff>
    </xdr:from>
    <xdr:to>
      <xdr:col>3</xdr:col>
      <xdr:colOff>3175</xdr:colOff>
      <xdr:row>36</xdr:row>
      <xdr:rowOff>123177</xdr:rowOff>
    </xdr:to>
    <xdr:sp macro="" textlink="">
      <xdr:nvSpPr>
        <xdr:cNvPr id="86" name="円/楕円 85"/>
        <xdr:cNvSpPr/>
      </xdr:nvSpPr>
      <xdr:spPr>
        <a:xfrm>
          <a:off x="1968500" y="61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114304</xdr:rowOff>
    </xdr:from>
    <xdr:ext cx="534377" cy="259045"/>
    <xdr:sp macro="" textlink="">
      <xdr:nvSpPr>
        <xdr:cNvPr id="87" name="テキスト ボックス 86"/>
        <xdr:cNvSpPr txBox="1"/>
      </xdr:nvSpPr>
      <xdr:spPr>
        <a:xfrm>
          <a:off x="1752111" y="62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98349</xdr:rowOff>
    </xdr:from>
    <xdr:to>
      <xdr:col>1</xdr:col>
      <xdr:colOff>485775</xdr:colOff>
      <xdr:row>36</xdr:row>
      <xdr:rowOff>28499</xdr:rowOff>
    </xdr:to>
    <xdr:sp macro="" textlink="">
      <xdr:nvSpPr>
        <xdr:cNvPr id="88" name="円/楕円 87"/>
        <xdr:cNvSpPr/>
      </xdr:nvSpPr>
      <xdr:spPr>
        <a:xfrm>
          <a:off x="1079500" y="60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19626</xdr:rowOff>
    </xdr:from>
    <xdr:ext cx="534377" cy="259045"/>
    <xdr:sp macro="" textlink="">
      <xdr:nvSpPr>
        <xdr:cNvPr id="89" name="テキスト ボックス 88"/>
        <xdr:cNvSpPr txBox="1"/>
      </xdr:nvSpPr>
      <xdr:spPr>
        <a:xfrm>
          <a:off x="863111" y="61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121234</xdr:rowOff>
    </xdr:from>
    <xdr:to>
      <xdr:col>6</xdr:col>
      <xdr:colOff>511175</xdr:colOff>
      <xdr:row>57</xdr:row>
      <xdr:rowOff>135154</xdr:rowOff>
    </xdr:to>
    <xdr:cxnSp macro="">
      <xdr:nvCxnSpPr>
        <xdr:cNvPr id="119" name="直線コネクタ 118"/>
        <xdr:cNvCxnSpPr/>
      </xdr:nvCxnSpPr>
      <xdr:spPr>
        <a:xfrm>
          <a:off x="3797300" y="9893884"/>
          <a:ext cx="8382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121234</xdr:rowOff>
    </xdr:from>
    <xdr:to>
      <xdr:col>5</xdr:col>
      <xdr:colOff>358775</xdr:colOff>
      <xdr:row>57</xdr:row>
      <xdr:rowOff>160947</xdr:rowOff>
    </xdr:to>
    <xdr:cxnSp macro="">
      <xdr:nvCxnSpPr>
        <xdr:cNvPr id="122" name="直線コネクタ 121"/>
        <xdr:cNvCxnSpPr/>
      </xdr:nvCxnSpPr>
      <xdr:spPr>
        <a:xfrm flipV="1">
          <a:off x="2908300" y="9893884"/>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160947</xdr:rowOff>
    </xdr:from>
    <xdr:to>
      <xdr:col>4</xdr:col>
      <xdr:colOff>155575</xdr:colOff>
      <xdr:row>58</xdr:row>
      <xdr:rowOff>11290</xdr:rowOff>
    </xdr:to>
    <xdr:cxnSp macro="">
      <xdr:nvCxnSpPr>
        <xdr:cNvPr id="125" name="直線コネクタ 124"/>
        <xdr:cNvCxnSpPr/>
      </xdr:nvCxnSpPr>
      <xdr:spPr>
        <a:xfrm flipV="1">
          <a:off x="2019300" y="9933597"/>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36860</xdr:rowOff>
    </xdr:from>
    <xdr:ext cx="534377" cy="259045"/>
    <xdr:sp macro="" textlink="">
      <xdr:nvSpPr>
        <xdr:cNvPr id="127" name="テキスト ボックス 126"/>
        <xdr:cNvSpPr txBox="1"/>
      </xdr:nvSpPr>
      <xdr:spPr>
        <a:xfrm>
          <a:off x="2641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11290</xdr:rowOff>
    </xdr:from>
    <xdr:to>
      <xdr:col>2</xdr:col>
      <xdr:colOff>638175</xdr:colOff>
      <xdr:row>58</xdr:row>
      <xdr:rowOff>12497</xdr:rowOff>
    </xdr:to>
    <xdr:cxnSp macro="">
      <xdr:nvCxnSpPr>
        <xdr:cNvPr id="128" name="直線コネクタ 127"/>
        <xdr:cNvCxnSpPr/>
      </xdr:nvCxnSpPr>
      <xdr:spPr>
        <a:xfrm flipV="1">
          <a:off x="1130300" y="9955390"/>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73372</xdr:rowOff>
    </xdr:from>
    <xdr:ext cx="534377" cy="259045"/>
    <xdr:sp macro="" textlink="">
      <xdr:nvSpPr>
        <xdr:cNvPr id="130" name="テキスト ボックス 129"/>
        <xdr:cNvSpPr txBox="1"/>
      </xdr:nvSpPr>
      <xdr:spPr>
        <a:xfrm>
          <a:off x="1752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83011</xdr:rowOff>
    </xdr:from>
    <xdr:ext cx="534377" cy="259045"/>
    <xdr:sp macro="" textlink="">
      <xdr:nvSpPr>
        <xdr:cNvPr id="132" name="テキスト ボックス 131"/>
        <xdr:cNvSpPr txBox="1"/>
      </xdr:nvSpPr>
      <xdr:spPr>
        <a:xfrm>
          <a:off x="863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84354</xdr:rowOff>
    </xdr:from>
    <xdr:to>
      <xdr:col>6</xdr:col>
      <xdr:colOff>561975</xdr:colOff>
      <xdr:row>58</xdr:row>
      <xdr:rowOff>14504</xdr:rowOff>
    </xdr:to>
    <xdr:sp macro="" textlink="">
      <xdr:nvSpPr>
        <xdr:cNvPr id="138" name="円/楕円 137"/>
        <xdr:cNvSpPr/>
      </xdr:nvSpPr>
      <xdr:spPr>
        <a:xfrm>
          <a:off x="4584700" y="98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107231</xdr:rowOff>
    </xdr:from>
    <xdr:ext cx="534377" cy="259045"/>
    <xdr:sp macro="" textlink="">
      <xdr:nvSpPr>
        <xdr:cNvPr id="139" name="物件費該当値テキスト"/>
        <xdr:cNvSpPr txBox="1"/>
      </xdr:nvSpPr>
      <xdr:spPr>
        <a:xfrm>
          <a:off x="4686300" y="970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70434</xdr:rowOff>
    </xdr:from>
    <xdr:to>
      <xdr:col>5</xdr:col>
      <xdr:colOff>409575</xdr:colOff>
      <xdr:row>58</xdr:row>
      <xdr:rowOff>584</xdr:rowOff>
    </xdr:to>
    <xdr:sp macro="" textlink="">
      <xdr:nvSpPr>
        <xdr:cNvPr id="140" name="円/楕円 139"/>
        <xdr:cNvSpPr/>
      </xdr:nvSpPr>
      <xdr:spPr>
        <a:xfrm>
          <a:off x="3746500" y="98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17111</xdr:rowOff>
    </xdr:from>
    <xdr:ext cx="534377" cy="259045"/>
    <xdr:sp macro="" textlink="">
      <xdr:nvSpPr>
        <xdr:cNvPr id="141" name="テキスト ボックス 140"/>
        <xdr:cNvSpPr txBox="1"/>
      </xdr:nvSpPr>
      <xdr:spPr>
        <a:xfrm>
          <a:off x="3530111" y="96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110147</xdr:rowOff>
    </xdr:from>
    <xdr:to>
      <xdr:col>4</xdr:col>
      <xdr:colOff>206375</xdr:colOff>
      <xdr:row>58</xdr:row>
      <xdr:rowOff>40297</xdr:rowOff>
    </xdr:to>
    <xdr:sp macro="" textlink="">
      <xdr:nvSpPr>
        <xdr:cNvPr id="142" name="円/楕円 141"/>
        <xdr:cNvSpPr/>
      </xdr:nvSpPr>
      <xdr:spPr>
        <a:xfrm>
          <a:off x="2857500" y="98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56824</xdr:rowOff>
    </xdr:from>
    <xdr:ext cx="534377" cy="259045"/>
    <xdr:sp macro="" textlink="">
      <xdr:nvSpPr>
        <xdr:cNvPr id="143" name="テキスト ボックス 142"/>
        <xdr:cNvSpPr txBox="1"/>
      </xdr:nvSpPr>
      <xdr:spPr>
        <a:xfrm>
          <a:off x="2641111" y="965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131940</xdr:rowOff>
    </xdr:from>
    <xdr:to>
      <xdr:col>3</xdr:col>
      <xdr:colOff>3175</xdr:colOff>
      <xdr:row>58</xdr:row>
      <xdr:rowOff>62090</xdr:rowOff>
    </xdr:to>
    <xdr:sp macro="" textlink="">
      <xdr:nvSpPr>
        <xdr:cNvPr id="144" name="円/楕円 143"/>
        <xdr:cNvSpPr/>
      </xdr:nvSpPr>
      <xdr:spPr>
        <a:xfrm>
          <a:off x="1968500" y="99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78617</xdr:rowOff>
    </xdr:from>
    <xdr:ext cx="534377" cy="259045"/>
    <xdr:sp macro="" textlink="">
      <xdr:nvSpPr>
        <xdr:cNvPr id="145" name="テキスト ボックス 144"/>
        <xdr:cNvSpPr txBox="1"/>
      </xdr:nvSpPr>
      <xdr:spPr>
        <a:xfrm>
          <a:off x="1752111" y="967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133147</xdr:rowOff>
    </xdr:from>
    <xdr:to>
      <xdr:col>1</xdr:col>
      <xdr:colOff>485775</xdr:colOff>
      <xdr:row>58</xdr:row>
      <xdr:rowOff>63297</xdr:rowOff>
    </xdr:to>
    <xdr:sp macro="" textlink="">
      <xdr:nvSpPr>
        <xdr:cNvPr id="146" name="円/楕円 145"/>
        <xdr:cNvSpPr/>
      </xdr:nvSpPr>
      <xdr:spPr>
        <a:xfrm>
          <a:off x="1079500" y="99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79824</xdr:rowOff>
    </xdr:from>
    <xdr:ext cx="534377" cy="259045"/>
    <xdr:sp macro="" textlink="">
      <xdr:nvSpPr>
        <xdr:cNvPr id="147" name="テキスト ボックス 146"/>
        <xdr:cNvSpPr txBox="1"/>
      </xdr:nvSpPr>
      <xdr:spPr>
        <a:xfrm>
          <a:off x="863111" y="96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44069</xdr:rowOff>
    </xdr:from>
    <xdr:to>
      <xdr:col>6</xdr:col>
      <xdr:colOff>511175</xdr:colOff>
      <xdr:row>77</xdr:row>
      <xdr:rowOff>56642</xdr:rowOff>
    </xdr:to>
    <xdr:cxnSp macro="">
      <xdr:nvCxnSpPr>
        <xdr:cNvPr id="176" name="直線コネクタ 175"/>
        <xdr:cNvCxnSpPr/>
      </xdr:nvCxnSpPr>
      <xdr:spPr>
        <a:xfrm flipV="1">
          <a:off x="3797300" y="1324571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16763</xdr:rowOff>
    </xdr:from>
    <xdr:to>
      <xdr:col>5</xdr:col>
      <xdr:colOff>358775</xdr:colOff>
      <xdr:row>77</xdr:row>
      <xdr:rowOff>56642</xdr:rowOff>
    </xdr:to>
    <xdr:cxnSp macro="">
      <xdr:nvCxnSpPr>
        <xdr:cNvPr id="179" name="直線コネクタ 178"/>
        <xdr:cNvCxnSpPr/>
      </xdr:nvCxnSpPr>
      <xdr:spPr>
        <a:xfrm>
          <a:off x="2908300" y="13218413"/>
          <a:ext cx="889000" cy="3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16763</xdr:rowOff>
    </xdr:from>
    <xdr:to>
      <xdr:col>4</xdr:col>
      <xdr:colOff>155575</xdr:colOff>
      <xdr:row>77</xdr:row>
      <xdr:rowOff>67945</xdr:rowOff>
    </xdr:to>
    <xdr:cxnSp macro="">
      <xdr:nvCxnSpPr>
        <xdr:cNvPr id="182" name="直線コネクタ 181"/>
        <xdr:cNvCxnSpPr/>
      </xdr:nvCxnSpPr>
      <xdr:spPr>
        <a:xfrm flipV="1">
          <a:off x="2019300" y="13218413"/>
          <a:ext cx="889000"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67945</xdr:rowOff>
    </xdr:from>
    <xdr:to>
      <xdr:col>2</xdr:col>
      <xdr:colOff>638175</xdr:colOff>
      <xdr:row>77</xdr:row>
      <xdr:rowOff>113792</xdr:rowOff>
    </xdr:to>
    <xdr:cxnSp macro="">
      <xdr:nvCxnSpPr>
        <xdr:cNvPr id="185" name="直線コネクタ 184"/>
        <xdr:cNvCxnSpPr/>
      </xdr:nvCxnSpPr>
      <xdr:spPr>
        <a:xfrm flipV="1">
          <a:off x="1130300" y="1326959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164719</xdr:rowOff>
    </xdr:from>
    <xdr:to>
      <xdr:col>6</xdr:col>
      <xdr:colOff>561975</xdr:colOff>
      <xdr:row>77</xdr:row>
      <xdr:rowOff>94869</xdr:rowOff>
    </xdr:to>
    <xdr:sp macro="" textlink="">
      <xdr:nvSpPr>
        <xdr:cNvPr id="195" name="円/楕円 194"/>
        <xdr:cNvSpPr/>
      </xdr:nvSpPr>
      <xdr:spPr>
        <a:xfrm>
          <a:off x="4584700" y="131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143146</xdr:rowOff>
    </xdr:from>
    <xdr:ext cx="469744" cy="259045"/>
    <xdr:sp macro="" textlink="">
      <xdr:nvSpPr>
        <xdr:cNvPr id="196" name="維持補修費該当値テキスト"/>
        <xdr:cNvSpPr txBox="1"/>
      </xdr:nvSpPr>
      <xdr:spPr>
        <a:xfrm>
          <a:off x="4686300" y="1317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5842</xdr:rowOff>
    </xdr:from>
    <xdr:to>
      <xdr:col>5</xdr:col>
      <xdr:colOff>409575</xdr:colOff>
      <xdr:row>77</xdr:row>
      <xdr:rowOff>107442</xdr:rowOff>
    </xdr:to>
    <xdr:sp macro="" textlink="">
      <xdr:nvSpPr>
        <xdr:cNvPr id="197" name="円/楕円 196"/>
        <xdr:cNvSpPr/>
      </xdr:nvSpPr>
      <xdr:spPr>
        <a:xfrm>
          <a:off x="3746500" y="132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98569</xdr:rowOff>
    </xdr:from>
    <xdr:ext cx="469744" cy="259045"/>
    <xdr:sp macro="" textlink="">
      <xdr:nvSpPr>
        <xdr:cNvPr id="198" name="テキスト ボックス 197"/>
        <xdr:cNvSpPr txBox="1"/>
      </xdr:nvSpPr>
      <xdr:spPr>
        <a:xfrm>
          <a:off x="3562427" y="133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137413</xdr:rowOff>
    </xdr:from>
    <xdr:to>
      <xdr:col>4</xdr:col>
      <xdr:colOff>206375</xdr:colOff>
      <xdr:row>77</xdr:row>
      <xdr:rowOff>67563</xdr:rowOff>
    </xdr:to>
    <xdr:sp macro="" textlink="">
      <xdr:nvSpPr>
        <xdr:cNvPr id="199" name="円/楕円 198"/>
        <xdr:cNvSpPr/>
      </xdr:nvSpPr>
      <xdr:spPr>
        <a:xfrm>
          <a:off x="2857500" y="131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58690</xdr:rowOff>
    </xdr:from>
    <xdr:ext cx="469744" cy="259045"/>
    <xdr:sp macro="" textlink="">
      <xdr:nvSpPr>
        <xdr:cNvPr id="200" name="テキスト ボックス 199"/>
        <xdr:cNvSpPr txBox="1"/>
      </xdr:nvSpPr>
      <xdr:spPr>
        <a:xfrm>
          <a:off x="2673427" y="13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17145</xdr:rowOff>
    </xdr:from>
    <xdr:to>
      <xdr:col>3</xdr:col>
      <xdr:colOff>3175</xdr:colOff>
      <xdr:row>77</xdr:row>
      <xdr:rowOff>118745</xdr:rowOff>
    </xdr:to>
    <xdr:sp macro="" textlink="">
      <xdr:nvSpPr>
        <xdr:cNvPr id="201" name="円/楕円 200"/>
        <xdr:cNvSpPr/>
      </xdr:nvSpPr>
      <xdr:spPr>
        <a:xfrm>
          <a:off x="1968500" y="132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109872</xdr:rowOff>
    </xdr:from>
    <xdr:ext cx="469744" cy="259045"/>
    <xdr:sp macro="" textlink="">
      <xdr:nvSpPr>
        <xdr:cNvPr id="202" name="テキスト ボックス 201"/>
        <xdr:cNvSpPr txBox="1"/>
      </xdr:nvSpPr>
      <xdr:spPr>
        <a:xfrm>
          <a:off x="1784427" y="1331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62992</xdr:rowOff>
    </xdr:from>
    <xdr:to>
      <xdr:col>1</xdr:col>
      <xdr:colOff>485775</xdr:colOff>
      <xdr:row>77</xdr:row>
      <xdr:rowOff>164592</xdr:rowOff>
    </xdr:to>
    <xdr:sp macro="" textlink="">
      <xdr:nvSpPr>
        <xdr:cNvPr id="203" name="円/楕円 202"/>
        <xdr:cNvSpPr/>
      </xdr:nvSpPr>
      <xdr:spPr>
        <a:xfrm>
          <a:off x="1079500" y="132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155719</xdr:rowOff>
    </xdr:from>
    <xdr:ext cx="469744" cy="259045"/>
    <xdr:sp macro="" textlink="">
      <xdr:nvSpPr>
        <xdr:cNvPr id="204" name="テキスト ボックス 203"/>
        <xdr:cNvSpPr txBox="1"/>
      </xdr:nvSpPr>
      <xdr:spPr>
        <a:xfrm>
          <a:off x="895427" y="1335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159296</xdr:rowOff>
    </xdr:from>
    <xdr:to>
      <xdr:col>6</xdr:col>
      <xdr:colOff>511175</xdr:colOff>
      <xdr:row>98</xdr:row>
      <xdr:rowOff>61316</xdr:rowOff>
    </xdr:to>
    <xdr:cxnSp macro="">
      <xdr:nvCxnSpPr>
        <xdr:cNvPr id="234" name="直線コネクタ 233"/>
        <xdr:cNvCxnSpPr/>
      </xdr:nvCxnSpPr>
      <xdr:spPr>
        <a:xfrm flipV="1">
          <a:off x="3797300" y="16789946"/>
          <a:ext cx="838200" cy="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61316</xdr:rowOff>
    </xdr:from>
    <xdr:to>
      <xdr:col>5</xdr:col>
      <xdr:colOff>358775</xdr:colOff>
      <xdr:row>98</xdr:row>
      <xdr:rowOff>107911</xdr:rowOff>
    </xdr:to>
    <xdr:cxnSp macro="">
      <xdr:nvCxnSpPr>
        <xdr:cNvPr id="237" name="直線コネクタ 236"/>
        <xdr:cNvCxnSpPr/>
      </xdr:nvCxnSpPr>
      <xdr:spPr>
        <a:xfrm flipV="1">
          <a:off x="2908300" y="16863416"/>
          <a:ext cx="889000" cy="4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107911</xdr:rowOff>
    </xdr:from>
    <xdr:to>
      <xdr:col>4</xdr:col>
      <xdr:colOff>155575</xdr:colOff>
      <xdr:row>99</xdr:row>
      <xdr:rowOff>43117</xdr:rowOff>
    </xdr:to>
    <xdr:cxnSp macro="">
      <xdr:nvCxnSpPr>
        <xdr:cNvPr id="240" name="直線コネクタ 239"/>
        <xdr:cNvCxnSpPr/>
      </xdr:nvCxnSpPr>
      <xdr:spPr>
        <a:xfrm flipV="1">
          <a:off x="2019300" y="16910011"/>
          <a:ext cx="889000" cy="10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43117</xdr:rowOff>
    </xdr:from>
    <xdr:to>
      <xdr:col>2</xdr:col>
      <xdr:colOff>638175</xdr:colOff>
      <xdr:row>99</xdr:row>
      <xdr:rowOff>53733</xdr:rowOff>
    </xdr:to>
    <xdr:cxnSp macro="">
      <xdr:nvCxnSpPr>
        <xdr:cNvPr id="243" name="直線コネクタ 242"/>
        <xdr:cNvCxnSpPr/>
      </xdr:nvCxnSpPr>
      <xdr:spPr>
        <a:xfrm flipV="1">
          <a:off x="1130300" y="17016667"/>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108496</xdr:rowOff>
    </xdr:from>
    <xdr:to>
      <xdr:col>6</xdr:col>
      <xdr:colOff>561975</xdr:colOff>
      <xdr:row>98</xdr:row>
      <xdr:rowOff>38646</xdr:rowOff>
    </xdr:to>
    <xdr:sp macro="" textlink="">
      <xdr:nvSpPr>
        <xdr:cNvPr id="253" name="円/楕円 252"/>
        <xdr:cNvSpPr/>
      </xdr:nvSpPr>
      <xdr:spPr>
        <a:xfrm>
          <a:off x="4584700" y="167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86923</xdr:rowOff>
    </xdr:from>
    <xdr:ext cx="534377" cy="259045"/>
    <xdr:sp macro="" textlink="">
      <xdr:nvSpPr>
        <xdr:cNvPr id="254" name="扶助費該当値テキスト"/>
        <xdr:cNvSpPr txBox="1"/>
      </xdr:nvSpPr>
      <xdr:spPr>
        <a:xfrm>
          <a:off x="4686300" y="1671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10516</xdr:rowOff>
    </xdr:from>
    <xdr:to>
      <xdr:col>5</xdr:col>
      <xdr:colOff>409575</xdr:colOff>
      <xdr:row>98</xdr:row>
      <xdr:rowOff>112116</xdr:rowOff>
    </xdr:to>
    <xdr:sp macro="" textlink="">
      <xdr:nvSpPr>
        <xdr:cNvPr id="255" name="円/楕円 254"/>
        <xdr:cNvSpPr/>
      </xdr:nvSpPr>
      <xdr:spPr>
        <a:xfrm>
          <a:off x="3746500" y="168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103243</xdr:rowOff>
    </xdr:from>
    <xdr:ext cx="534377" cy="259045"/>
    <xdr:sp macro="" textlink="">
      <xdr:nvSpPr>
        <xdr:cNvPr id="256" name="テキスト ボックス 255"/>
        <xdr:cNvSpPr txBox="1"/>
      </xdr:nvSpPr>
      <xdr:spPr>
        <a:xfrm>
          <a:off x="3530111" y="169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57111</xdr:rowOff>
    </xdr:from>
    <xdr:to>
      <xdr:col>4</xdr:col>
      <xdr:colOff>206375</xdr:colOff>
      <xdr:row>98</xdr:row>
      <xdr:rowOff>158711</xdr:rowOff>
    </xdr:to>
    <xdr:sp macro="" textlink="">
      <xdr:nvSpPr>
        <xdr:cNvPr id="257" name="円/楕円 256"/>
        <xdr:cNvSpPr/>
      </xdr:nvSpPr>
      <xdr:spPr>
        <a:xfrm>
          <a:off x="2857500" y="168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149838</xdr:rowOff>
    </xdr:from>
    <xdr:ext cx="534377" cy="259045"/>
    <xdr:sp macro="" textlink="">
      <xdr:nvSpPr>
        <xdr:cNvPr id="258" name="テキスト ボックス 257"/>
        <xdr:cNvSpPr txBox="1"/>
      </xdr:nvSpPr>
      <xdr:spPr>
        <a:xfrm>
          <a:off x="2641111" y="169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163767</xdr:rowOff>
    </xdr:from>
    <xdr:to>
      <xdr:col>3</xdr:col>
      <xdr:colOff>3175</xdr:colOff>
      <xdr:row>99</xdr:row>
      <xdr:rowOff>93917</xdr:rowOff>
    </xdr:to>
    <xdr:sp macro="" textlink="">
      <xdr:nvSpPr>
        <xdr:cNvPr id="259" name="円/楕円 258"/>
        <xdr:cNvSpPr/>
      </xdr:nvSpPr>
      <xdr:spPr>
        <a:xfrm>
          <a:off x="1968500" y="169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85044</xdr:rowOff>
    </xdr:from>
    <xdr:ext cx="534377" cy="259045"/>
    <xdr:sp macro="" textlink="">
      <xdr:nvSpPr>
        <xdr:cNvPr id="260" name="テキスト ボックス 259"/>
        <xdr:cNvSpPr txBox="1"/>
      </xdr:nvSpPr>
      <xdr:spPr>
        <a:xfrm>
          <a:off x="1752111" y="1705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60,105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2933</xdr:rowOff>
    </xdr:from>
    <xdr:to>
      <xdr:col>1</xdr:col>
      <xdr:colOff>485775</xdr:colOff>
      <xdr:row>99</xdr:row>
      <xdr:rowOff>104533</xdr:rowOff>
    </xdr:to>
    <xdr:sp macro="" textlink="">
      <xdr:nvSpPr>
        <xdr:cNvPr id="261" name="円/楕円 260"/>
        <xdr:cNvSpPr/>
      </xdr:nvSpPr>
      <xdr:spPr>
        <a:xfrm>
          <a:off x="1079500" y="169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95660</xdr:rowOff>
    </xdr:from>
    <xdr:ext cx="534377" cy="259045"/>
    <xdr:sp macro="" textlink="">
      <xdr:nvSpPr>
        <xdr:cNvPr id="262" name="テキスト ボックス 261"/>
        <xdr:cNvSpPr txBox="1"/>
      </xdr:nvSpPr>
      <xdr:spPr>
        <a:xfrm>
          <a:off x="863111" y="170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127904</xdr:rowOff>
    </xdr:from>
    <xdr:to>
      <xdr:col>15</xdr:col>
      <xdr:colOff>180975</xdr:colOff>
      <xdr:row>36</xdr:row>
      <xdr:rowOff>149141</xdr:rowOff>
    </xdr:to>
    <xdr:cxnSp macro="">
      <xdr:nvCxnSpPr>
        <xdr:cNvPr id="289" name="直線コネクタ 288"/>
        <xdr:cNvCxnSpPr/>
      </xdr:nvCxnSpPr>
      <xdr:spPr>
        <a:xfrm flipV="1">
          <a:off x="9639300" y="6300104"/>
          <a:ext cx="8382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149141</xdr:rowOff>
    </xdr:from>
    <xdr:to>
      <xdr:col>14</xdr:col>
      <xdr:colOff>28575</xdr:colOff>
      <xdr:row>36</xdr:row>
      <xdr:rowOff>159611</xdr:rowOff>
    </xdr:to>
    <xdr:cxnSp macro="">
      <xdr:nvCxnSpPr>
        <xdr:cNvPr id="292" name="直線コネクタ 291"/>
        <xdr:cNvCxnSpPr/>
      </xdr:nvCxnSpPr>
      <xdr:spPr>
        <a:xfrm flipV="1">
          <a:off x="8750300" y="6321341"/>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159611</xdr:rowOff>
    </xdr:from>
    <xdr:to>
      <xdr:col>12</xdr:col>
      <xdr:colOff>511175</xdr:colOff>
      <xdr:row>36</xdr:row>
      <xdr:rowOff>167086</xdr:rowOff>
    </xdr:to>
    <xdr:cxnSp macro="">
      <xdr:nvCxnSpPr>
        <xdr:cNvPr id="295" name="直線コネクタ 294"/>
        <xdr:cNvCxnSpPr/>
      </xdr:nvCxnSpPr>
      <xdr:spPr>
        <a:xfrm flipV="1">
          <a:off x="7861300" y="6331811"/>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167086</xdr:rowOff>
    </xdr:from>
    <xdr:to>
      <xdr:col>11</xdr:col>
      <xdr:colOff>307975</xdr:colOff>
      <xdr:row>37</xdr:row>
      <xdr:rowOff>38019</xdr:rowOff>
    </xdr:to>
    <xdr:cxnSp macro="">
      <xdr:nvCxnSpPr>
        <xdr:cNvPr id="298" name="直線コネクタ 297"/>
        <xdr:cNvCxnSpPr/>
      </xdr:nvCxnSpPr>
      <xdr:spPr>
        <a:xfrm flipV="1">
          <a:off x="6972300" y="6339286"/>
          <a:ext cx="889000" cy="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77104</xdr:rowOff>
    </xdr:from>
    <xdr:to>
      <xdr:col>15</xdr:col>
      <xdr:colOff>231775</xdr:colOff>
      <xdr:row>37</xdr:row>
      <xdr:rowOff>7254</xdr:rowOff>
    </xdr:to>
    <xdr:sp macro="" textlink="">
      <xdr:nvSpPr>
        <xdr:cNvPr id="308" name="円/楕円 307"/>
        <xdr:cNvSpPr/>
      </xdr:nvSpPr>
      <xdr:spPr>
        <a:xfrm>
          <a:off x="10426700" y="624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55531</xdr:rowOff>
    </xdr:from>
    <xdr:ext cx="534377" cy="259045"/>
    <xdr:sp macro="" textlink="">
      <xdr:nvSpPr>
        <xdr:cNvPr id="309" name="補助費等該当値テキスト"/>
        <xdr:cNvSpPr txBox="1"/>
      </xdr:nvSpPr>
      <xdr:spPr>
        <a:xfrm>
          <a:off x="10528300" y="62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98341</xdr:rowOff>
    </xdr:from>
    <xdr:to>
      <xdr:col>14</xdr:col>
      <xdr:colOff>79375</xdr:colOff>
      <xdr:row>37</xdr:row>
      <xdr:rowOff>28491</xdr:rowOff>
    </xdr:to>
    <xdr:sp macro="" textlink="">
      <xdr:nvSpPr>
        <xdr:cNvPr id="310" name="円/楕円 309"/>
        <xdr:cNvSpPr/>
      </xdr:nvSpPr>
      <xdr:spPr>
        <a:xfrm>
          <a:off x="9588500" y="62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19618</xdr:rowOff>
    </xdr:from>
    <xdr:ext cx="534377" cy="259045"/>
    <xdr:sp macro="" textlink="">
      <xdr:nvSpPr>
        <xdr:cNvPr id="311" name="テキスト ボックス 310"/>
        <xdr:cNvSpPr txBox="1"/>
      </xdr:nvSpPr>
      <xdr:spPr>
        <a:xfrm>
          <a:off x="9372111" y="63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108811</xdr:rowOff>
    </xdr:from>
    <xdr:to>
      <xdr:col>12</xdr:col>
      <xdr:colOff>561975</xdr:colOff>
      <xdr:row>37</xdr:row>
      <xdr:rowOff>38961</xdr:rowOff>
    </xdr:to>
    <xdr:sp macro="" textlink="">
      <xdr:nvSpPr>
        <xdr:cNvPr id="312" name="円/楕円 311"/>
        <xdr:cNvSpPr/>
      </xdr:nvSpPr>
      <xdr:spPr>
        <a:xfrm>
          <a:off x="8699500" y="62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30088</xdr:rowOff>
    </xdr:from>
    <xdr:ext cx="534377" cy="259045"/>
    <xdr:sp macro="" textlink="">
      <xdr:nvSpPr>
        <xdr:cNvPr id="313" name="テキスト ボックス 312"/>
        <xdr:cNvSpPr txBox="1"/>
      </xdr:nvSpPr>
      <xdr:spPr>
        <a:xfrm>
          <a:off x="8483111" y="637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116286</xdr:rowOff>
    </xdr:from>
    <xdr:to>
      <xdr:col>11</xdr:col>
      <xdr:colOff>358775</xdr:colOff>
      <xdr:row>37</xdr:row>
      <xdr:rowOff>46436</xdr:rowOff>
    </xdr:to>
    <xdr:sp macro="" textlink="">
      <xdr:nvSpPr>
        <xdr:cNvPr id="314" name="円/楕円 313"/>
        <xdr:cNvSpPr/>
      </xdr:nvSpPr>
      <xdr:spPr>
        <a:xfrm>
          <a:off x="7810500" y="62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37563</xdr:rowOff>
    </xdr:from>
    <xdr:ext cx="534377" cy="259045"/>
    <xdr:sp macro="" textlink="">
      <xdr:nvSpPr>
        <xdr:cNvPr id="315" name="テキスト ボックス 314"/>
        <xdr:cNvSpPr txBox="1"/>
      </xdr:nvSpPr>
      <xdr:spPr>
        <a:xfrm>
          <a:off x="7594111" y="63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158669</xdr:rowOff>
    </xdr:from>
    <xdr:to>
      <xdr:col>10</xdr:col>
      <xdr:colOff>155575</xdr:colOff>
      <xdr:row>37</xdr:row>
      <xdr:rowOff>88819</xdr:rowOff>
    </xdr:to>
    <xdr:sp macro="" textlink="">
      <xdr:nvSpPr>
        <xdr:cNvPr id="316" name="円/楕円 315"/>
        <xdr:cNvSpPr/>
      </xdr:nvSpPr>
      <xdr:spPr>
        <a:xfrm>
          <a:off x="6921500" y="63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79946</xdr:rowOff>
    </xdr:from>
    <xdr:ext cx="534377" cy="259045"/>
    <xdr:sp macro="" textlink="">
      <xdr:nvSpPr>
        <xdr:cNvPr id="317" name="テキスト ボックス 316"/>
        <xdr:cNvSpPr txBox="1"/>
      </xdr:nvSpPr>
      <xdr:spPr>
        <a:xfrm>
          <a:off x="670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4655</xdr:rowOff>
    </xdr:from>
    <xdr:to>
      <xdr:col>15</xdr:col>
      <xdr:colOff>180975</xdr:colOff>
      <xdr:row>57</xdr:row>
      <xdr:rowOff>158845</xdr:rowOff>
    </xdr:to>
    <xdr:cxnSp macro="">
      <xdr:nvCxnSpPr>
        <xdr:cNvPr id="347" name="直線コネクタ 346"/>
        <xdr:cNvCxnSpPr/>
      </xdr:nvCxnSpPr>
      <xdr:spPr>
        <a:xfrm>
          <a:off x="9639300" y="9777305"/>
          <a:ext cx="838200" cy="15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4655</xdr:rowOff>
    </xdr:from>
    <xdr:to>
      <xdr:col>14</xdr:col>
      <xdr:colOff>28575</xdr:colOff>
      <xdr:row>58</xdr:row>
      <xdr:rowOff>9513</xdr:rowOff>
    </xdr:to>
    <xdr:cxnSp macro="">
      <xdr:nvCxnSpPr>
        <xdr:cNvPr id="350" name="直線コネクタ 349"/>
        <xdr:cNvCxnSpPr/>
      </xdr:nvCxnSpPr>
      <xdr:spPr>
        <a:xfrm flipV="1">
          <a:off x="8750300" y="9777305"/>
          <a:ext cx="889000" cy="17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9513</xdr:rowOff>
    </xdr:from>
    <xdr:to>
      <xdr:col>12</xdr:col>
      <xdr:colOff>511175</xdr:colOff>
      <xdr:row>58</xdr:row>
      <xdr:rowOff>103581</xdr:rowOff>
    </xdr:to>
    <xdr:cxnSp macro="">
      <xdr:nvCxnSpPr>
        <xdr:cNvPr id="353" name="直線コネクタ 352"/>
        <xdr:cNvCxnSpPr/>
      </xdr:nvCxnSpPr>
      <xdr:spPr>
        <a:xfrm flipV="1">
          <a:off x="7861300" y="9953613"/>
          <a:ext cx="889000" cy="9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103581</xdr:rowOff>
    </xdr:from>
    <xdr:to>
      <xdr:col>11</xdr:col>
      <xdr:colOff>307975</xdr:colOff>
      <xdr:row>58</xdr:row>
      <xdr:rowOff>143186</xdr:rowOff>
    </xdr:to>
    <xdr:cxnSp macro="">
      <xdr:nvCxnSpPr>
        <xdr:cNvPr id="356" name="直線コネクタ 355"/>
        <xdr:cNvCxnSpPr/>
      </xdr:nvCxnSpPr>
      <xdr:spPr>
        <a:xfrm flipV="1">
          <a:off x="6972300" y="10047681"/>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108045</xdr:rowOff>
    </xdr:from>
    <xdr:to>
      <xdr:col>15</xdr:col>
      <xdr:colOff>231775</xdr:colOff>
      <xdr:row>58</xdr:row>
      <xdr:rowOff>38195</xdr:rowOff>
    </xdr:to>
    <xdr:sp macro="" textlink="">
      <xdr:nvSpPr>
        <xdr:cNvPr id="366" name="円/楕円 365"/>
        <xdr:cNvSpPr/>
      </xdr:nvSpPr>
      <xdr:spPr>
        <a:xfrm>
          <a:off x="10426700" y="98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86472</xdr:rowOff>
    </xdr:from>
    <xdr:ext cx="534377" cy="259045"/>
    <xdr:sp macro="" textlink="">
      <xdr:nvSpPr>
        <xdr:cNvPr id="367" name="普通建設事業費該当値テキスト"/>
        <xdr:cNvSpPr txBox="1"/>
      </xdr:nvSpPr>
      <xdr:spPr>
        <a:xfrm>
          <a:off x="10528300" y="98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125305</xdr:rowOff>
    </xdr:from>
    <xdr:to>
      <xdr:col>14</xdr:col>
      <xdr:colOff>79375</xdr:colOff>
      <xdr:row>57</xdr:row>
      <xdr:rowOff>55455</xdr:rowOff>
    </xdr:to>
    <xdr:sp macro="" textlink="">
      <xdr:nvSpPr>
        <xdr:cNvPr id="368" name="円/楕円 367"/>
        <xdr:cNvSpPr/>
      </xdr:nvSpPr>
      <xdr:spPr>
        <a:xfrm>
          <a:off x="9588500" y="97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46582</xdr:rowOff>
    </xdr:from>
    <xdr:ext cx="534377" cy="259045"/>
    <xdr:sp macro="" textlink="">
      <xdr:nvSpPr>
        <xdr:cNvPr id="369" name="テキスト ボックス 368"/>
        <xdr:cNvSpPr txBox="1"/>
      </xdr:nvSpPr>
      <xdr:spPr>
        <a:xfrm>
          <a:off x="9372111" y="98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130163</xdr:rowOff>
    </xdr:from>
    <xdr:to>
      <xdr:col>12</xdr:col>
      <xdr:colOff>561975</xdr:colOff>
      <xdr:row>58</xdr:row>
      <xdr:rowOff>60313</xdr:rowOff>
    </xdr:to>
    <xdr:sp macro="" textlink="">
      <xdr:nvSpPr>
        <xdr:cNvPr id="370" name="円/楕円 369"/>
        <xdr:cNvSpPr/>
      </xdr:nvSpPr>
      <xdr:spPr>
        <a:xfrm>
          <a:off x="8699500" y="99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51440</xdr:rowOff>
    </xdr:from>
    <xdr:ext cx="534377" cy="259045"/>
    <xdr:sp macro="" textlink="">
      <xdr:nvSpPr>
        <xdr:cNvPr id="371" name="テキスト ボックス 370"/>
        <xdr:cNvSpPr txBox="1"/>
      </xdr:nvSpPr>
      <xdr:spPr>
        <a:xfrm>
          <a:off x="8483111" y="99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52781</xdr:rowOff>
    </xdr:from>
    <xdr:to>
      <xdr:col>11</xdr:col>
      <xdr:colOff>358775</xdr:colOff>
      <xdr:row>58</xdr:row>
      <xdr:rowOff>154381</xdr:rowOff>
    </xdr:to>
    <xdr:sp macro="" textlink="">
      <xdr:nvSpPr>
        <xdr:cNvPr id="372" name="円/楕円 371"/>
        <xdr:cNvSpPr/>
      </xdr:nvSpPr>
      <xdr:spPr>
        <a:xfrm>
          <a:off x="7810500" y="99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145508</xdr:rowOff>
    </xdr:from>
    <xdr:ext cx="534377" cy="259045"/>
    <xdr:sp macro="" textlink="">
      <xdr:nvSpPr>
        <xdr:cNvPr id="373" name="テキスト ボックス 372"/>
        <xdr:cNvSpPr txBox="1"/>
      </xdr:nvSpPr>
      <xdr:spPr>
        <a:xfrm>
          <a:off x="7594111" y="1008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92386</xdr:rowOff>
    </xdr:from>
    <xdr:to>
      <xdr:col>10</xdr:col>
      <xdr:colOff>155575</xdr:colOff>
      <xdr:row>59</xdr:row>
      <xdr:rowOff>22536</xdr:rowOff>
    </xdr:to>
    <xdr:sp macro="" textlink="">
      <xdr:nvSpPr>
        <xdr:cNvPr id="374" name="円/楕円 373"/>
        <xdr:cNvSpPr/>
      </xdr:nvSpPr>
      <xdr:spPr>
        <a:xfrm>
          <a:off x="6921500" y="100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13663</xdr:rowOff>
    </xdr:from>
    <xdr:ext cx="534377" cy="259045"/>
    <xdr:sp macro="" textlink="">
      <xdr:nvSpPr>
        <xdr:cNvPr id="375" name="テキスト ボックス 374"/>
        <xdr:cNvSpPr txBox="1"/>
      </xdr:nvSpPr>
      <xdr:spPr>
        <a:xfrm>
          <a:off x="6705111" y="1012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97935</xdr:rowOff>
    </xdr:from>
    <xdr:to>
      <xdr:col>15</xdr:col>
      <xdr:colOff>180975</xdr:colOff>
      <xdr:row>77</xdr:row>
      <xdr:rowOff>127744</xdr:rowOff>
    </xdr:to>
    <xdr:cxnSp macro="">
      <xdr:nvCxnSpPr>
        <xdr:cNvPr id="402" name="直線コネクタ 401"/>
        <xdr:cNvCxnSpPr/>
      </xdr:nvCxnSpPr>
      <xdr:spPr>
        <a:xfrm>
          <a:off x="9639300" y="13299585"/>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97935</xdr:rowOff>
    </xdr:from>
    <xdr:to>
      <xdr:col>14</xdr:col>
      <xdr:colOff>28575</xdr:colOff>
      <xdr:row>77</xdr:row>
      <xdr:rowOff>144227</xdr:rowOff>
    </xdr:to>
    <xdr:cxnSp macro="">
      <xdr:nvCxnSpPr>
        <xdr:cNvPr id="405" name="直線コネクタ 404"/>
        <xdr:cNvCxnSpPr/>
      </xdr:nvCxnSpPr>
      <xdr:spPr>
        <a:xfrm flipV="1">
          <a:off x="8750300" y="13299585"/>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76944</xdr:rowOff>
    </xdr:from>
    <xdr:to>
      <xdr:col>15</xdr:col>
      <xdr:colOff>231775</xdr:colOff>
      <xdr:row>78</xdr:row>
      <xdr:rowOff>7094</xdr:rowOff>
    </xdr:to>
    <xdr:sp macro="" textlink="">
      <xdr:nvSpPr>
        <xdr:cNvPr id="415" name="円/楕円 414"/>
        <xdr:cNvSpPr/>
      </xdr:nvSpPr>
      <xdr:spPr>
        <a:xfrm>
          <a:off x="10426700" y="132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55371</xdr:rowOff>
    </xdr:from>
    <xdr:ext cx="469744" cy="259045"/>
    <xdr:sp macro="" textlink="">
      <xdr:nvSpPr>
        <xdr:cNvPr id="416" name="普通建設事業費 （ うち新規整備　）該当値テキスト"/>
        <xdr:cNvSpPr txBox="1"/>
      </xdr:nvSpPr>
      <xdr:spPr>
        <a:xfrm>
          <a:off x="10528300" y="1325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47135</xdr:rowOff>
    </xdr:from>
    <xdr:to>
      <xdr:col>14</xdr:col>
      <xdr:colOff>79375</xdr:colOff>
      <xdr:row>77</xdr:row>
      <xdr:rowOff>148735</xdr:rowOff>
    </xdr:to>
    <xdr:sp macro="" textlink="">
      <xdr:nvSpPr>
        <xdr:cNvPr id="417" name="円/楕円 416"/>
        <xdr:cNvSpPr/>
      </xdr:nvSpPr>
      <xdr:spPr>
        <a:xfrm>
          <a:off x="9588500" y="132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139862</xdr:rowOff>
    </xdr:from>
    <xdr:ext cx="469744" cy="259045"/>
    <xdr:sp macro="" textlink="">
      <xdr:nvSpPr>
        <xdr:cNvPr id="418" name="テキスト ボックス 417"/>
        <xdr:cNvSpPr txBox="1"/>
      </xdr:nvSpPr>
      <xdr:spPr>
        <a:xfrm>
          <a:off x="9404427" y="1334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93427</xdr:rowOff>
    </xdr:from>
    <xdr:to>
      <xdr:col>12</xdr:col>
      <xdr:colOff>561975</xdr:colOff>
      <xdr:row>78</xdr:row>
      <xdr:rowOff>23577</xdr:rowOff>
    </xdr:to>
    <xdr:sp macro="" textlink="">
      <xdr:nvSpPr>
        <xdr:cNvPr id="419" name="円/楕円 418"/>
        <xdr:cNvSpPr/>
      </xdr:nvSpPr>
      <xdr:spPr>
        <a:xfrm>
          <a:off x="8699500" y="132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14704</xdr:rowOff>
    </xdr:from>
    <xdr:ext cx="469744" cy="259045"/>
    <xdr:sp macro="" textlink="">
      <xdr:nvSpPr>
        <xdr:cNvPr id="420" name="テキスト ボックス 419"/>
        <xdr:cNvSpPr txBox="1"/>
      </xdr:nvSpPr>
      <xdr:spPr>
        <a:xfrm>
          <a:off x="8515427" y="133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1" name="直線コネクタ 43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2" name="テキスト ボックス 43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4" name="テキスト ボックス 43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5" name="直線コネクタ 43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6" name="テキスト ボックス 43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39" name="直線コネクタ 43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0" name="テキスト ボックス 439"/>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2" name="テキスト ボックス 441"/>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3" name="直線コネクタ 44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88</xdr:row>
      <xdr:rowOff>168927</xdr:rowOff>
    </xdr:from>
    <xdr:ext cx="531299" cy="259045"/>
    <xdr:sp macro="" textlink="">
      <xdr:nvSpPr>
        <xdr:cNvPr id="444" name="テキスト ボックス 443"/>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81407</xdr:rowOff>
    </xdr:from>
    <xdr:to>
      <xdr:col>15</xdr:col>
      <xdr:colOff>180340</xdr:colOff>
      <xdr:row>98</xdr:row>
      <xdr:rowOff>96695</xdr:rowOff>
    </xdr:to>
    <xdr:cxnSp macro="">
      <xdr:nvCxnSpPr>
        <xdr:cNvPr id="448" name="直線コネクタ 447"/>
        <xdr:cNvCxnSpPr/>
      </xdr:nvCxnSpPr>
      <xdr:spPr>
        <a:xfrm flipV="1">
          <a:off x="10475595" y="15511907"/>
          <a:ext cx="1270" cy="1386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100522</xdr:rowOff>
    </xdr:from>
    <xdr:ext cx="469744" cy="259045"/>
    <xdr:sp macro="" textlink="">
      <xdr:nvSpPr>
        <xdr:cNvPr id="449" name="普通建設事業費 （ うち更新整備　）最小値テキスト"/>
        <xdr:cNvSpPr txBox="1"/>
      </xdr:nvSpPr>
      <xdr:spPr>
        <a:xfrm>
          <a:off x="10528300" y="1690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98</xdr:row>
      <xdr:rowOff>96695</xdr:rowOff>
    </xdr:from>
    <xdr:to>
      <xdr:col>15</xdr:col>
      <xdr:colOff>269875</xdr:colOff>
      <xdr:row>98</xdr:row>
      <xdr:rowOff>96695</xdr:rowOff>
    </xdr:to>
    <xdr:cxnSp macro="">
      <xdr:nvCxnSpPr>
        <xdr:cNvPr id="450" name="直線コネクタ 449"/>
        <xdr:cNvCxnSpPr/>
      </xdr:nvCxnSpPr>
      <xdr:spPr>
        <a:xfrm>
          <a:off x="10388600" y="1689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28084</xdr:rowOff>
    </xdr:from>
    <xdr:ext cx="534377" cy="259045"/>
    <xdr:sp macro="" textlink="">
      <xdr:nvSpPr>
        <xdr:cNvPr id="451" name="普通建設事業費 （ うち更新整備　）最大値テキスト"/>
        <xdr:cNvSpPr txBox="1"/>
      </xdr:nvSpPr>
      <xdr:spPr>
        <a:xfrm>
          <a:off x="10528300" y="152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81407</xdr:rowOff>
    </xdr:from>
    <xdr:to>
      <xdr:col>15</xdr:col>
      <xdr:colOff>269875</xdr:colOff>
      <xdr:row>90</xdr:row>
      <xdr:rowOff>81407</xdr:rowOff>
    </xdr:to>
    <xdr:cxnSp macro="">
      <xdr:nvCxnSpPr>
        <xdr:cNvPr id="452" name="直線コネクタ 451"/>
        <xdr:cNvCxnSpPr/>
      </xdr:nvCxnSpPr>
      <xdr:spPr>
        <a:xfrm>
          <a:off x="10388600" y="1551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44117</xdr:rowOff>
    </xdr:from>
    <xdr:to>
      <xdr:col>15</xdr:col>
      <xdr:colOff>180975</xdr:colOff>
      <xdr:row>98</xdr:row>
      <xdr:rowOff>97123</xdr:rowOff>
    </xdr:to>
    <xdr:cxnSp macro="">
      <xdr:nvCxnSpPr>
        <xdr:cNvPr id="453" name="直線コネクタ 452"/>
        <xdr:cNvCxnSpPr/>
      </xdr:nvCxnSpPr>
      <xdr:spPr>
        <a:xfrm flipV="1">
          <a:off x="9639300" y="16846217"/>
          <a:ext cx="838200" cy="5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139437</xdr:rowOff>
    </xdr:from>
    <xdr:ext cx="534377" cy="259045"/>
    <xdr:sp macro="" textlink="">
      <xdr:nvSpPr>
        <xdr:cNvPr id="454" name="普通建設事業費 （ うち更新整備　）平均値テキスト"/>
        <xdr:cNvSpPr txBox="1"/>
      </xdr:nvSpPr>
      <xdr:spPr>
        <a:xfrm>
          <a:off x="10528300" y="16255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116560</xdr:rowOff>
    </xdr:from>
    <xdr:to>
      <xdr:col>15</xdr:col>
      <xdr:colOff>231775</xdr:colOff>
      <xdr:row>96</xdr:row>
      <xdr:rowOff>46710</xdr:rowOff>
    </xdr:to>
    <xdr:sp macro="" textlink="">
      <xdr:nvSpPr>
        <xdr:cNvPr id="455" name="フローチャート : 判断 454"/>
        <xdr:cNvSpPr/>
      </xdr:nvSpPr>
      <xdr:spPr>
        <a:xfrm>
          <a:off x="104267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101924</xdr:rowOff>
    </xdr:from>
    <xdr:to>
      <xdr:col>14</xdr:col>
      <xdr:colOff>28575</xdr:colOff>
      <xdr:row>98</xdr:row>
      <xdr:rowOff>97123</xdr:rowOff>
    </xdr:to>
    <xdr:cxnSp macro="">
      <xdr:nvCxnSpPr>
        <xdr:cNvPr id="456" name="直線コネクタ 455"/>
        <xdr:cNvCxnSpPr/>
      </xdr:nvCxnSpPr>
      <xdr:spPr>
        <a:xfrm>
          <a:off x="8750300" y="16732574"/>
          <a:ext cx="8890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126961</xdr:rowOff>
    </xdr:from>
    <xdr:to>
      <xdr:col>14</xdr:col>
      <xdr:colOff>79375</xdr:colOff>
      <xdr:row>96</xdr:row>
      <xdr:rowOff>57111</xdr:rowOff>
    </xdr:to>
    <xdr:sp macro="" textlink="">
      <xdr:nvSpPr>
        <xdr:cNvPr id="457" name="フローチャート : 判断 456"/>
        <xdr:cNvSpPr/>
      </xdr:nvSpPr>
      <xdr:spPr>
        <a:xfrm>
          <a:off x="9588500" y="164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73638</xdr:rowOff>
    </xdr:from>
    <xdr:ext cx="534377" cy="259045"/>
    <xdr:sp macro="" textlink="">
      <xdr:nvSpPr>
        <xdr:cNvPr id="458" name="テキスト ボックス 457"/>
        <xdr:cNvSpPr txBox="1"/>
      </xdr:nvSpPr>
      <xdr:spPr>
        <a:xfrm>
          <a:off x="9372111" y="161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143193</xdr:rowOff>
    </xdr:from>
    <xdr:to>
      <xdr:col>12</xdr:col>
      <xdr:colOff>561975</xdr:colOff>
      <xdr:row>96</xdr:row>
      <xdr:rowOff>73343</xdr:rowOff>
    </xdr:to>
    <xdr:sp macro="" textlink="">
      <xdr:nvSpPr>
        <xdr:cNvPr id="459" name="フローチャート : 判断 458"/>
        <xdr:cNvSpPr/>
      </xdr:nvSpPr>
      <xdr:spPr>
        <a:xfrm>
          <a:off x="8699500" y="1643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89870</xdr:rowOff>
    </xdr:from>
    <xdr:ext cx="534377" cy="259045"/>
    <xdr:sp macro="" textlink="">
      <xdr:nvSpPr>
        <xdr:cNvPr id="460" name="テキスト ボックス 459"/>
        <xdr:cNvSpPr txBox="1"/>
      </xdr:nvSpPr>
      <xdr:spPr>
        <a:xfrm>
          <a:off x="8483111" y="162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164767</xdr:rowOff>
    </xdr:from>
    <xdr:to>
      <xdr:col>15</xdr:col>
      <xdr:colOff>231775</xdr:colOff>
      <xdr:row>98</xdr:row>
      <xdr:rowOff>94917</xdr:rowOff>
    </xdr:to>
    <xdr:sp macro="" textlink="">
      <xdr:nvSpPr>
        <xdr:cNvPr id="466" name="円/楕円 465"/>
        <xdr:cNvSpPr/>
      </xdr:nvSpPr>
      <xdr:spPr>
        <a:xfrm>
          <a:off x="10426700" y="167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79694</xdr:rowOff>
    </xdr:from>
    <xdr:ext cx="469744" cy="259045"/>
    <xdr:sp macro="" textlink="">
      <xdr:nvSpPr>
        <xdr:cNvPr id="467" name="普通建設事業費 （ うち更新整備　）該当値テキスト"/>
        <xdr:cNvSpPr txBox="1"/>
      </xdr:nvSpPr>
      <xdr:spPr>
        <a:xfrm>
          <a:off x="10528300" y="1671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46323</xdr:rowOff>
    </xdr:from>
    <xdr:to>
      <xdr:col>14</xdr:col>
      <xdr:colOff>79375</xdr:colOff>
      <xdr:row>98</xdr:row>
      <xdr:rowOff>147923</xdr:rowOff>
    </xdr:to>
    <xdr:sp macro="" textlink="">
      <xdr:nvSpPr>
        <xdr:cNvPr id="468" name="円/楕円 467"/>
        <xdr:cNvSpPr/>
      </xdr:nvSpPr>
      <xdr:spPr>
        <a:xfrm>
          <a:off x="9588500" y="168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139050</xdr:rowOff>
    </xdr:from>
    <xdr:ext cx="469744" cy="259045"/>
    <xdr:sp macro="" textlink="">
      <xdr:nvSpPr>
        <xdr:cNvPr id="469" name="テキスト ボックス 468"/>
        <xdr:cNvSpPr txBox="1"/>
      </xdr:nvSpPr>
      <xdr:spPr>
        <a:xfrm>
          <a:off x="9404427" y="1694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51124</xdr:rowOff>
    </xdr:from>
    <xdr:to>
      <xdr:col>12</xdr:col>
      <xdr:colOff>561975</xdr:colOff>
      <xdr:row>97</xdr:row>
      <xdr:rowOff>152724</xdr:rowOff>
    </xdr:to>
    <xdr:sp macro="" textlink="">
      <xdr:nvSpPr>
        <xdr:cNvPr id="470" name="円/楕円 469"/>
        <xdr:cNvSpPr/>
      </xdr:nvSpPr>
      <xdr:spPr>
        <a:xfrm>
          <a:off x="8699500" y="1668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143851</xdr:rowOff>
    </xdr:from>
    <xdr:ext cx="534377" cy="259045"/>
    <xdr:sp macro="" textlink="">
      <xdr:nvSpPr>
        <xdr:cNvPr id="471" name="テキスト ボックス 470"/>
        <xdr:cNvSpPr txBox="1"/>
      </xdr:nvSpPr>
      <xdr:spPr>
        <a:xfrm>
          <a:off x="8483111" y="1677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7" name="直線コネクタ 496"/>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8"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500"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1" name="直線コネクタ 500"/>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98585</xdr:rowOff>
    </xdr:from>
    <xdr:to>
      <xdr:col>23</xdr:col>
      <xdr:colOff>517525</xdr:colOff>
      <xdr:row>39</xdr:row>
      <xdr:rowOff>98878</xdr:rowOff>
    </xdr:to>
    <xdr:cxnSp macro="">
      <xdr:nvCxnSpPr>
        <xdr:cNvPr id="502" name="直線コネクタ 501"/>
        <xdr:cNvCxnSpPr/>
      </xdr:nvCxnSpPr>
      <xdr:spPr>
        <a:xfrm>
          <a:off x="15481300" y="6785135"/>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3"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4" name="フローチャート : 判断 503"/>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98356</xdr:rowOff>
    </xdr:from>
    <xdr:to>
      <xdr:col>22</xdr:col>
      <xdr:colOff>365125</xdr:colOff>
      <xdr:row>39</xdr:row>
      <xdr:rowOff>98585</xdr:rowOff>
    </xdr:to>
    <xdr:cxnSp macro="">
      <xdr:nvCxnSpPr>
        <xdr:cNvPr id="505" name="直線コネクタ 504"/>
        <xdr:cNvCxnSpPr/>
      </xdr:nvCxnSpPr>
      <xdr:spPr>
        <a:xfrm>
          <a:off x="14592300" y="678490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6" name="フローチャート : 判断 505"/>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7" name="テキスト ボックス 506"/>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50350</xdr:rowOff>
    </xdr:from>
    <xdr:to>
      <xdr:col>21</xdr:col>
      <xdr:colOff>161925</xdr:colOff>
      <xdr:row>39</xdr:row>
      <xdr:rowOff>98356</xdr:rowOff>
    </xdr:to>
    <xdr:cxnSp macro="">
      <xdr:nvCxnSpPr>
        <xdr:cNvPr id="508" name="直線コネクタ 507"/>
        <xdr:cNvCxnSpPr/>
      </xdr:nvCxnSpPr>
      <xdr:spPr>
        <a:xfrm>
          <a:off x="13703300" y="67369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9" name="フローチャート : 判断 508"/>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10" name="テキスト ボックス 509"/>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10900</xdr:rowOff>
    </xdr:from>
    <xdr:to>
      <xdr:col>19</xdr:col>
      <xdr:colOff>644525</xdr:colOff>
      <xdr:row>39</xdr:row>
      <xdr:rowOff>50350</xdr:rowOff>
    </xdr:to>
    <xdr:cxnSp macro="">
      <xdr:nvCxnSpPr>
        <xdr:cNvPr id="511" name="直線コネクタ 510"/>
        <xdr:cNvCxnSpPr/>
      </xdr:nvCxnSpPr>
      <xdr:spPr>
        <a:xfrm>
          <a:off x="12814300" y="6526000"/>
          <a:ext cx="889000" cy="2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2" name="フローチャート : 判断 511"/>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108377</xdr:rowOff>
    </xdr:from>
    <xdr:ext cx="378565" cy="259045"/>
    <xdr:sp macro="" textlink="">
      <xdr:nvSpPr>
        <xdr:cNvPr id="513" name="テキスト ボックス 512"/>
        <xdr:cNvSpPr txBox="1"/>
      </xdr:nvSpPr>
      <xdr:spPr>
        <a:xfrm>
          <a:off x="13514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4" name="フローチャート : 判断 513"/>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95771</xdr:rowOff>
    </xdr:from>
    <xdr:ext cx="469744" cy="259045"/>
    <xdr:sp macro="" textlink="">
      <xdr:nvSpPr>
        <xdr:cNvPr id="515" name="テキスト ボックス 514"/>
        <xdr:cNvSpPr txBox="1"/>
      </xdr:nvSpPr>
      <xdr:spPr>
        <a:xfrm>
          <a:off x="12579427" y="67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2"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47785</xdr:rowOff>
    </xdr:from>
    <xdr:to>
      <xdr:col>22</xdr:col>
      <xdr:colOff>415925</xdr:colOff>
      <xdr:row>39</xdr:row>
      <xdr:rowOff>149385</xdr:rowOff>
    </xdr:to>
    <xdr:sp macro="" textlink="">
      <xdr:nvSpPr>
        <xdr:cNvPr id="523" name="円/楕円 522"/>
        <xdr:cNvSpPr/>
      </xdr:nvSpPr>
      <xdr:spPr>
        <a:xfrm>
          <a:off x="15430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140512</xdr:rowOff>
    </xdr:from>
    <xdr:ext cx="249299" cy="259045"/>
    <xdr:sp macro="" textlink="">
      <xdr:nvSpPr>
        <xdr:cNvPr id="524" name="テキスト ボックス 523"/>
        <xdr:cNvSpPr txBox="1"/>
      </xdr:nvSpPr>
      <xdr:spPr>
        <a:xfrm>
          <a:off x="15356649"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47556</xdr:rowOff>
    </xdr:from>
    <xdr:to>
      <xdr:col>21</xdr:col>
      <xdr:colOff>212725</xdr:colOff>
      <xdr:row>39</xdr:row>
      <xdr:rowOff>149156</xdr:rowOff>
    </xdr:to>
    <xdr:sp macro="" textlink="">
      <xdr:nvSpPr>
        <xdr:cNvPr id="525" name="円/楕円 524"/>
        <xdr:cNvSpPr/>
      </xdr:nvSpPr>
      <xdr:spPr>
        <a:xfrm>
          <a:off x="14541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140283</xdr:rowOff>
    </xdr:from>
    <xdr:ext cx="313932" cy="259045"/>
    <xdr:sp macro="" textlink="">
      <xdr:nvSpPr>
        <xdr:cNvPr id="526" name="テキスト ボックス 525"/>
        <xdr:cNvSpPr txBox="1"/>
      </xdr:nvSpPr>
      <xdr:spPr>
        <a:xfrm>
          <a:off x="14435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171000</xdr:rowOff>
    </xdr:from>
    <xdr:to>
      <xdr:col>20</xdr:col>
      <xdr:colOff>9525</xdr:colOff>
      <xdr:row>39</xdr:row>
      <xdr:rowOff>101150</xdr:rowOff>
    </xdr:to>
    <xdr:sp macro="" textlink="">
      <xdr:nvSpPr>
        <xdr:cNvPr id="527" name="円/楕円 526"/>
        <xdr:cNvSpPr/>
      </xdr:nvSpPr>
      <xdr:spPr>
        <a:xfrm>
          <a:off x="13652500" y="66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117677</xdr:rowOff>
    </xdr:from>
    <xdr:ext cx="469744" cy="259045"/>
    <xdr:sp macro="" textlink="">
      <xdr:nvSpPr>
        <xdr:cNvPr id="528" name="テキスト ボックス 527"/>
        <xdr:cNvSpPr txBox="1"/>
      </xdr:nvSpPr>
      <xdr:spPr>
        <a:xfrm>
          <a:off x="13468427" y="646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131550</xdr:rowOff>
    </xdr:from>
    <xdr:to>
      <xdr:col>18</xdr:col>
      <xdr:colOff>492125</xdr:colOff>
      <xdr:row>38</xdr:row>
      <xdr:rowOff>61700</xdr:rowOff>
    </xdr:to>
    <xdr:sp macro="" textlink="">
      <xdr:nvSpPr>
        <xdr:cNvPr id="529" name="円/楕円 528"/>
        <xdr:cNvSpPr/>
      </xdr:nvSpPr>
      <xdr:spPr>
        <a:xfrm>
          <a:off x="12763500" y="6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78227</xdr:rowOff>
    </xdr:from>
    <xdr:ext cx="469744" cy="259045"/>
    <xdr:sp macro="" textlink="">
      <xdr:nvSpPr>
        <xdr:cNvPr id="530" name="テキスト ボックス 529"/>
        <xdr:cNvSpPr txBox="1"/>
      </xdr:nvSpPr>
      <xdr:spPr>
        <a:xfrm>
          <a:off x="12579427" y="6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0" name="テキスト ボックス 58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1" name="直線コネクタ 59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2" name="テキスト ボックス 59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3" name="直線コネクタ 59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4" name="テキスト ボックス 59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5" name="直線コネクタ 59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6" name="テキスト ボックス 59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7" name="直線コネクタ 59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8" name="テキスト ボックス 59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9" name="直線コネクタ 59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0" name="テキスト ボックス 59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1" name="直線コネクタ 60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2" name="テキスト ボックス 60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6" name="直線コネクタ 605"/>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7"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8" name="直線コネクタ 607"/>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9"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10" name="直線コネクタ 609"/>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114456</xdr:rowOff>
    </xdr:from>
    <xdr:to>
      <xdr:col>23</xdr:col>
      <xdr:colOff>517525</xdr:colOff>
      <xdr:row>76</xdr:row>
      <xdr:rowOff>37745</xdr:rowOff>
    </xdr:to>
    <xdr:cxnSp macro="">
      <xdr:nvCxnSpPr>
        <xdr:cNvPr id="611" name="直線コネクタ 610"/>
        <xdr:cNvCxnSpPr/>
      </xdr:nvCxnSpPr>
      <xdr:spPr>
        <a:xfrm>
          <a:off x="15481300" y="12973206"/>
          <a:ext cx="838200" cy="9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2"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3" name="フローチャート : 判断 612"/>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114456</xdr:rowOff>
    </xdr:from>
    <xdr:to>
      <xdr:col>22</xdr:col>
      <xdr:colOff>365125</xdr:colOff>
      <xdr:row>75</xdr:row>
      <xdr:rowOff>133299</xdr:rowOff>
    </xdr:to>
    <xdr:cxnSp macro="">
      <xdr:nvCxnSpPr>
        <xdr:cNvPr id="614" name="直線コネクタ 613"/>
        <xdr:cNvCxnSpPr/>
      </xdr:nvCxnSpPr>
      <xdr:spPr>
        <a:xfrm flipV="1">
          <a:off x="14592300" y="12973206"/>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5" name="フローチャート : 判断 614"/>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6" name="テキスト ボックス 615"/>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93327</xdr:rowOff>
    </xdr:from>
    <xdr:to>
      <xdr:col>21</xdr:col>
      <xdr:colOff>161925</xdr:colOff>
      <xdr:row>75</xdr:row>
      <xdr:rowOff>133299</xdr:rowOff>
    </xdr:to>
    <xdr:cxnSp macro="">
      <xdr:nvCxnSpPr>
        <xdr:cNvPr id="617" name="直線コネクタ 616"/>
        <xdr:cNvCxnSpPr/>
      </xdr:nvCxnSpPr>
      <xdr:spPr>
        <a:xfrm>
          <a:off x="13703300" y="12952077"/>
          <a:ext cx="889000" cy="3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8" name="フローチャート : 判断 617"/>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9" name="テキスト ボックス 618"/>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52799</xdr:rowOff>
    </xdr:from>
    <xdr:to>
      <xdr:col>19</xdr:col>
      <xdr:colOff>644525</xdr:colOff>
      <xdr:row>75</xdr:row>
      <xdr:rowOff>93327</xdr:rowOff>
    </xdr:to>
    <xdr:cxnSp macro="">
      <xdr:nvCxnSpPr>
        <xdr:cNvPr id="620" name="直線コネクタ 619"/>
        <xdr:cNvCxnSpPr/>
      </xdr:nvCxnSpPr>
      <xdr:spPr>
        <a:xfrm>
          <a:off x="12814300" y="12911549"/>
          <a:ext cx="889000" cy="4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1" name="フローチャート : 判断 620"/>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2" name="テキスト ボックス 621"/>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3" name="フローチャート : 判断 622"/>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4" name="テキスト ボックス 623"/>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158395</xdr:rowOff>
    </xdr:from>
    <xdr:to>
      <xdr:col>23</xdr:col>
      <xdr:colOff>568325</xdr:colOff>
      <xdr:row>76</xdr:row>
      <xdr:rowOff>88545</xdr:rowOff>
    </xdr:to>
    <xdr:sp macro="" textlink="">
      <xdr:nvSpPr>
        <xdr:cNvPr id="630" name="円/楕円 629"/>
        <xdr:cNvSpPr/>
      </xdr:nvSpPr>
      <xdr:spPr>
        <a:xfrm>
          <a:off x="162687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136822</xdr:rowOff>
    </xdr:from>
    <xdr:ext cx="534377" cy="259045"/>
    <xdr:sp macro="" textlink="">
      <xdr:nvSpPr>
        <xdr:cNvPr id="631" name="公債費該当値テキスト"/>
        <xdr:cNvSpPr txBox="1"/>
      </xdr:nvSpPr>
      <xdr:spPr>
        <a:xfrm>
          <a:off x="16370300" y="129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27,622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63656</xdr:rowOff>
    </xdr:from>
    <xdr:to>
      <xdr:col>22</xdr:col>
      <xdr:colOff>415925</xdr:colOff>
      <xdr:row>75</xdr:row>
      <xdr:rowOff>165255</xdr:rowOff>
    </xdr:to>
    <xdr:sp macro="" textlink="">
      <xdr:nvSpPr>
        <xdr:cNvPr id="632" name="円/楕円 631"/>
        <xdr:cNvSpPr/>
      </xdr:nvSpPr>
      <xdr:spPr>
        <a:xfrm>
          <a:off x="15430500" y="129224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156384</xdr:rowOff>
    </xdr:from>
    <xdr:ext cx="534377" cy="259045"/>
    <xdr:sp macro="" textlink="">
      <xdr:nvSpPr>
        <xdr:cNvPr id="633" name="テキスト ボックス 632"/>
        <xdr:cNvSpPr txBox="1"/>
      </xdr:nvSpPr>
      <xdr:spPr>
        <a:xfrm>
          <a:off x="15214111" y="1301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82499</xdr:rowOff>
    </xdr:from>
    <xdr:to>
      <xdr:col>21</xdr:col>
      <xdr:colOff>212725</xdr:colOff>
      <xdr:row>76</xdr:row>
      <xdr:rowOff>12649</xdr:rowOff>
    </xdr:to>
    <xdr:sp macro="" textlink="">
      <xdr:nvSpPr>
        <xdr:cNvPr id="634" name="円/楕円 633"/>
        <xdr:cNvSpPr/>
      </xdr:nvSpPr>
      <xdr:spPr>
        <a:xfrm>
          <a:off x="14541500" y="129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3776</xdr:rowOff>
    </xdr:from>
    <xdr:ext cx="534377" cy="259045"/>
    <xdr:sp macro="" textlink="">
      <xdr:nvSpPr>
        <xdr:cNvPr id="635" name="テキスト ボックス 634"/>
        <xdr:cNvSpPr txBox="1"/>
      </xdr:nvSpPr>
      <xdr:spPr>
        <a:xfrm>
          <a:off x="14325111" y="1303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42527</xdr:rowOff>
    </xdr:from>
    <xdr:to>
      <xdr:col>20</xdr:col>
      <xdr:colOff>9525</xdr:colOff>
      <xdr:row>75</xdr:row>
      <xdr:rowOff>144127</xdr:rowOff>
    </xdr:to>
    <xdr:sp macro="" textlink="">
      <xdr:nvSpPr>
        <xdr:cNvPr id="636" name="円/楕円 635"/>
        <xdr:cNvSpPr/>
      </xdr:nvSpPr>
      <xdr:spPr>
        <a:xfrm>
          <a:off x="13652500" y="129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135253</xdr:rowOff>
    </xdr:from>
    <xdr:ext cx="534377" cy="259045"/>
    <xdr:sp macro="" textlink="">
      <xdr:nvSpPr>
        <xdr:cNvPr id="637" name="テキスト ボックス 636"/>
        <xdr:cNvSpPr txBox="1"/>
      </xdr:nvSpPr>
      <xdr:spPr>
        <a:xfrm>
          <a:off x="13436111" y="129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1999</xdr:rowOff>
    </xdr:from>
    <xdr:to>
      <xdr:col>18</xdr:col>
      <xdr:colOff>492125</xdr:colOff>
      <xdr:row>75</xdr:row>
      <xdr:rowOff>103599</xdr:rowOff>
    </xdr:to>
    <xdr:sp macro="" textlink="">
      <xdr:nvSpPr>
        <xdr:cNvPr id="638" name="円/楕円 637"/>
        <xdr:cNvSpPr/>
      </xdr:nvSpPr>
      <xdr:spPr>
        <a:xfrm>
          <a:off x="12763500" y="128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94726</xdr:rowOff>
    </xdr:from>
    <xdr:ext cx="534377" cy="259045"/>
    <xdr:sp macro="" textlink="">
      <xdr:nvSpPr>
        <xdr:cNvPr id="639" name="テキスト ボックス 638"/>
        <xdr:cNvSpPr txBox="1"/>
      </xdr:nvSpPr>
      <xdr:spPr>
        <a:xfrm>
          <a:off x="12547111" y="1295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1" name="テキスト ボックス 65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3" name="テキスト ボックス 65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5" name="テキスト ボックス 65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7" name="テキスト ボックス 65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1" name="直線コネクタ 660"/>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2"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3" name="直線コネクタ 662"/>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4"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5" name="直線コネクタ 664"/>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79167</xdr:rowOff>
    </xdr:from>
    <xdr:to>
      <xdr:col>23</xdr:col>
      <xdr:colOff>517525</xdr:colOff>
      <xdr:row>97</xdr:row>
      <xdr:rowOff>51186</xdr:rowOff>
    </xdr:to>
    <xdr:cxnSp macro="">
      <xdr:nvCxnSpPr>
        <xdr:cNvPr id="666" name="直線コネクタ 665"/>
        <xdr:cNvCxnSpPr/>
      </xdr:nvCxnSpPr>
      <xdr:spPr>
        <a:xfrm>
          <a:off x="15481300" y="16366917"/>
          <a:ext cx="838200" cy="31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7"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8" name="フローチャート : 判断 667"/>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79167</xdr:rowOff>
    </xdr:from>
    <xdr:to>
      <xdr:col>22</xdr:col>
      <xdr:colOff>365125</xdr:colOff>
      <xdr:row>97</xdr:row>
      <xdr:rowOff>112680</xdr:rowOff>
    </xdr:to>
    <xdr:cxnSp macro="">
      <xdr:nvCxnSpPr>
        <xdr:cNvPr id="669" name="直線コネクタ 668"/>
        <xdr:cNvCxnSpPr/>
      </xdr:nvCxnSpPr>
      <xdr:spPr>
        <a:xfrm flipV="1">
          <a:off x="14592300" y="16366917"/>
          <a:ext cx="889000" cy="3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70" name="フローチャート : 判断 669"/>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42639</xdr:rowOff>
    </xdr:from>
    <xdr:ext cx="469744" cy="259045"/>
    <xdr:sp macro="" textlink="">
      <xdr:nvSpPr>
        <xdr:cNvPr id="671" name="テキスト ボックス 670"/>
        <xdr:cNvSpPr txBox="1"/>
      </xdr:nvSpPr>
      <xdr:spPr>
        <a:xfrm>
          <a:off x="15246427"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112680</xdr:rowOff>
    </xdr:from>
    <xdr:to>
      <xdr:col>21</xdr:col>
      <xdr:colOff>161925</xdr:colOff>
      <xdr:row>97</xdr:row>
      <xdr:rowOff>143997</xdr:rowOff>
    </xdr:to>
    <xdr:cxnSp macro="">
      <xdr:nvCxnSpPr>
        <xdr:cNvPr id="672" name="直線コネクタ 671"/>
        <xdr:cNvCxnSpPr/>
      </xdr:nvCxnSpPr>
      <xdr:spPr>
        <a:xfrm flipV="1">
          <a:off x="13703300" y="16743330"/>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3" name="フローチャート : 判断 672"/>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4" name="テキスト ボックス 673"/>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138877</xdr:rowOff>
    </xdr:from>
    <xdr:to>
      <xdr:col>19</xdr:col>
      <xdr:colOff>644525</xdr:colOff>
      <xdr:row>97</xdr:row>
      <xdr:rowOff>143997</xdr:rowOff>
    </xdr:to>
    <xdr:cxnSp macro="">
      <xdr:nvCxnSpPr>
        <xdr:cNvPr id="675" name="直線コネクタ 674"/>
        <xdr:cNvCxnSpPr/>
      </xdr:nvCxnSpPr>
      <xdr:spPr>
        <a:xfrm>
          <a:off x="12814300" y="16255177"/>
          <a:ext cx="889000" cy="5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6" name="フローチャート : 判断 675"/>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7" name="テキスト ボックス 676"/>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8" name="フローチャート : 判断 677"/>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93204</xdr:rowOff>
    </xdr:from>
    <xdr:ext cx="469744" cy="259045"/>
    <xdr:sp macro="" textlink="">
      <xdr:nvSpPr>
        <xdr:cNvPr id="679" name="テキスト ボックス 678"/>
        <xdr:cNvSpPr txBox="1"/>
      </xdr:nvSpPr>
      <xdr:spPr>
        <a:xfrm>
          <a:off x="12579427" y="165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386</xdr:rowOff>
    </xdr:from>
    <xdr:to>
      <xdr:col>23</xdr:col>
      <xdr:colOff>568325</xdr:colOff>
      <xdr:row>97</xdr:row>
      <xdr:rowOff>101986</xdr:rowOff>
    </xdr:to>
    <xdr:sp macro="" textlink="">
      <xdr:nvSpPr>
        <xdr:cNvPr id="685" name="円/楕円 684"/>
        <xdr:cNvSpPr/>
      </xdr:nvSpPr>
      <xdr:spPr>
        <a:xfrm>
          <a:off x="16268700" y="16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150263</xdr:rowOff>
    </xdr:from>
    <xdr:ext cx="469744" cy="259045"/>
    <xdr:sp macro="" textlink="">
      <xdr:nvSpPr>
        <xdr:cNvPr id="686" name="積立金該当値テキスト"/>
        <xdr:cNvSpPr txBox="1"/>
      </xdr:nvSpPr>
      <xdr:spPr>
        <a:xfrm>
          <a:off x="16370300" y="166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28367</xdr:rowOff>
    </xdr:from>
    <xdr:to>
      <xdr:col>22</xdr:col>
      <xdr:colOff>415925</xdr:colOff>
      <xdr:row>95</xdr:row>
      <xdr:rowOff>129967</xdr:rowOff>
    </xdr:to>
    <xdr:sp macro="" textlink="">
      <xdr:nvSpPr>
        <xdr:cNvPr id="687" name="円/楕円 686"/>
        <xdr:cNvSpPr/>
      </xdr:nvSpPr>
      <xdr:spPr>
        <a:xfrm>
          <a:off x="15430500" y="163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146494</xdr:rowOff>
    </xdr:from>
    <xdr:ext cx="534377" cy="259045"/>
    <xdr:sp macro="" textlink="">
      <xdr:nvSpPr>
        <xdr:cNvPr id="688" name="テキスト ボックス 687"/>
        <xdr:cNvSpPr txBox="1"/>
      </xdr:nvSpPr>
      <xdr:spPr>
        <a:xfrm>
          <a:off x="15214111" y="160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61880</xdr:rowOff>
    </xdr:from>
    <xdr:to>
      <xdr:col>21</xdr:col>
      <xdr:colOff>212725</xdr:colOff>
      <xdr:row>97</xdr:row>
      <xdr:rowOff>163480</xdr:rowOff>
    </xdr:to>
    <xdr:sp macro="" textlink="">
      <xdr:nvSpPr>
        <xdr:cNvPr id="689" name="円/楕円 688"/>
        <xdr:cNvSpPr/>
      </xdr:nvSpPr>
      <xdr:spPr>
        <a:xfrm>
          <a:off x="14541500" y="166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154607</xdr:rowOff>
    </xdr:from>
    <xdr:ext cx="469744" cy="259045"/>
    <xdr:sp macro="" textlink="">
      <xdr:nvSpPr>
        <xdr:cNvPr id="690" name="テキスト ボックス 689"/>
        <xdr:cNvSpPr txBox="1"/>
      </xdr:nvSpPr>
      <xdr:spPr>
        <a:xfrm>
          <a:off x="14357427" y="167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93197</xdr:rowOff>
    </xdr:from>
    <xdr:to>
      <xdr:col>20</xdr:col>
      <xdr:colOff>9525</xdr:colOff>
      <xdr:row>98</xdr:row>
      <xdr:rowOff>23347</xdr:rowOff>
    </xdr:to>
    <xdr:sp macro="" textlink="">
      <xdr:nvSpPr>
        <xdr:cNvPr id="691" name="円/楕円 690"/>
        <xdr:cNvSpPr/>
      </xdr:nvSpPr>
      <xdr:spPr>
        <a:xfrm>
          <a:off x="13652500" y="167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14474</xdr:rowOff>
    </xdr:from>
    <xdr:ext cx="469744" cy="259045"/>
    <xdr:sp macro="" textlink="">
      <xdr:nvSpPr>
        <xdr:cNvPr id="692" name="テキスト ボックス 691"/>
        <xdr:cNvSpPr txBox="1"/>
      </xdr:nvSpPr>
      <xdr:spPr>
        <a:xfrm>
          <a:off x="13468427" y="1681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88077</xdr:rowOff>
    </xdr:from>
    <xdr:to>
      <xdr:col>18</xdr:col>
      <xdr:colOff>492125</xdr:colOff>
      <xdr:row>95</xdr:row>
      <xdr:rowOff>18227</xdr:rowOff>
    </xdr:to>
    <xdr:sp macro="" textlink="">
      <xdr:nvSpPr>
        <xdr:cNvPr id="693" name="円/楕円 692"/>
        <xdr:cNvSpPr/>
      </xdr:nvSpPr>
      <xdr:spPr>
        <a:xfrm>
          <a:off x="12763500" y="162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34754</xdr:rowOff>
    </xdr:from>
    <xdr:ext cx="534377" cy="259045"/>
    <xdr:sp macro="" textlink="">
      <xdr:nvSpPr>
        <xdr:cNvPr id="694" name="テキスト ボックス 693"/>
        <xdr:cNvSpPr txBox="1"/>
      </xdr:nvSpPr>
      <xdr:spPr>
        <a:xfrm>
          <a:off x="12547111" y="1597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5" name="直線コネクタ 70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6" name="テキスト ボックス 70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7" name="直線コネクタ 70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8" name="テキスト ボックス 70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9" name="直線コネクタ 70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0" name="テキスト ボックス 70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1" name="直線コネクタ 71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2" name="テキスト ボックス 71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3" name="直線コネクタ 71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4" name="テキスト ボックス 71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5" name="直線コネクタ 71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6" name="テキスト ボックス 71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20" name="直線コネクタ 719"/>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2" name="直線コネクタ 72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3"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4" name="直線コネクタ 723"/>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97246</xdr:rowOff>
    </xdr:from>
    <xdr:to>
      <xdr:col>32</xdr:col>
      <xdr:colOff>187325</xdr:colOff>
      <xdr:row>35</xdr:row>
      <xdr:rowOff>133659</xdr:rowOff>
    </xdr:to>
    <xdr:cxnSp macro="">
      <xdr:nvCxnSpPr>
        <xdr:cNvPr id="725" name="直線コネクタ 724"/>
        <xdr:cNvCxnSpPr/>
      </xdr:nvCxnSpPr>
      <xdr:spPr>
        <a:xfrm flipV="1">
          <a:off x="21323300" y="6097996"/>
          <a:ext cx="8382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57693</xdr:rowOff>
    </xdr:from>
    <xdr:ext cx="469744" cy="259045"/>
    <xdr:sp macro="" textlink="">
      <xdr:nvSpPr>
        <xdr:cNvPr id="726" name="投資及び出資金平均値テキスト"/>
        <xdr:cNvSpPr txBox="1"/>
      </xdr:nvSpPr>
      <xdr:spPr>
        <a:xfrm>
          <a:off x="22212300" y="64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7" name="フローチャート : 判断 726"/>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73569</xdr:rowOff>
    </xdr:from>
    <xdr:to>
      <xdr:col>31</xdr:col>
      <xdr:colOff>34925</xdr:colOff>
      <xdr:row>35</xdr:row>
      <xdr:rowOff>133659</xdr:rowOff>
    </xdr:to>
    <xdr:cxnSp macro="">
      <xdr:nvCxnSpPr>
        <xdr:cNvPr id="728" name="直線コネクタ 727"/>
        <xdr:cNvCxnSpPr/>
      </xdr:nvCxnSpPr>
      <xdr:spPr>
        <a:xfrm>
          <a:off x="20434300" y="5902869"/>
          <a:ext cx="889000" cy="23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9" name="フローチャート : 判断 728"/>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12463</xdr:rowOff>
    </xdr:from>
    <xdr:ext cx="469744" cy="259045"/>
    <xdr:sp macro="" textlink="">
      <xdr:nvSpPr>
        <xdr:cNvPr id="730" name="テキスト ボックス 729"/>
        <xdr:cNvSpPr txBox="1"/>
      </xdr:nvSpPr>
      <xdr:spPr>
        <a:xfrm>
          <a:off x="21088427"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73569</xdr:rowOff>
    </xdr:from>
    <xdr:to>
      <xdr:col>29</xdr:col>
      <xdr:colOff>517525</xdr:colOff>
      <xdr:row>39</xdr:row>
      <xdr:rowOff>53485</xdr:rowOff>
    </xdr:to>
    <xdr:cxnSp macro="">
      <xdr:nvCxnSpPr>
        <xdr:cNvPr id="731" name="直線コネクタ 730"/>
        <xdr:cNvCxnSpPr/>
      </xdr:nvCxnSpPr>
      <xdr:spPr>
        <a:xfrm flipV="1">
          <a:off x="19545300" y="5902869"/>
          <a:ext cx="889000" cy="8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2" name="フローチャート : 判断 731"/>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164645</xdr:rowOff>
    </xdr:from>
    <xdr:ext cx="469744" cy="259045"/>
    <xdr:sp macro="" textlink="">
      <xdr:nvSpPr>
        <xdr:cNvPr id="733" name="テキスト ボックス 732"/>
        <xdr:cNvSpPr txBox="1"/>
      </xdr:nvSpPr>
      <xdr:spPr>
        <a:xfrm>
          <a:off x="20199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44341</xdr:rowOff>
    </xdr:from>
    <xdr:to>
      <xdr:col>28</xdr:col>
      <xdr:colOff>314325</xdr:colOff>
      <xdr:row>39</xdr:row>
      <xdr:rowOff>53485</xdr:rowOff>
    </xdr:to>
    <xdr:cxnSp macro="">
      <xdr:nvCxnSpPr>
        <xdr:cNvPr id="734" name="直線コネクタ 733"/>
        <xdr:cNvCxnSpPr/>
      </xdr:nvCxnSpPr>
      <xdr:spPr>
        <a:xfrm>
          <a:off x="18656300" y="673089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5" name="フローチャート : 判断 734"/>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6" name="テキスト ボックス 735"/>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7" name="フローチャート : 判断 736"/>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8" name="テキスト ボックス 737"/>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46446</xdr:rowOff>
    </xdr:from>
    <xdr:to>
      <xdr:col>32</xdr:col>
      <xdr:colOff>238125</xdr:colOff>
      <xdr:row>35</xdr:row>
      <xdr:rowOff>148046</xdr:rowOff>
    </xdr:to>
    <xdr:sp macro="" textlink="">
      <xdr:nvSpPr>
        <xdr:cNvPr id="744" name="円/楕円 743"/>
        <xdr:cNvSpPr/>
      </xdr:nvSpPr>
      <xdr:spPr>
        <a:xfrm>
          <a:off x="22110700" y="60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69323</xdr:rowOff>
    </xdr:from>
    <xdr:ext cx="469744" cy="259045"/>
    <xdr:sp macro="" textlink="">
      <xdr:nvSpPr>
        <xdr:cNvPr id="745" name="投資及び出資金該当値テキスト"/>
        <xdr:cNvSpPr txBox="1"/>
      </xdr:nvSpPr>
      <xdr:spPr>
        <a:xfrm>
          <a:off x="22212300" y="589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82859</xdr:rowOff>
    </xdr:from>
    <xdr:to>
      <xdr:col>31</xdr:col>
      <xdr:colOff>85725</xdr:colOff>
      <xdr:row>36</xdr:row>
      <xdr:rowOff>13009</xdr:rowOff>
    </xdr:to>
    <xdr:sp macro="" textlink="">
      <xdr:nvSpPr>
        <xdr:cNvPr id="746" name="円/楕円 745"/>
        <xdr:cNvSpPr/>
      </xdr:nvSpPr>
      <xdr:spPr>
        <a:xfrm>
          <a:off x="21272500" y="60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29536</xdr:rowOff>
    </xdr:from>
    <xdr:ext cx="469744" cy="259045"/>
    <xdr:sp macro="" textlink="">
      <xdr:nvSpPr>
        <xdr:cNvPr id="747" name="テキスト ボックス 746"/>
        <xdr:cNvSpPr txBox="1"/>
      </xdr:nvSpPr>
      <xdr:spPr>
        <a:xfrm>
          <a:off x="21088427" y="585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22769</xdr:rowOff>
    </xdr:from>
    <xdr:to>
      <xdr:col>29</xdr:col>
      <xdr:colOff>568325</xdr:colOff>
      <xdr:row>34</xdr:row>
      <xdr:rowOff>124369</xdr:rowOff>
    </xdr:to>
    <xdr:sp macro="" textlink="">
      <xdr:nvSpPr>
        <xdr:cNvPr id="748" name="円/楕円 747"/>
        <xdr:cNvSpPr/>
      </xdr:nvSpPr>
      <xdr:spPr>
        <a:xfrm>
          <a:off x="20383500" y="58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140896</xdr:rowOff>
    </xdr:from>
    <xdr:ext cx="469744" cy="259045"/>
    <xdr:sp macro="" textlink="">
      <xdr:nvSpPr>
        <xdr:cNvPr id="749" name="テキスト ボックス 748"/>
        <xdr:cNvSpPr txBox="1"/>
      </xdr:nvSpPr>
      <xdr:spPr>
        <a:xfrm>
          <a:off x="20199427" y="56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2685</xdr:rowOff>
    </xdr:from>
    <xdr:to>
      <xdr:col>28</xdr:col>
      <xdr:colOff>365125</xdr:colOff>
      <xdr:row>39</xdr:row>
      <xdr:rowOff>104285</xdr:rowOff>
    </xdr:to>
    <xdr:sp macro="" textlink="">
      <xdr:nvSpPr>
        <xdr:cNvPr id="750" name="円/楕円 749"/>
        <xdr:cNvSpPr/>
      </xdr:nvSpPr>
      <xdr:spPr>
        <a:xfrm>
          <a:off x="19494500" y="66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95412</xdr:rowOff>
    </xdr:from>
    <xdr:ext cx="378565" cy="259045"/>
    <xdr:sp macro="" textlink="">
      <xdr:nvSpPr>
        <xdr:cNvPr id="751" name="テキスト ボックス 750"/>
        <xdr:cNvSpPr txBox="1"/>
      </xdr:nvSpPr>
      <xdr:spPr>
        <a:xfrm>
          <a:off x="19356017" y="678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164991</xdr:rowOff>
    </xdr:from>
    <xdr:to>
      <xdr:col>27</xdr:col>
      <xdr:colOff>161925</xdr:colOff>
      <xdr:row>39</xdr:row>
      <xdr:rowOff>95141</xdr:rowOff>
    </xdr:to>
    <xdr:sp macro="" textlink="">
      <xdr:nvSpPr>
        <xdr:cNvPr id="752" name="円/楕円 751"/>
        <xdr:cNvSpPr/>
      </xdr:nvSpPr>
      <xdr:spPr>
        <a:xfrm>
          <a:off x="18605500" y="6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86268</xdr:rowOff>
    </xdr:from>
    <xdr:ext cx="378565" cy="259045"/>
    <xdr:sp macro="" textlink="">
      <xdr:nvSpPr>
        <xdr:cNvPr id="753" name="テキスト ボックス 752"/>
        <xdr:cNvSpPr txBox="1"/>
      </xdr:nvSpPr>
      <xdr:spPr>
        <a:xfrm>
          <a:off x="18467017" y="677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9" name="直線コネクタ 778"/>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80"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1" name="直線コネクタ 780"/>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2"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3" name="直線コネクタ 782"/>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158707</xdr:rowOff>
    </xdr:from>
    <xdr:to>
      <xdr:col>32</xdr:col>
      <xdr:colOff>187325</xdr:colOff>
      <xdr:row>58</xdr:row>
      <xdr:rowOff>159196</xdr:rowOff>
    </xdr:to>
    <xdr:cxnSp macro="">
      <xdr:nvCxnSpPr>
        <xdr:cNvPr id="784" name="直線コネクタ 783"/>
        <xdr:cNvCxnSpPr/>
      </xdr:nvCxnSpPr>
      <xdr:spPr>
        <a:xfrm>
          <a:off x="21323300" y="10102807"/>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5"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6" name="フローチャート : 判断 785"/>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149987</xdr:rowOff>
    </xdr:from>
    <xdr:to>
      <xdr:col>31</xdr:col>
      <xdr:colOff>34925</xdr:colOff>
      <xdr:row>58</xdr:row>
      <xdr:rowOff>158707</xdr:rowOff>
    </xdr:to>
    <xdr:cxnSp macro="">
      <xdr:nvCxnSpPr>
        <xdr:cNvPr id="787" name="直線コネクタ 786"/>
        <xdr:cNvCxnSpPr/>
      </xdr:nvCxnSpPr>
      <xdr:spPr>
        <a:xfrm>
          <a:off x="20434300" y="10094087"/>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8" name="フローチャート : 判断 787"/>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9" name="テキスト ボックス 788"/>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147930</xdr:rowOff>
    </xdr:from>
    <xdr:to>
      <xdr:col>29</xdr:col>
      <xdr:colOff>517525</xdr:colOff>
      <xdr:row>58</xdr:row>
      <xdr:rowOff>149987</xdr:rowOff>
    </xdr:to>
    <xdr:cxnSp macro="">
      <xdr:nvCxnSpPr>
        <xdr:cNvPr id="790" name="直線コネクタ 789"/>
        <xdr:cNvCxnSpPr/>
      </xdr:nvCxnSpPr>
      <xdr:spPr>
        <a:xfrm>
          <a:off x="19545300" y="1009203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1" name="フローチャート : 判断 790"/>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2" name="テキスト ボックス 791"/>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125723</xdr:rowOff>
    </xdr:from>
    <xdr:to>
      <xdr:col>28</xdr:col>
      <xdr:colOff>314325</xdr:colOff>
      <xdr:row>58</xdr:row>
      <xdr:rowOff>147930</xdr:rowOff>
    </xdr:to>
    <xdr:cxnSp macro="">
      <xdr:nvCxnSpPr>
        <xdr:cNvPr id="793" name="直線コネクタ 792"/>
        <xdr:cNvCxnSpPr/>
      </xdr:nvCxnSpPr>
      <xdr:spPr>
        <a:xfrm>
          <a:off x="18656300" y="10069823"/>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4" name="フローチャート : 判断 793"/>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5" name="テキスト ボックス 794"/>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6" name="フローチャート : 判断 795"/>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7" name="テキスト ボックス 796"/>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108396</xdr:rowOff>
    </xdr:from>
    <xdr:to>
      <xdr:col>32</xdr:col>
      <xdr:colOff>238125</xdr:colOff>
      <xdr:row>59</xdr:row>
      <xdr:rowOff>38546</xdr:rowOff>
    </xdr:to>
    <xdr:sp macro="" textlink="">
      <xdr:nvSpPr>
        <xdr:cNvPr id="803" name="円/楕円 802"/>
        <xdr:cNvSpPr/>
      </xdr:nvSpPr>
      <xdr:spPr>
        <a:xfrm>
          <a:off x="22110700" y="1005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23323</xdr:rowOff>
    </xdr:from>
    <xdr:ext cx="469744" cy="259045"/>
    <xdr:sp macro="" textlink="">
      <xdr:nvSpPr>
        <xdr:cNvPr id="804" name="貸付金該当値テキスト"/>
        <xdr:cNvSpPr txBox="1"/>
      </xdr:nvSpPr>
      <xdr:spPr>
        <a:xfrm>
          <a:off x="22212300" y="996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107907</xdr:rowOff>
    </xdr:from>
    <xdr:to>
      <xdr:col>31</xdr:col>
      <xdr:colOff>85725</xdr:colOff>
      <xdr:row>59</xdr:row>
      <xdr:rowOff>38057</xdr:rowOff>
    </xdr:to>
    <xdr:sp macro="" textlink="">
      <xdr:nvSpPr>
        <xdr:cNvPr id="805" name="円/楕円 804"/>
        <xdr:cNvSpPr/>
      </xdr:nvSpPr>
      <xdr:spPr>
        <a:xfrm>
          <a:off x="21272500" y="100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29184</xdr:rowOff>
    </xdr:from>
    <xdr:ext cx="469744" cy="259045"/>
    <xdr:sp macro="" textlink="">
      <xdr:nvSpPr>
        <xdr:cNvPr id="806" name="テキスト ボックス 805"/>
        <xdr:cNvSpPr txBox="1"/>
      </xdr:nvSpPr>
      <xdr:spPr>
        <a:xfrm>
          <a:off x="21088427" y="1014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99187</xdr:rowOff>
    </xdr:from>
    <xdr:to>
      <xdr:col>29</xdr:col>
      <xdr:colOff>568325</xdr:colOff>
      <xdr:row>59</xdr:row>
      <xdr:rowOff>29337</xdr:rowOff>
    </xdr:to>
    <xdr:sp macro="" textlink="">
      <xdr:nvSpPr>
        <xdr:cNvPr id="807" name="円/楕円 806"/>
        <xdr:cNvSpPr/>
      </xdr:nvSpPr>
      <xdr:spPr>
        <a:xfrm>
          <a:off x="20383500" y="100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20464</xdr:rowOff>
    </xdr:from>
    <xdr:ext cx="469744" cy="259045"/>
    <xdr:sp macro="" textlink="">
      <xdr:nvSpPr>
        <xdr:cNvPr id="808" name="テキスト ボックス 807"/>
        <xdr:cNvSpPr txBox="1"/>
      </xdr:nvSpPr>
      <xdr:spPr>
        <a:xfrm>
          <a:off x="20199427"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97130</xdr:rowOff>
    </xdr:from>
    <xdr:to>
      <xdr:col>28</xdr:col>
      <xdr:colOff>365125</xdr:colOff>
      <xdr:row>59</xdr:row>
      <xdr:rowOff>27280</xdr:rowOff>
    </xdr:to>
    <xdr:sp macro="" textlink="">
      <xdr:nvSpPr>
        <xdr:cNvPr id="809" name="円/楕円 808"/>
        <xdr:cNvSpPr/>
      </xdr:nvSpPr>
      <xdr:spPr>
        <a:xfrm>
          <a:off x="19494500" y="100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18407</xdr:rowOff>
    </xdr:from>
    <xdr:ext cx="469744" cy="259045"/>
    <xdr:sp macro="" textlink="">
      <xdr:nvSpPr>
        <xdr:cNvPr id="810" name="テキスト ボックス 809"/>
        <xdr:cNvSpPr txBox="1"/>
      </xdr:nvSpPr>
      <xdr:spPr>
        <a:xfrm>
          <a:off x="19310427" y="101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74923</xdr:rowOff>
    </xdr:from>
    <xdr:to>
      <xdr:col>27</xdr:col>
      <xdr:colOff>161925</xdr:colOff>
      <xdr:row>59</xdr:row>
      <xdr:rowOff>5073</xdr:rowOff>
    </xdr:to>
    <xdr:sp macro="" textlink="">
      <xdr:nvSpPr>
        <xdr:cNvPr id="811" name="円/楕円 810"/>
        <xdr:cNvSpPr/>
      </xdr:nvSpPr>
      <xdr:spPr>
        <a:xfrm>
          <a:off x="18605500" y="100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167650</xdr:rowOff>
    </xdr:from>
    <xdr:ext cx="469744" cy="259045"/>
    <xdr:sp macro="" textlink="">
      <xdr:nvSpPr>
        <xdr:cNvPr id="812" name="テキスト ボックス 811"/>
        <xdr:cNvSpPr txBox="1"/>
      </xdr:nvSpPr>
      <xdr:spPr>
        <a:xfrm>
          <a:off x="18421427" y="101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3" name="テキスト ボックス 82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3" name="テキスト ボックス 83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5" name="テキスト ボックス 83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9" name="直線コネクタ 838"/>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40"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1" name="直線コネクタ 840"/>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2"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3" name="直線コネクタ 842"/>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95090</xdr:rowOff>
    </xdr:from>
    <xdr:to>
      <xdr:col>32</xdr:col>
      <xdr:colOff>187325</xdr:colOff>
      <xdr:row>78</xdr:row>
      <xdr:rowOff>116939</xdr:rowOff>
    </xdr:to>
    <xdr:cxnSp macro="">
      <xdr:nvCxnSpPr>
        <xdr:cNvPr id="844" name="直線コネクタ 843"/>
        <xdr:cNvCxnSpPr/>
      </xdr:nvCxnSpPr>
      <xdr:spPr>
        <a:xfrm flipV="1">
          <a:off x="21323300" y="13468190"/>
          <a:ext cx="838200" cy="2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5"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6" name="フローチャート : 判断 845"/>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116939</xdr:rowOff>
    </xdr:from>
    <xdr:to>
      <xdr:col>31</xdr:col>
      <xdr:colOff>34925</xdr:colOff>
      <xdr:row>79</xdr:row>
      <xdr:rowOff>53583</xdr:rowOff>
    </xdr:to>
    <xdr:cxnSp macro="">
      <xdr:nvCxnSpPr>
        <xdr:cNvPr id="847" name="直線コネクタ 846"/>
        <xdr:cNvCxnSpPr/>
      </xdr:nvCxnSpPr>
      <xdr:spPr>
        <a:xfrm flipV="1">
          <a:off x="20434300" y="13490039"/>
          <a:ext cx="889000" cy="10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8" name="フローチャート : 判断 847"/>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9" name="テキスト ボックス 848"/>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18738</xdr:rowOff>
    </xdr:from>
    <xdr:to>
      <xdr:col>29</xdr:col>
      <xdr:colOff>517525</xdr:colOff>
      <xdr:row>79</xdr:row>
      <xdr:rowOff>53583</xdr:rowOff>
    </xdr:to>
    <xdr:cxnSp macro="">
      <xdr:nvCxnSpPr>
        <xdr:cNvPr id="850" name="直線コネクタ 849"/>
        <xdr:cNvCxnSpPr/>
      </xdr:nvCxnSpPr>
      <xdr:spPr>
        <a:xfrm>
          <a:off x="19545300" y="13391838"/>
          <a:ext cx="889000" cy="20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1" name="フローチャート : 判断 850"/>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2" name="テキスト ボックス 851"/>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18738</xdr:rowOff>
    </xdr:from>
    <xdr:to>
      <xdr:col>28</xdr:col>
      <xdr:colOff>314325</xdr:colOff>
      <xdr:row>78</xdr:row>
      <xdr:rowOff>53387</xdr:rowOff>
    </xdr:to>
    <xdr:cxnSp macro="">
      <xdr:nvCxnSpPr>
        <xdr:cNvPr id="853" name="直線コネクタ 852"/>
        <xdr:cNvCxnSpPr/>
      </xdr:nvCxnSpPr>
      <xdr:spPr>
        <a:xfrm flipV="1">
          <a:off x="18656300" y="13391838"/>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4" name="フローチャート : 判断 853"/>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5" name="テキスト ボックス 854"/>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6" name="フローチャート : 判断 855"/>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7" name="テキスト ボックス 856"/>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44290</xdr:rowOff>
    </xdr:from>
    <xdr:to>
      <xdr:col>32</xdr:col>
      <xdr:colOff>238125</xdr:colOff>
      <xdr:row>78</xdr:row>
      <xdr:rowOff>145890</xdr:rowOff>
    </xdr:to>
    <xdr:sp macro="" textlink="">
      <xdr:nvSpPr>
        <xdr:cNvPr id="863" name="円/楕円 862"/>
        <xdr:cNvSpPr/>
      </xdr:nvSpPr>
      <xdr:spPr>
        <a:xfrm>
          <a:off x="22110700" y="134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130667</xdr:rowOff>
    </xdr:from>
    <xdr:ext cx="534377" cy="259045"/>
    <xdr:sp macro="" textlink="">
      <xdr:nvSpPr>
        <xdr:cNvPr id="864" name="繰出金該当値テキスト"/>
        <xdr:cNvSpPr txBox="1"/>
      </xdr:nvSpPr>
      <xdr:spPr>
        <a:xfrm>
          <a:off x="22212300" y="1333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66139</xdr:rowOff>
    </xdr:from>
    <xdr:to>
      <xdr:col>31</xdr:col>
      <xdr:colOff>85725</xdr:colOff>
      <xdr:row>78</xdr:row>
      <xdr:rowOff>167739</xdr:rowOff>
    </xdr:to>
    <xdr:sp macro="" textlink="">
      <xdr:nvSpPr>
        <xdr:cNvPr id="865" name="円/楕円 864"/>
        <xdr:cNvSpPr/>
      </xdr:nvSpPr>
      <xdr:spPr>
        <a:xfrm>
          <a:off x="21272500" y="134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158866</xdr:rowOff>
    </xdr:from>
    <xdr:ext cx="534377" cy="259045"/>
    <xdr:sp macro="" textlink="">
      <xdr:nvSpPr>
        <xdr:cNvPr id="866" name="テキスト ボックス 865"/>
        <xdr:cNvSpPr txBox="1"/>
      </xdr:nvSpPr>
      <xdr:spPr>
        <a:xfrm>
          <a:off x="21056111" y="135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24,697</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2783</xdr:rowOff>
    </xdr:from>
    <xdr:to>
      <xdr:col>29</xdr:col>
      <xdr:colOff>568325</xdr:colOff>
      <xdr:row>79</xdr:row>
      <xdr:rowOff>104383</xdr:rowOff>
    </xdr:to>
    <xdr:sp macro="" textlink="">
      <xdr:nvSpPr>
        <xdr:cNvPr id="867" name="円/楕円 866"/>
        <xdr:cNvSpPr/>
      </xdr:nvSpPr>
      <xdr:spPr>
        <a:xfrm>
          <a:off x="20383500" y="135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95510</xdr:rowOff>
    </xdr:from>
    <xdr:ext cx="534377" cy="259045"/>
    <xdr:sp macro="" textlink="">
      <xdr:nvSpPr>
        <xdr:cNvPr id="868" name="テキスト ボックス 867"/>
        <xdr:cNvSpPr txBox="1"/>
      </xdr:nvSpPr>
      <xdr:spPr>
        <a:xfrm>
          <a:off x="20167111" y="136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139388</xdr:rowOff>
    </xdr:from>
    <xdr:to>
      <xdr:col>28</xdr:col>
      <xdr:colOff>365125</xdr:colOff>
      <xdr:row>78</xdr:row>
      <xdr:rowOff>69538</xdr:rowOff>
    </xdr:to>
    <xdr:sp macro="" textlink="">
      <xdr:nvSpPr>
        <xdr:cNvPr id="869" name="円/楕円 868"/>
        <xdr:cNvSpPr/>
      </xdr:nvSpPr>
      <xdr:spPr>
        <a:xfrm>
          <a:off x="19494500" y="133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60665</xdr:rowOff>
    </xdr:from>
    <xdr:ext cx="534377" cy="259045"/>
    <xdr:sp macro="" textlink="">
      <xdr:nvSpPr>
        <xdr:cNvPr id="870" name="テキスト ボックス 869"/>
        <xdr:cNvSpPr txBox="1"/>
      </xdr:nvSpPr>
      <xdr:spPr>
        <a:xfrm>
          <a:off x="19278111" y="1343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2587</xdr:rowOff>
    </xdr:from>
    <xdr:to>
      <xdr:col>27</xdr:col>
      <xdr:colOff>161925</xdr:colOff>
      <xdr:row>78</xdr:row>
      <xdr:rowOff>104187</xdr:rowOff>
    </xdr:to>
    <xdr:sp macro="" textlink="">
      <xdr:nvSpPr>
        <xdr:cNvPr id="871" name="円/楕円 870"/>
        <xdr:cNvSpPr/>
      </xdr:nvSpPr>
      <xdr:spPr>
        <a:xfrm>
          <a:off x="18605500" y="1337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95314</xdr:rowOff>
    </xdr:from>
    <xdr:ext cx="534377" cy="259045"/>
    <xdr:sp macro="" textlink="">
      <xdr:nvSpPr>
        <xdr:cNvPr id="872" name="テキスト ボックス 871"/>
        <xdr:cNvSpPr txBox="1"/>
      </xdr:nvSpPr>
      <xdr:spPr>
        <a:xfrm>
          <a:off x="18389111" y="1346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類似団体平均と比較して，低い水準にある費目が多い。</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その一方で，物件費は類似団体平均を超え，扶助費は増加傾向にあり平均に近付いてきている。適正な福祉サービスの水準を維持しながら，市単独事業や国・県の水準を上回る事業についての見直しを進めるとともに，引き続き柏市</a:t>
          </a:r>
          <a:r>
            <a:rPr kumimoji="1" lang="ja-JP" altLang="en-US" sz="1100">
              <a:solidFill>
                <a:schemeClr val="dk1"/>
              </a:solidFill>
              <a:effectLst/>
              <a:latin typeface="+mn-lt"/>
              <a:ea typeface="+mn-ea"/>
              <a:cs typeface="+mn-cs"/>
            </a:rPr>
            <a:t>第二次</a:t>
          </a:r>
          <a:r>
            <a:rPr kumimoji="1" lang="ja-JP" altLang="ja-JP" sz="1100">
              <a:solidFill>
                <a:schemeClr val="dk1"/>
              </a:solidFill>
              <a:effectLst/>
              <a:latin typeface="+mn-lt"/>
              <a:ea typeface="+mn-ea"/>
              <a:cs typeface="+mn-cs"/>
            </a:rPr>
            <a:t>行政経営方針に基づく経常経費の削減等に努める。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412,690
405,322
114.74
127,000,626
121,586,383
2,832,841
76,170,283
94,835,242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137523</xdr:rowOff>
    </xdr:from>
    <xdr:to>
      <xdr:col>6</xdr:col>
      <xdr:colOff>511175</xdr:colOff>
      <xdr:row>37</xdr:row>
      <xdr:rowOff>76019</xdr:rowOff>
    </xdr:to>
    <xdr:cxnSp macro="">
      <xdr:nvCxnSpPr>
        <xdr:cNvPr id="63" name="直線コネクタ 62"/>
        <xdr:cNvCxnSpPr/>
      </xdr:nvCxnSpPr>
      <xdr:spPr>
        <a:xfrm>
          <a:off x="3797300" y="6309723"/>
          <a:ext cx="8382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137523</xdr:rowOff>
    </xdr:from>
    <xdr:to>
      <xdr:col>5</xdr:col>
      <xdr:colOff>358775</xdr:colOff>
      <xdr:row>37</xdr:row>
      <xdr:rowOff>8527</xdr:rowOff>
    </xdr:to>
    <xdr:cxnSp macro="">
      <xdr:nvCxnSpPr>
        <xdr:cNvPr id="66" name="直線コネクタ 65"/>
        <xdr:cNvCxnSpPr/>
      </xdr:nvCxnSpPr>
      <xdr:spPr>
        <a:xfrm flipV="1">
          <a:off x="2908300" y="63097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132080</xdr:rowOff>
    </xdr:from>
    <xdr:to>
      <xdr:col>4</xdr:col>
      <xdr:colOff>155575</xdr:colOff>
      <xdr:row>37</xdr:row>
      <xdr:rowOff>8527</xdr:rowOff>
    </xdr:to>
    <xdr:cxnSp macro="">
      <xdr:nvCxnSpPr>
        <xdr:cNvPr id="69" name="直線コネクタ 68"/>
        <xdr:cNvCxnSpPr/>
      </xdr:nvCxnSpPr>
      <xdr:spPr>
        <a:xfrm>
          <a:off x="2019300" y="6304280"/>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91803</xdr:rowOff>
    </xdr:from>
    <xdr:to>
      <xdr:col>2</xdr:col>
      <xdr:colOff>638175</xdr:colOff>
      <xdr:row>36</xdr:row>
      <xdr:rowOff>132080</xdr:rowOff>
    </xdr:to>
    <xdr:cxnSp macro="">
      <xdr:nvCxnSpPr>
        <xdr:cNvPr id="72" name="直線コネクタ 71"/>
        <xdr:cNvCxnSpPr/>
      </xdr:nvCxnSpPr>
      <xdr:spPr>
        <a:xfrm>
          <a:off x="1130300" y="6264003"/>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25219</xdr:rowOff>
    </xdr:from>
    <xdr:to>
      <xdr:col>6</xdr:col>
      <xdr:colOff>561975</xdr:colOff>
      <xdr:row>37</xdr:row>
      <xdr:rowOff>126819</xdr:rowOff>
    </xdr:to>
    <xdr:sp macro="" textlink="">
      <xdr:nvSpPr>
        <xdr:cNvPr id="82" name="円/楕円 81"/>
        <xdr:cNvSpPr/>
      </xdr:nvSpPr>
      <xdr:spPr>
        <a:xfrm>
          <a:off x="45847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3646</xdr:rowOff>
    </xdr:from>
    <xdr:ext cx="469744" cy="259045"/>
    <xdr:sp macro="" textlink="">
      <xdr:nvSpPr>
        <xdr:cNvPr id="83" name="議会費該当値テキスト"/>
        <xdr:cNvSpPr txBox="1"/>
      </xdr:nvSpPr>
      <xdr:spPr>
        <a:xfrm>
          <a:off x="4686300"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86723</xdr:rowOff>
    </xdr:from>
    <xdr:to>
      <xdr:col>5</xdr:col>
      <xdr:colOff>409575</xdr:colOff>
      <xdr:row>37</xdr:row>
      <xdr:rowOff>16873</xdr:rowOff>
    </xdr:to>
    <xdr:sp macro="" textlink="">
      <xdr:nvSpPr>
        <xdr:cNvPr id="84" name="円/楕円 83"/>
        <xdr:cNvSpPr/>
      </xdr:nvSpPr>
      <xdr:spPr>
        <a:xfrm>
          <a:off x="3746500" y="62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8000</xdr:rowOff>
    </xdr:from>
    <xdr:ext cx="469744" cy="259045"/>
    <xdr:sp macro="" textlink="">
      <xdr:nvSpPr>
        <xdr:cNvPr id="85" name="テキスト ボックス 84"/>
        <xdr:cNvSpPr txBox="1"/>
      </xdr:nvSpPr>
      <xdr:spPr>
        <a:xfrm>
          <a:off x="3562427" y="635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129177</xdr:rowOff>
    </xdr:from>
    <xdr:to>
      <xdr:col>4</xdr:col>
      <xdr:colOff>206375</xdr:colOff>
      <xdr:row>37</xdr:row>
      <xdr:rowOff>59327</xdr:rowOff>
    </xdr:to>
    <xdr:sp macro="" textlink="">
      <xdr:nvSpPr>
        <xdr:cNvPr id="86" name="円/楕円 85"/>
        <xdr:cNvSpPr/>
      </xdr:nvSpPr>
      <xdr:spPr>
        <a:xfrm>
          <a:off x="2857500" y="63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50454</xdr:rowOff>
    </xdr:from>
    <xdr:ext cx="469744" cy="259045"/>
    <xdr:sp macro="" textlink="">
      <xdr:nvSpPr>
        <xdr:cNvPr id="87" name="テキスト ボックス 86"/>
        <xdr:cNvSpPr txBox="1"/>
      </xdr:nvSpPr>
      <xdr:spPr>
        <a:xfrm>
          <a:off x="2673427" y="63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81280</xdr:rowOff>
    </xdr:from>
    <xdr:to>
      <xdr:col>3</xdr:col>
      <xdr:colOff>3175</xdr:colOff>
      <xdr:row>37</xdr:row>
      <xdr:rowOff>11430</xdr:rowOff>
    </xdr:to>
    <xdr:sp macro="" textlink="">
      <xdr:nvSpPr>
        <xdr:cNvPr id="88" name="円/楕円 87"/>
        <xdr:cNvSpPr/>
      </xdr:nvSpPr>
      <xdr:spPr>
        <a:xfrm>
          <a:off x="1968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2557</xdr:rowOff>
    </xdr:from>
    <xdr:ext cx="469744" cy="259045"/>
    <xdr:sp macro="" textlink="">
      <xdr:nvSpPr>
        <xdr:cNvPr id="89" name="テキスト ボックス 88"/>
        <xdr:cNvSpPr txBox="1"/>
      </xdr:nvSpPr>
      <xdr:spPr>
        <a:xfrm>
          <a:off x="1784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41003</xdr:rowOff>
    </xdr:from>
    <xdr:to>
      <xdr:col>1</xdr:col>
      <xdr:colOff>485775</xdr:colOff>
      <xdr:row>36</xdr:row>
      <xdr:rowOff>142603</xdr:rowOff>
    </xdr:to>
    <xdr:sp macro="" textlink="">
      <xdr:nvSpPr>
        <xdr:cNvPr id="90" name="円/楕円 89"/>
        <xdr:cNvSpPr/>
      </xdr:nvSpPr>
      <xdr:spPr>
        <a:xfrm>
          <a:off x="1079500" y="62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133730</xdr:rowOff>
    </xdr:from>
    <xdr:ext cx="469744" cy="259045"/>
    <xdr:sp macro="" textlink="">
      <xdr:nvSpPr>
        <xdr:cNvPr id="91" name="テキスト ボックス 90"/>
        <xdr:cNvSpPr txBox="1"/>
      </xdr:nvSpPr>
      <xdr:spPr>
        <a:xfrm>
          <a:off x="895427" y="63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2442</xdr:rowOff>
    </xdr:from>
    <xdr:to>
      <xdr:col>6</xdr:col>
      <xdr:colOff>511175</xdr:colOff>
      <xdr:row>58</xdr:row>
      <xdr:rowOff>8810</xdr:rowOff>
    </xdr:to>
    <xdr:cxnSp macro="">
      <xdr:nvCxnSpPr>
        <xdr:cNvPr id="123" name="直線コネクタ 122"/>
        <xdr:cNvCxnSpPr/>
      </xdr:nvCxnSpPr>
      <xdr:spPr>
        <a:xfrm>
          <a:off x="3797300" y="9775092"/>
          <a:ext cx="838200" cy="17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2442</xdr:rowOff>
    </xdr:from>
    <xdr:to>
      <xdr:col>5</xdr:col>
      <xdr:colOff>358775</xdr:colOff>
      <xdr:row>58</xdr:row>
      <xdr:rowOff>27621</xdr:rowOff>
    </xdr:to>
    <xdr:cxnSp macro="">
      <xdr:nvCxnSpPr>
        <xdr:cNvPr id="126" name="直線コネクタ 125"/>
        <xdr:cNvCxnSpPr/>
      </xdr:nvCxnSpPr>
      <xdr:spPr>
        <a:xfrm flipV="1">
          <a:off x="2908300" y="9775092"/>
          <a:ext cx="889000" cy="19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27621</xdr:rowOff>
    </xdr:from>
    <xdr:to>
      <xdr:col>4</xdr:col>
      <xdr:colOff>155575</xdr:colOff>
      <xdr:row>58</xdr:row>
      <xdr:rowOff>126441</xdr:rowOff>
    </xdr:to>
    <xdr:cxnSp macro="">
      <xdr:nvCxnSpPr>
        <xdr:cNvPr id="129" name="直線コネクタ 128"/>
        <xdr:cNvCxnSpPr/>
      </xdr:nvCxnSpPr>
      <xdr:spPr>
        <a:xfrm flipV="1">
          <a:off x="2019300" y="9971721"/>
          <a:ext cx="889000" cy="9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33041</xdr:rowOff>
    </xdr:from>
    <xdr:to>
      <xdr:col>2</xdr:col>
      <xdr:colOff>638175</xdr:colOff>
      <xdr:row>58</xdr:row>
      <xdr:rowOff>126441</xdr:rowOff>
    </xdr:to>
    <xdr:cxnSp macro="">
      <xdr:nvCxnSpPr>
        <xdr:cNvPr id="132" name="直線コネクタ 131"/>
        <xdr:cNvCxnSpPr/>
      </xdr:nvCxnSpPr>
      <xdr:spPr>
        <a:xfrm>
          <a:off x="1130300" y="9634241"/>
          <a:ext cx="889000" cy="43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129460</xdr:rowOff>
    </xdr:from>
    <xdr:to>
      <xdr:col>6</xdr:col>
      <xdr:colOff>561975</xdr:colOff>
      <xdr:row>58</xdr:row>
      <xdr:rowOff>59610</xdr:rowOff>
    </xdr:to>
    <xdr:sp macro="" textlink="">
      <xdr:nvSpPr>
        <xdr:cNvPr id="142" name="円/楕円 141"/>
        <xdr:cNvSpPr/>
      </xdr:nvSpPr>
      <xdr:spPr>
        <a:xfrm>
          <a:off x="4584700" y="99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107887</xdr:rowOff>
    </xdr:from>
    <xdr:ext cx="534377" cy="259045"/>
    <xdr:sp macro="" textlink="">
      <xdr:nvSpPr>
        <xdr:cNvPr id="143" name="総務費該当値テキスト"/>
        <xdr:cNvSpPr txBox="1"/>
      </xdr:nvSpPr>
      <xdr:spPr>
        <a:xfrm>
          <a:off x="4686300" y="988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123092</xdr:rowOff>
    </xdr:from>
    <xdr:to>
      <xdr:col>5</xdr:col>
      <xdr:colOff>409575</xdr:colOff>
      <xdr:row>57</xdr:row>
      <xdr:rowOff>53242</xdr:rowOff>
    </xdr:to>
    <xdr:sp macro="" textlink="">
      <xdr:nvSpPr>
        <xdr:cNvPr id="144" name="円/楕円 143"/>
        <xdr:cNvSpPr/>
      </xdr:nvSpPr>
      <xdr:spPr>
        <a:xfrm>
          <a:off x="3746500" y="97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44369</xdr:rowOff>
    </xdr:from>
    <xdr:ext cx="534377" cy="259045"/>
    <xdr:sp macro="" textlink="">
      <xdr:nvSpPr>
        <xdr:cNvPr id="145" name="テキスト ボックス 144"/>
        <xdr:cNvSpPr txBox="1"/>
      </xdr:nvSpPr>
      <xdr:spPr>
        <a:xfrm>
          <a:off x="3530111" y="981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148271</xdr:rowOff>
    </xdr:from>
    <xdr:to>
      <xdr:col>4</xdr:col>
      <xdr:colOff>206375</xdr:colOff>
      <xdr:row>58</xdr:row>
      <xdr:rowOff>78421</xdr:rowOff>
    </xdr:to>
    <xdr:sp macro="" textlink="">
      <xdr:nvSpPr>
        <xdr:cNvPr id="146" name="円/楕円 145"/>
        <xdr:cNvSpPr/>
      </xdr:nvSpPr>
      <xdr:spPr>
        <a:xfrm>
          <a:off x="2857500" y="992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69548</xdr:rowOff>
    </xdr:from>
    <xdr:ext cx="534377" cy="259045"/>
    <xdr:sp macro="" textlink="">
      <xdr:nvSpPr>
        <xdr:cNvPr id="147" name="テキスト ボックス 146"/>
        <xdr:cNvSpPr txBox="1"/>
      </xdr:nvSpPr>
      <xdr:spPr>
        <a:xfrm>
          <a:off x="2641111" y="1001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75641</xdr:rowOff>
    </xdr:from>
    <xdr:to>
      <xdr:col>3</xdr:col>
      <xdr:colOff>3175</xdr:colOff>
      <xdr:row>59</xdr:row>
      <xdr:rowOff>5791</xdr:rowOff>
    </xdr:to>
    <xdr:sp macro="" textlink="">
      <xdr:nvSpPr>
        <xdr:cNvPr id="148" name="円/楕円 147"/>
        <xdr:cNvSpPr/>
      </xdr:nvSpPr>
      <xdr:spPr>
        <a:xfrm>
          <a:off x="1968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168368</xdr:rowOff>
    </xdr:from>
    <xdr:ext cx="534377" cy="259045"/>
    <xdr:sp macro="" textlink="">
      <xdr:nvSpPr>
        <xdr:cNvPr id="149" name="テキスト ボックス 148"/>
        <xdr:cNvSpPr txBox="1"/>
      </xdr:nvSpPr>
      <xdr:spPr>
        <a:xfrm>
          <a:off x="1752111" y="1011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153691</xdr:rowOff>
    </xdr:from>
    <xdr:to>
      <xdr:col>1</xdr:col>
      <xdr:colOff>485775</xdr:colOff>
      <xdr:row>56</xdr:row>
      <xdr:rowOff>83841</xdr:rowOff>
    </xdr:to>
    <xdr:sp macro="" textlink="">
      <xdr:nvSpPr>
        <xdr:cNvPr id="150" name="円/楕円 149"/>
        <xdr:cNvSpPr/>
      </xdr:nvSpPr>
      <xdr:spPr>
        <a:xfrm>
          <a:off x="1079500" y="95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74968</xdr:rowOff>
    </xdr:from>
    <xdr:ext cx="534377" cy="259045"/>
    <xdr:sp macro="" textlink="">
      <xdr:nvSpPr>
        <xdr:cNvPr id="151" name="テキスト ボックス 150"/>
        <xdr:cNvSpPr txBox="1"/>
      </xdr:nvSpPr>
      <xdr:spPr>
        <a:xfrm>
          <a:off x="863111" y="967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85685</xdr:rowOff>
    </xdr:from>
    <xdr:to>
      <xdr:col>6</xdr:col>
      <xdr:colOff>510540</xdr:colOff>
      <xdr:row>78</xdr:row>
      <xdr:rowOff>22623</xdr:rowOff>
    </xdr:to>
    <xdr:cxnSp macro="">
      <xdr:nvCxnSpPr>
        <xdr:cNvPr id="178" name="直線コネクタ 177"/>
        <xdr:cNvCxnSpPr/>
      </xdr:nvCxnSpPr>
      <xdr:spPr>
        <a:xfrm flipV="1">
          <a:off x="4633595" y="12087185"/>
          <a:ext cx="1270" cy="13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26450</xdr:rowOff>
    </xdr:from>
    <xdr:ext cx="599010" cy="259045"/>
    <xdr:sp macro="" textlink="">
      <xdr:nvSpPr>
        <xdr:cNvPr id="179" name="民生費最小値テキスト"/>
        <xdr:cNvSpPr txBox="1"/>
      </xdr:nvSpPr>
      <xdr:spPr>
        <a:xfrm>
          <a:off x="4686300" y="1339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78</xdr:row>
      <xdr:rowOff>22623</xdr:rowOff>
    </xdr:from>
    <xdr:to>
      <xdr:col>6</xdr:col>
      <xdr:colOff>600075</xdr:colOff>
      <xdr:row>78</xdr:row>
      <xdr:rowOff>22623</xdr:rowOff>
    </xdr:to>
    <xdr:cxnSp macro="">
      <xdr:nvCxnSpPr>
        <xdr:cNvPr id="180" name="直線コネクタ 179"/>
        <xdr:cNvCxnSpPr/>
      </xdr:nvCxnSpPr>
      <xdr:spPr>
        <a:xfrm>
          <a:off x="4546600" y="13395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32362</xdr:rowOff>
    </xdr:from>
    <xdr:ext cx="599010" cy="259045"/>
    <xdr:sp macro="" textlink="">
      <xdr:nvSpPr>
        <xdr:cNvPr id="181" name="民生費最大値テキスト"/>
        <xdr:cNvSpPr txBox="1"/>
      </xdr:nvSpPr>
      <xdr:spPr>
        <a:xfrm>
          <a:off x="4686300" y="1186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85685</xdr:rowOff>
    </xdr:from>
    <xdr:to>
      <xdr:col>6</xdr:col>
      <xdr:colOff>600075</xdr:colOff>
      <xdr:row>70</xdr:row>
      <xdr:rowOff>85685</xdr:rowOff>
    </xdr:to>
    <xdr:cxnSp macro="">
      <xdr:nvCxnSpPr>
        <xdr:cNvPr id="182" name="直線コネクタ 181"/>
        <xdr:cNvCxnSpPr/>
      </xdr:nvCxnSpPr>
      <xdr:spPr>
        <a:xfrm>
          <a:off x="4546600" y="120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72262</xdr:rowOff>
    </xdr:from>
    <xdr:to>
      <xdr:col>6</xdr:col>
      <xdr:colOff>511175</xdr:colOff>
      <xdr:row>77</xdr:row>
      <xdr:rowOff>162114</xdr:rowOff>
    </xdr:to>
    <xdr:cxnSp macro="">
      <xdr:nvCxnSpPr>
        <xdr:cNvPr id="183" name="直線コネクタ 182"/>
        <xdr:cNvCxnSpPr/>
      </xdr:nvCxnSpPr>
      <xdr:spPr>
        <a:xfrm flipV="1">
          <a:off x="3797300" y="13273912"/>
          <a:ext cx="838200" cy="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150291</xdr:rowOff>
    </xdr:from>
    <xdr:ext cx="599010" cy="259045"/>
    <xdr:sp macro="" textlink="">
      <xdr:nvSpPr>
        <xdr:cNvPr id="184" name="民生費平均値テキスト"/>
        <xdr:cNvSpPr txBox="1"/>
      </xdr:nvSpPr>
      <xdr:spPr>
        <a:xfrm>
          <a:off x="4686300" y="12666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127414</xdr:rowOff>
    </xdr:from>
    <xdr:to>
      <xdr:col>6</xdr:col>
      <xdr:colOff>561975</xdr:colOff>
      <xdr:row>75</xdr:row>
      <xdr:rowOff>57564</xdr:rowOff>
    </xdr:to>
    <xdr:sp macro="" textlink="">
      <xdr:nvSpPr>
        <xdr:cNvPr id="185" name="フローチャート : 判断 184"/>
        <xdr:cNvSpPr/>
      </xdr:nvSpPr>
      <xdr:spPr>
        <a:xfrm>
          <a:off x="45847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162114</xdr:rowOff>
    </xdr:from>
    <xdr:to>
      <xdr:col>5</xdr:col>
      <xdr:colOff>358775</xdr:colOff>
      <xdr:row>78</xdr:row>
      <xdr:rowOff>35088</xdr:rowOff>
    </xdr:to>
    <xdr:cxnSp macro="">
      <xdr:nvCxnSpPr>
        <xdr:cNvPr id="186" name="直線コネクタ 185"/>
        <xdr:cNvCxnSpPr/>
      </xdr:nvCxnSpPr>
      <xdr:spPr>
        <a:xfrm flipV="1">
          <a:off x="2908300" y="13363764"/>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26035</xdr:rowOff>
    </xdr:from>
    <xdr:to>
      <xdr:col>5</xdr:col>
      <xdr:colOff>409575</xdr:colOff>
      <xdr:row>75</xdr:row>
      <xdr:rowOff>127635</xdr:rowOff>
    </xdr:to>
    <xdr:sp macro="" textlink="">
      <xdr:nvSpPr>
        <xdr:cNvPr id="187" name="フローチャート : 判断 186"/>
        <xdr:cNvSpPr/>
      </xdr:nvSpPr>
      <xdr:spPr>
        <a:xfrm>
          <a:off x="3746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144162</xdr:rowOff>
    </xdr:from>
    <xdr:ext cx="599010" cy="259045"/>
    <xdr:sp macro="" textlink="">
      <xdr:nvSpPr>
        <xdr:cNvPr id="188" name="テキスト ボックス 187"/>
        <xdr:cNvSpPr txBox="1"/>
      </xdr:nvSpPr>
      <xdr:spPr>
        <a:xfrm>
          <a:off x="3497794"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35088</xdr:rowOff>
    </xdr:from>
    <xdr:to>
      <xdr:col>4</xdr:col>
      <xdr:colOff>155575</xdr:colOff>
      <xdr:row>78</xdr:row>
      <xdr:rowOff>119464</xdr:rowOff>
    </xdr:to>
    <xdr:cxnSp macro="">
      <xdr:nvCxnSpPr>
        <xdr:cNvPr id="189" name="直線コネクタ 188"/>
        <xdr:cNvCxnSpPr/>
      </xdr:nvCxnSpPr>
      <xdr:spPr>
        <a:xfrm flipV="1">
          <a:off x="2019300" y="13408188"/>
          <a:ext cx="889000" cy="8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59269</xdr:rowOff>
    </xdr:from>
    <xdr:to>
      <xdr:col>4</xdr:col>
      <xdr:colOff>206375</xdr:colOff>
      <xdr:row>75</xdr:row>
      <xdr:rowOff>160869</xdr:rowOff>
    </xdr:to>
    <xdr:sp macro="" textlink="">
      <xdr:nvSpPr>
        <xdr:cNvPr id="190" name="フローチャート : 判断 189"/>
        <xdr:cNvSpPr/>
      </xdr:nvSpPr>
      <xdr:spPr>
        <a:xfrm>
          <a:off x="2857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5946</xdr:rowOff>
    </xdr:from>
    <xdr:ext cx="599010" cy="259045"/>
    <xdr:sp macro="" textlink="">
      <xdr:nvSpPr>
        <xdr:cNvPr id="191" name="テキスト ボックス 190"/>
        <xdr:cNvSpPr txBox="1"/>
      </xdr:nvSpPr>
      <xdr:spPr>
        <a:xfrm>
          <a:off x="2608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119464</xdr:rowOff>
    </xdr:from>
    <xdr:to>
      <xdr:col>2</xdr:col>
      <xdr:colOff>638175</xdr:colOff>
      <xdr:row>79</xdr:row>
      <xdr:rowOff>15680</xdr:rowOff>
    </xdr:to>
    <xdr:cxnSp macro="">
      <xdr:nvCxnSpPr>
        <xdr:cNvPr id="192" name="直線コネクタ 191"/>
        <xdr:cNvCxnSpPr/>
      </xdr:nvCxnSpPr>
      <xdr:spPr>
        <a:xfrm flipV="1">
          <a:off x="1130300" y="1349256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160344</xdr:rowOff>
    </xdr:from>
    <xdr:to>
      <xdr:col>3</xdr:col>
      <xdr:colOff>3175</xdr:colOff>
      <xdr:row>76</xdr:row>
      <xdr:rowOff>90494</xdr:rowOff>
    </xdr:to>
    <xdr:sp macro="" textlink="">
      <xdr:nvSpPr>
        <xdr:cNvPr id="193" name="フローチャート : 判断 192"/>
        <xdr:cNvSpPr/>
      </xdr:nvSpPr>
      <xdr:spPr>
        <a:xfrm>
          <a:off x="1968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107020</xdr:rowOff>
    </xdr:from>
    <xdr:ext cx="599010" cy="259045"/>
    <xdr:sp macro="" textlink="">
      <xdr:nvSpPr>
        <xdr:cNvPr id="194" name="テキスト ボックス 193"/>
        <xdr:cNvSpPr txBox="1"/>
      </xdr:nvSpPr>
      <xdr:spPr>
        <a:xfrm>
          <a:off x="1719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28691</xdr:rowOff>
    </xdr:from>
    <xdr:to>
      <xdr:col>1</xdr:col>
      <xdr:colOff>485775</xdr:colOff>
      <xdr:row>76</xdr:row>
      <xdr:rowOff>130291</xdr:rowOff>
    </xdr:to>
    <xdr:sp macro="" textlink="">
      <xdr:nvSpPr>
        <xdr:cNvPr id="195" name="フローチャート : 判断 194"/>
        <xdr:cNvSpPr/>
      </xdr:nvSpPr>
      <xdr:spPr>
        <a:xfrm>
          <a:off x="1079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146818</xdr:rowOff>
    </xdr:from>
    <xdr:ext cx="599010" cy="259045"/>
    <xdr:sp macro="" textlink="">
      <xdr:nvSpPr>
        <xdr:cNvPr id="196" name="テキスト ボックス 195"/>
        <xdr:cNvSpPr txBox="1"/>
      </xdr:nvSpPr>
      <xdr:spPr>
        <a:xfrm>
          <a:off x="830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21462</xdr:rowOff>
    </xdr:from>
    <xdr:to>
      <xdr:col>6</xdr:col>
      <xdr:colOff>561975</xdr:colOff>
      <xdr:row>77</xdr:row>
      <xdr:rowOff>123062</xdr:rowOff>
    </xdr:to>
    <xdr:sp macro="" textlink="">
      <xdr:nvSpPr>
        <xdr:cNvPr id="202" name="円/楕円 201"/>
        <xdr:cNvSpPr/>
      </xdr:nvSpPr>
      <xdr:spPr>
        <a:xfrm>
          <a:off x="4584700" y="132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107839</xdr:rowOff>
    </xdr:from>
    <xdr:ext cx="599010" cy="259045"/>
    <xdr:sp macro="" textlink="">
      <xdr:nvSpPr>
        <xdr:cNvPr id="203" name="民生費該当値テキスト"/>
        <xdr:cNvSpPr txBox="1"/>
      </xdr:nvSpPr>
      <xdr:spPr>
        <a:xfrm>
          <a:off x="4686300" y="1313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111314</xdr:rowOff>
    </xdr:from>
    <xdr:to>
      <xdr:col>5</xdr:col>
      <xdr:colOff>409575</xdr:colOff>
      <xdr:row>78</xdr:row>
      <xdr:rowOff>41464</xdr:rowOff>
    </xdr:to>
    <xdr:sp macro="" textlink="">
      <xdr:nvSpPr>
        <xdr:cNvPr id="204" name="円/楕円 203"/>
        <xdr:cNvSpPr/>
      </xdr:nvSpPr>
      <xdr:spPr>
        <a:xfrm>
          <a:off x="3746500" y="133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32591</xdr:rowOff>
    </xdr:from>
    <xdr:ext cx="599010" cy="259045"/>
    <xdr:sp macro="" textlink="">
      <xdr:nvSpPr>
        <xdr:cNvPr id="205" name="テキスト ボックス 204"/>
        <xdr:cNvSpPr txBox="1"/>
      </xdr:nvSpPr>
      <xdr:spPr>
        <a:xfrm>
          <a:off x="3497794" y="1340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155738</xdr:rowOff>
    </xdr:from>
    <xdr:to>
      <xdr:col>4</xdr:col>
      <xdr:colOff>206375</xdr:colOff>
      <xdr:row>78</xdr:row>
      <xdr:rowOff>85888</xdr:rowOff>
    </xdr:to>
    <xdr:sp macro="" textlink="">
      <xdr:nvSpPr>
        <xdr:cNvPr id="206" name="円/楕円 205"/>
        <xdr:cNvSpPr/>
      </xdr:nvSpPr>
      <xdr:spPr>
        <a:xfrm>
          <a:off x="2857500" y="133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77015</xdr:rowOff>
    </xdr:from>
    <xdr:ext cx="599010" cy="259045"/>
    <xdr:sp macro="" textlink="">
      <xdr:nvSpPr>
        <xdr:cNvPr id="207" name="テキスト ボックス 206"/>
        <xdr:cNvSpPr txBox="1"/>
      </xdr:nvSpPr>
      <xdr:spPr>
        <a:xfrm>
          <a:off x="2608794" y="1345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68664</xdr:rowOff>
    </xdr:from>
    <xdr:to>
      <xdr:col>3</xdr:col>
      <xdr:colOff>3175</xdr:colOff>
      <xdr:row>78</xdr:row>
      <xdr:rowOff>170264</xdr:rowOff>
    </xdr:to>
    <xdr:sp macro="" textlink="">
      <xdr:nvSpPr>
        <xdr:cNvPr id="208" name="円/楕円 207"/>
        <xdr:cNvSpPr/>
      </xdr:nvSpPr>
      <xdr:spPr>
        <a:xfrm>
          <a:off x="1968500" y="134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161391</xdr:rowOff>
    </xdr:from>
    <xdr:ext cx="599010" cy="259045"/>
    <xdr:sp macro="" textlink="">
      <xdr:nvSpPr>
        <xdr:cNvPr id="209" name="テキスト ボックス 208"/>
        <xdr:cNvSpPr txBox="1"/>
      </xdr:nvSpPr>
      <xdr:spPr>
        <a:xfrm>
          <a:off x="1719794" y="1353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136330</xdr:rowOff>
    </xdr:from>
    <xdr:to>
      <xdr:col>1</xdr:col>
      <xdr:colOff>485775</xdr:colOff>
      <xdr:row>79</xdr:row>
      <xdr:rowOff>66480</xdr:rowOff>
    </xdr:to>
    <xdr:sp macro="" textlink="">
      <xdr:nvSpPr>
        <xdr:cNvPr id="210" name="円/楕円 209"/>
        <xdr:cNvSpPr/>
      </xdr:nvSpPr>
      <xdr:spPr>
        <a:xfrm>
          <a:off x="1079500" y="135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57607</xdr:rowOff>
    </xdr:from>
    <xdr:ext cx="534377" cy="259045"/>
    <xdr:sp macro="" textlink="">
      <xdr:nvSpPr>
        <xdr:cNvPr id="211" name="テキスト ボックス 210"/>
        <xdr:cNvSpPr txBox="1"/>
      </xdr:nvSpPr>
      <xdr:spPr>
        <a:xfrm>
          <a:off x="863111" y="136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4" name="直線コネクタ 233"/>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5"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6" name="直線コネクタ 235"/>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7"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8" name="直線コネクタ 237"/>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120977</xdr:rowOff>
    </xdr:from>
    <xdr:to>
      <xdr:col>6</xdr:col>
      <xdr:colOff>511175</xdr:colOff>
      <xdr:row>97</xdr:row>
      <xdr:rowOff>125504</xdr:rowOff>
    </xdr:to>
    <xdr:cxnSp macro="">
      <xdr:nvCxnSpPr>
        <xdr:cNvPr id="239" name="直線コネクタ 238"/>
        <xdr:cNvCxnSpPr/>
      </xdr:nvCxnSpPr>
      <xdr:spPr>
        <a:xfrm flipV="1">
          <a:off x="3797300" y="16751627"/>
          <a:ext cx="8382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40"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41" name="フローチャート : 判断 240"/>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122121</xdr:rowOff>
    </xdr:from>
    <xdr:to>
      <xdr:col>5</xdr:col>
      <xdr:colOff>358775</xdr:colOff>
      <xdr:row>97</xdr:row>
      <xdr:rowOff>125504</xdr:rowOff>
    </xdr:to>
    <xdr:cxnSp macro="">
      <xdr:nvCxnSpPr>
        <xdr:cNvPr id="242" name="直線コネクタ 241"/>
        <xdr:cNvCxnSpPr/>
      </xdr:nvCxnSpPr>
      <xdr:spPr>
        <a:xfrm>
          <a:off x="2908300" y="16752771"/>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3" name="フローチャート : 判断 242"/>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4" name="テキスト ボックス 243"/>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122121</xdr:rowOff>
    </xdr:from>
    <xdr:to>
      <xdr:col>4</xdr:col>
      <xdr:colOff>155575</xdr:colOff>
      <xdr:row>97</xdr:row>
      <xdr:rowOff>139974</xdr:rowOff>
    </xdr:to>
    <xdr:cxnSp macro="">
      <xdr:nvCxnSpPr>
        <xdr:cNvPr id="245" name="直線コネクタ 244"/>
        <xdr:cNvCxnSpPr/>
      </xdr:nvCxnSpPr>
      <xdr:spPr>
        <a:xfrm flipV="1">
          <a:off x="2019300" y="16752771"/>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6" name="フローチャート : 判断 245"/>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7" name="テキスト ボックス 246"/>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139974</xdr:rowOff>
    </xdr:from>
    <xdr:to>
      <xdr:col>2</xdr:col>
      <xdr:colOff>638175</xdr:colOff>
      <xdr:row>97</xdr:row>
      <xdr:rowOff>147518</xdr:rowOff>
    </xdr:to>
    <xdr:cxnSp macro="">
      <xdr:nvCxnSpPr>
        <xdr:cNvPr id="248" name="直線コネクタ 247"/>
        <xdr:cNvCxnSpPr/>
      </xdr:nvCxnSpPr>
      <xdr:spPr>
        <a:xfrm flipV="1">
          <a:off x="1130300" y="1677062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9" name="フローチャート : 判断 248"/>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50" name="テキスト ボックス 249"/>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51" name="フローチャート : 判断 250"/>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2" name="テキスト ボックス 251"/>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70177</xdr:rowOff>
    </xdr:from>
    <xdr:to>
      <xdr:col>6</xdr:col>
      <xdr:colOff>561975</xdr:colOff>
      <xdr:row>98</xdr:row>
      <xdr:rowOff>327</xdr:rowOff>
    </xdr:to>
    <xdr:sp macro="" textlink="">
      <xdr:nvSpPr>
        <xdr:cNvPr id="258" name="円/楕円 257"/>
        <xdr:cNvSpPr/>
      </xdr:nvSpPr>
      <xdr:spPr>
        <a:xfrm>
          <a:off x="4584700" y="167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48604</xdr:rowOff>
    </xdr:from>
    <xdr:ext cx="534377" cy="259045"/>
    <xdr:sp macro="" textlink="">
      <xdr:nvSpPr>
        <xdr:cNvPr id="259" name="衛生費該当値テキスト"/>
        <xdr:cNvSpPr txBox="1"/>
      </xdr:nvSpPr>
      <xdr:spPr>
        <a:xfrm>
          <a:off x="4686300" y="1667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28,319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74704</xdr:rowOff>
    </xdr:from>
    <xdr:to>
      <xdr:col>5</xdr:col>
      <xdr:colOff>409575</xdr:colOff>
      <xdr:row>98</xdr:row>
      <xdr:rowOff>4854</xdr:rowOff>
    </xdr:to>
    <xdr:sp macro="" textlink="">
      <xdr:nvSpPr>
        <xdr:cNvPr id="260" name="円/楕円 259"/>
        <xdr:cNvSpPr/>
      </xdr:nvSpPr>
      <xdr:spPr>
        <a:xfrm>
          <a:off x="3746500" y="1670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167431</xdr:rowOff>
    </xdr:from>
    <xdr:ext cx="534377" cy="259045"/>
    <xdr:sp macro="" textlink="">
      <xdr:nvSpPr>
        <xdr:cNvPr id="261" name="テキスト ボックス 260"/>
        <xdr:cNvSpPr txBox="1"/>
      </xdr:nvSpPr>
      <xdr:spPr>
        <a:xfrm>
          <a:off x="3530111" y="167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71321</xdr:rowOff>
    </xdr:from>
    <xdr:to>
      <xdr:col>4</xdr:col>
      <xdr:colOff>206375</xdr:colOff>
      <xdr:row>98</xdr:row>
      <xdr:rowOff>1471</xdr:rowOff>
    </xdr:to>
    <xdr:sp macro="" textlink="">
      <xdr:nvSpPr>
        <xdr:cNvPr id="262" name="円/楕円 261"/>
        <xdr:cNvSpPr/>
      </xdr:nvSpPr>
      <xdr:spPr>
        <a:xfrm>
          <a:off x="2857500" y="167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164048</xdr:rowOff>
    </xdr:from>
    <xdr:ext cx="534377" cy="259045"/>
    <xdr:sp macro="" textlink="">
      <xdr:nvSpPr>
        <xdr:cNvPr id="263" name="テキスト ボックス 262"/>
        <xdr:cNvSpPr txBox="1"/>
      </xdr:nvSpPr>
      <xdr:spPr>
        <a:xfrm>
          <a:off x="2641111" y="1679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89174</xdr:rowOff>
    </xdr:from>
    <xdr:to>
      <xdr:col>3</xdr:col>
      <xdr:colOff>3175</xdr:colOff>
      <xdr:row>98</xdr:row>
      <xdr:rowOff>19324</xdr:rowOff>
    </xdr:to>
    <xdr:sp macro="" textlink="">
      <xdr:nvSpPr>
        <xdr:cNvPr id="264" name="円/楕円 263"/>
        <xdr:cNvSpPr/>
      </xdr:nvSpPr>
      <xdr:spPr>
        <a:xfrm>
          <a:off x="1968500" y="167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10451</xdr:rowOff>
    </xdr:from>
    <xdr:ext cx="534377" cy="259045"/>
    <xdr:sp macro="" textlink="">
      <xdr:nvSpPr>
        <xdr:cNvPr id="265" name="テキスト ボックス 264"/>
        <xdr:cNvSpPr txBox="1"/>
      </xdr:nvSpPr>
      <xdr:spPr>
        <a:xfrm>
          <a:off x="1752111" y="168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96718</xdr:rowOff>
    </xdr:from>
    <xdr:to>
      <xdr:col>1</xdr:col>
      <xdr:colOff>485775</xdr:colOff>
      <xdr:row>98</xdr:row>
      <xdr:rowOff>26868</xdr:rowOff>
    </xdr:to>
    <xdr:sp macro="" textlink="">
      <xdr:nvSpPr>
        <xdr:cNvPr id="266" name="円/楕円 265"/>
        <xdr:cNvSpPr/>
      </xdr:nvSpPr>
      <xdr:spPr>
        <a:xfrm>
          <a:off x="1079500" y="167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17995</xdr:rowOff>
    </xdr:from>
    <xdr:ext cx="534377" cy="259045"/>
    <xdr:sp macro="" textlink="">
      <xdr:nvSpPr>
        <xdr:cNvPr id="267" name="テキスト ボックス 266"/>
        <xdr:cNvSpPr txBox="1"/>
      </xdr:nvSpPr>
      <xdr:spPr>
        <a:xfrm>
          <a:off x="863111" y="168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9" name="直線コネクタ 288"/>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90"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91" name="直線コネクタ 290"/>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2"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3" name="直線コネクタ 292"/>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168504</xdr:rowOff>
    </xdr:from>
    <xdr:to>
      <xdr:col>15</xdr:col>
      <xdr:colOff>180975</xdr:colOff>
      <xdr:row>38</xdr:row>
      <xdr:rowOff>44603</xdr:rowOff>
    </xdr:to>
    <xdr:cxnSp macro="">
      <xdr:nvCxnSpPr>
        <xdr:cNvPr id="294" name="直線コネクタ 293"/>
        <xdr:cNvCxnSpPr/>
      </xdr:nvCxnSpPr>
      <xdr:spPr>
        <a:xfrm flipV="1">
          <a:off x="9639300" y="6512154"/>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5"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6" name="フローチャート : 判断 295"/>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14884</xdr:rowOff>
    </xdr:from>
    <xdr:to>
      <xdr:col>14</xdr:col>
      <xdr:colOff>28575</xdr:colOff>
      <xdr:row>38</xdr:row>
      <xdr:rowOff>44603</xdr:rowOff>
    </xdr:to>
    <xdr:cxnSp macro="">
      <xdr:nvCxnSpPr>
        <xdr:cNvPr id="297" name="直線コネクタ 296"/>
        <xdr:cNvCxnSpPr/>
      </xdr:nvCxnSpPr>
      <xdr:spPr>
        <a:xfrm>
          <a:off x="8750300" y="6529984"/>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8" name="フローチャート : 判断 297"/>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9" name="テキスト ボックス 298"/>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15342</xdr:rowOff>
    </xdr:from>
    <xdr:to>
      <xdr:col>12</xdr:col>
      <xdr:colOff>511175</xdr:colOff>
      <xdr:row>38</xdr:row>
      <xdr:rowOff>14884</xdr:rowOff>
    </xdr:to>
    <xdr:cxnSp macro="">
      <xdr:nvCxnSpPr>
        <xdr:cNvPr id="300" name="直線コネクタ 299"/>
        <xdr:cNvCxnSpPr/>
      </xdr:nvCxnSpPr>
      <xdr:spPr>
        <a:xfrm>
          <a:off x="7861300" y="6358992"/>
          <a:ext cx="8890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301" name="フローチャート : 判断 300"/>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2" name="テキスト ボックス 301"/>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160731</xdr:rowOff>
    </xdr:from>
    <xdr:to>
      <xdr:col>11</xdr:col>
      <xdr:colOff>307975</xdr:colOff>
      <xdr:row>37</xdr:row>
      <xdr:rowOff>15342</xdr:rowOff>
    </xdr:to>
    <xdr:cxnSp macro="">
      <xdr:nvCxnSpPr>
        <xdr:cNvPr id="303" name="直線コネクタ 302"/>
        <xdr:cNvCxnSpPr/>
      </xdr:nvCxnSpPr>
      <xdr:spPr>
        <a:xfrm>
          <a:off x="6972300" y="6332931"/>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4" name="フローチャート : 判断 303"/>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5" name="テキスト ボックス 304"/>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6" name="フローチャート : 判断 305"/>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7" name="テキスト ボックス 306"/>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117704</xdr:rowOff>
    </xdr:from>
    <xdr:to>
      <xdr:col>15</xdr:col>
      <xdr:colOff>231775</xdr:colOff>
      <xdr:row>38</xdr:row>
      <xdr:rowOff>47854</xdr:rowOff>
    </xdr:to>
    <xdr:sp macro="" textlink="">
      <xdr:nvSpPr>
        <xdr:cNvPr id="313" name="円/楕円 312"/>
        <xdr:cNvSpPr/>
      </xdr:nvSpPr>
      <xdr:spPr>
        <a:xfrm>
          <a:off x="104267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96131</xdr:rowOff>
    </xdr:from>
    <xdr:ext cx="378565" cy="259045"/>
    <xdr:sp macro="" textlink="">
      <xdr:nvSpPr>
        <xdr:cNvPr id="314" name="労働費該当値テキスト"/>
        <xdr:cNvSpPr txBox="1"/>
      </xdr:nvSpPr>
      <xdr:spPr>
        <a:xfrm>
          <a:off x="10528300" y="6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165253</xdr:rowOff>
    </xdr:from>
    <xdr:to>
      <xdr:col>14</xdr:col>
      <xdr:colOff>79375</xdr:colOff>
      <xdr:row>38</xdr:row>
      <xdr:rowOff>95403</xdr:rowOff>
    </xdr:to>
    <xdr:sp macro="" textlink="">
      <xdr:nvSpPr>
        <xdr:cNvPr id="315" name="円/楕円 314"/>
        <xdr:cNvSpPr/>
      </xdr:nvSpPr>
      <xdr:spPr>
        <a:xfrm>
          <a:off x="95885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86530</xdr:rowOff>
    </xdr:from>
    <xdr:ext cx="378565" cy="259045"/>
    <xdr:sp macro="" textlink="">
      <xdr:nvSpPr>
        <xdr:cNvPr id="316" name="テキスト ボックス 315"/>
        <xdr:cNvSpPr txBox="1"/>
      </xdr:nvSpPr>
      <xdr:spPr>
        <a:xfrm>
          <a:off x="9450017" y="660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135534</xdr:rowOff>
    </xdr:from>
    <xdr:to>
      <xdr:col>12</xdr:col>
      <xdr:colOff>561975</xdr:colOff>
      <xdr:row>38</xdr:row>
      <xdr:rowOff>65684</xdr:rowOff>
    </xdr:to>
    <xdr:sp macro="" textlink="">
      <xdr:nvSpPr>
        <xdr:cNvPr id="317" name="円/楕円 316"/>
        <xdr:cNvSpPr/>
      </xdr:nvSpPr>
      <xdr:spPr>
        <a:xfrm>
          <a:off x="8699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56811</xdr:rowOff>
    </xdr:from>
    <xdr:ext cx="378565" cy="259045"/>
    <xdr:sp macro="" textlink="">
      <xdr:nvSpPr>
        <xdr:cNvPr id="318" name="テキスト ボックス 317"/>
        <xdr:cNvSpPr txBox="1"/>
      </xdr:nvSpPr>
      <xdr:spPr>
        <a:xfrm>
          <a:off x="8561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135992</xdr:rowOff>
    </xdr:from>
    <xdr:to>
      <xdr:col>11</xdr:col>
      <xdr:colOff>358775</xdr:colOff>
      <xdr:row>37</xdr:row>
      <xdr:rowOff>66142</xdr:rowOff>
    </xdr:to>
    <xdr:sp macro="" textlink="">
      <xdr:nvSpPr>
        <xdr:cNvPr id="319" name="円/楕円 318"/>
        <xdr:cNvSpPr/>
      </xdr:nvSpPr>
      <xdr:spPr>
        <a:xfrm>
          <a:off x="7810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57269</xdr:rowOff>
    </xdr:from>
    <xdr:ext cx="378565" cy="259045"/>
    <xdr:sp macro="" textlink="">
      <xdr:nvSpPr>
        <xdr:cNvPr id="320" name="テキスト ボックス 319"/>
        <xdr:cNvSpPr txBox="1"/>
      </xdr:nvSpPr>
      <xdr:spPr>
        <a:xfrm>
          <a:off x="7672017" y="64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109931</xdr:rowOff>
    </xdr:from>
    <xdr:to>
      <xdr:col>10</xdr:col>
      <xdr:colOff>155575</xdr:colOff>
      <xdr:row>37</xdr:row>
      <xdr:rowOff>40081</xdr:rowOff>
    </xdr:to>
    <xdr:sp macro="" textlink="">
      <xdr:nvSpPr>
        <xdr:cNvPr id="321" name="円/楕円 320"/>
        <xdr:cNvSpPr/>
      </xdr:nvSpPr>
      <xdr:spPr>
        <a:xfrm>
          <a:off x="6921500" y="62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31208</xdr:rowOff>
    </xdr:from>
    <xdr:ext cx="378565" cy="259045"/>
    <xdr:sp macro="" textlink="">
      <xdr:nvSpPr>
        <xdr:cNvPr id="322" name="テキスト ボックス 321"/>
        <xdr:cNvSpPr txBox="1"/>
      </xdr:nvSpPr>
      <xdr:spPr>
        <a:xfrm>
          <a:off x="6783017" y="63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8" name="直線コネクタ 347"/>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9"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50" name="直線コネクタ 349"/>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51"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2" name="直線コネクタ 351"/>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80373</xdr:rowOff>
    </xdr:from>
    <xdr:to>
      <xdr:col>15</xdr:col>
      <xdr:colOff>180975</xdr:colOff>
      <xdr:row>58</xdr:row>
      <xdr:rowOff>105628</xdr:rowOff>
    </xdr:to>
    <xdr:cxnSp macro="">
      <xdr:nvCxnSpPr>
        <xdr:cNvPr id="353" name="直線コネクタ 352"/>
        <xdr:cNvCxnSpPr/>
      </xdr:nvCxnSpPr>
      <xdr:spPr>
        <a:xfrm flipV="1">
          <a:off x="9639300" y="10024473"/>
          <a:ext cx="8382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4"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5" name="フローチャート : 判断 354"/>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105628</xdr:rowOff>
    </xdr:from>
    <xdr:to>
      <xdr:col>14</xdr:col>
      <xdr:colOff>28575</xdr:colOff>
      <xdr:row>58</xdr:row>
      <xdr:rowOff>114336</xdr:rowOff>
    </xdr:to>
    <xdr:cxnSp macro="">
      <xdr:nvCxnSpPr>
        <xdr:cNvPr id="356" name="直線コネクタ 355"/>
        <xdr:cNvCxnSpPr/>
      </xdr:nvCxnSpPr>
      <xdr:spPr>
        <a:xfrm flipV="1">
          <a:off x="8750300" y="10049728"/>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7" name="フローチャート : 判断 356"/>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8" name="テキスト ボックス 357"/>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114336</xdr:rowOff>
    </xdr:from>
    <xdr:to>
      <xdr:col>12</xdr:col>
      <xdr:colOff>511175</xdr:colOff>
      <xdr:row>58</xdr:row>
      <xdr:rowOff>124678</xdr:rowOff>
    </xdr:to>
    <xdr:cxnSp macro="">
      <xdr:nvCxnSpPr>
        <xdr:cNvPr id="359" name="直線コネクタ 358"/>
        <xdr:cNvCxnSpPr/>
      </xdr:nvCxnSpPr>
      <xdr:spPr>
        <a:xfrm flipV="1">
          <a:off x="7861300" y="1005843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60" name="フローチャート : 判断 359"/>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61" name="テキスト ボックス 360"/>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117058</xdr:rowOff>
    </xdr:from>
    <xdr:to>
      <xdr:col>11</xdr:col>
      <xdr:colOff>307975</xdr:colOff>
      <xdr:row>58</xdr:row>
      <xdr:rowOff>124678</xdr:rowOff>
    </xdr:to>
    <xdr:cxnSp macro="">
      <xdr:nvCxnSpPr>
        <xdr:cNvPr id="362" name="直線コネクタ 361"/>
        <xdr:cNvCxnSpPr/>
      </xdr:nvCxnSpPr>
      <xdr:spPr>
        <a:xfrm>
          <a:off x="6972300" y="1006115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3" name="フローチャート : 判断 362"/>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4" name="テキスト ボックス 363"/>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5" name="フローチャート : 判断 364"/>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6" name="テキスト ボックス 365"/>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29573</xdr:rowOff>
    </xdr:from>
    <xdr:to>
      <xdr:col>15</xdr:col>
      <xdr:colOff>231775</xdr:colOff>
      <xdr:row>58</xdr:row>
      <xdr:rowOff>131173</xdr:rowOff>
    </xdr:to>
    <xdr:sp macro="" textlink="">
      <xdr:nvSpPr>
        <xdr:cNvPr id="372" name="円/楕円 371"/>
        <xdr:cNvSpPr/>
      </xdr:nvSpPr>
      <xdr:spPr>
        <a:xfrm>
          <a:off x="10426700" y="99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8000</xdr:rowOff>
    </xdr:from>
    <xdr:ext cx="469744" cy="259045"/>
    <xdr:sp macro="" textlink="">
      <xdr:nvSpPr>
        <xdr:cNvPr id="373" name="農林水産業費該当値テキスト"/>
        <xdr:cNvSpPr txBox="1"/>
      </xdr:nvSpPr>
      <xdr:spPr>
        <a:xfrm>
          <a:off x="10528300" y="99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54828</xdr:rowOff>
    </xdr:from>
    <xdr:to>
      <xdr:col>14</xdr:col>
      <xdr:colOff>79375</xdr:colOff>
      <xdr:row>58</xdr:row>
      <xdr:rowOff>156428</xdr:rowOff>
    </xdr:to>
    <xdr:sp macro="" textlink="">
      <xdr:nvSpPr>
        <xdr:cNvPr id="374" name="円/楕円 373"/>
        <xdr:cNvSpPr/>
      </xdr:nvSpPr>
      <xdr:spPr>
        <a:xfrm>
          <a:off x="9588500" y="99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147555</xdr:rowOff>
    </xdr:from>
    <xdr:ext cx="469744" cy="259045"/>
    <xdr:sp macro="" textlink="">
      <xdr:nvSpPr>
        <xdr:cNvPr id="375" name="テキスト ボックス 374"/>
        <xdr:cNvSpPr txBox="1"/>
      </xdr:nvSpPr>
      <xdr:spPr>
        <a:xfrm>
          <a:off x="9404427" y="1009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63536</xdr:rowOff>
    </xdr:from>
    <xdr:to>
      <xdr:col>12</xdr:col>
      <xdr:colOff>561975</xdr:colOff>
      <xdr:row>58</xdr:row>
      <xdr:rowOff>165136</xdr:rowOff>
    </xdr:to>
    <xdr:sp macro="" textlink="">
      <xdr:nvSpPr>
        <xdr:cNvPr id="376" name="円/楕円 375"/>
        <xdr:cNvSpPr/>
      </xdr:nvSpPr>
      <xdr:spPr>
        <a:xfrm>
          <a:off x="8699500" y="100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156263</xdr:rowOff>
    </xdr:from>
    <xdr:ext cx="469744" cy="259045"/>
    <xdr:sp macro="" textlink="">
      <xdr:nvSpPr>
        <xdr:cNvPr id="377" name="テキスト ボックス 376"/>
        <xdr:cNvSpPr txBox="1"/>
      </xdr:nvSpPr>
      <xdr:spPr>
        <a:xfrm>
          <a:off x="8515427" y="101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73878</xdr:rowOff>
    </xdr:from>
    <xdr:to>
      <xdr:col>11</xdr:col>
      <xdr:colOff>358775</xdr:colOff>
      <xdr:row>59</xdr:row>
      <xdr:rowOff>4028</xdr:rowOff>
    </xdr:to>
    <xdr:sp macro="" textlink="">
      <xdr:nvSpPr>
        <xdr:cNvPr id="378" name="円/楕円 377"/>
        <xdr:cNvSpPr/>
      </xdr:nvSpPr>
      <xdr:spPr>
        <a:xfrm>
          <a:off x="7810500" y="10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166605</xdr:rowOff>
    </xdr:from>
    <xdr:ext cx="469744" cy="259045"/>
    <xdr:sp macro="" textlink="">
      <xdr:nvSpPr>
        <xdr:cNvPr id="379" name="テキスト ボックス 378"/>
        <xdr:cNvSpPr txBox="1"/>
      </xdr:nvSpPr>
      <xdr:spPr>
        <a:xfrm>
          <a:off x="7626427" y="1011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66258</xdr:rowOff>
    </xdr:from>
    <xdr:to>
      <xdr:col>10</xdr:col>
      <xdr:colOff>155575</xdr:colOff>
      <xdr:row>58</xdr:row>
      <xdr:rowOff>167858</xdr:rowOff>
    </xdr:to>
    <xdr:sp macro="" textlink="">
      <xdr:nvSpPr>
        <xdr:cNvPr id="380" name="円/楕円 379"/>
        <xdr:cNvSpPr/>
      </xdr:nvSpPr>
      <xdr:spPr>
        <a:xfrm>
          <a:off x="6921500" y="1001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158985</xdr:rowOff>
    </xdr:from>
    <xdr:ext cx="469744" cy="259045"/>
    <xdr:sp macro="" textlink="">
      <xdr:nvSpPr>
        <xdr:cNvPr id="381" name="テキスト ボックス 380"/>
        <xdr:cNvSpPr txBox="1"/>
      </xdr:nvSpPr>
      <xdr:spPr>
        <a:xfrm>
          <a:off x="6737427" y="1010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3" name="直線コネクタ 402"/>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4"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5" name="直線コネクタ 404"/>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6"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7" name="直線コネクタ 406"/>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11340</xdr:rowOff>
    </xdr:from>
    <xdr:to>
      <xdr:col>15</xdr:col>
      <xdr:colOff>180975</xdr:colOff>
      <xdr:row>78</xdr:row>
      <xdr:rowOff>40990</xdr:rowOff>
    </xdr:to>
    <xdr:cxnSp macro="">
      <xdr:nvCxnSpPr>
        <xdr:cNvPr id="408" name="直線コネクタ 407"/>
        <xdr:cNvCxnSpPr/>
      </xdr:nvCxnSpPr>
      <xdr:spPr>
        <a:xfrm>
          <a:off x="9639300" y="13384440"/>
          <a:ext cx="8382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9"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10" name="フローチャート : 判断 409"/>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11340</xdr:rowOff>
    </xdr:from>
    <xdr:to>
      <xdr:col>14</xdr:col>
      <xdr:colOff>28575</xdr:colOff>
      <xdr:row>78</xdr:row>
      <xdr:rowOff>17559</xdr:rowOff>
    </xdr:to>
    <xdr:cxnSp macro="">
      <xdr:nvCxnSpPr>
        <xdr:cNvPr id="411" name="直線コネクタ 410"/>
        <xdr:cNvCxnSpPr/>
      </xdr:nvCxnSpPr>
      <xdr:spPr>
        <a:xfrm flipV="1">
          <a:off x="8750300" y="13384440"/>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2" name="フローチャート : 判断 411"/>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3" name="テキスト ボックス 412"/>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17559</xdr:rowOff>
    </xdr:from>
    <xdr:to>
      <xdr:col>12</xdr:col>
      <xdr:colOff>511175</xdr:colOff>
      <xdr:row>78</xdr:row>
      <xdr:rowOff>30087</xdr:rowOff>
    </xdr:to>
    <xdr:cxnSp macro="">
      <xdr:nvCxnSpPr>
        <xdr:cNvPr id="414" name="直線コネクタ 413"/>
        <xdr:cNvCxnSpPr/>
      </xdr:nvCxnSpPr>
      <xdr:spPr>
        <a:xfrm flipV="1">
          <a:off x="7861300" y="13390659"/>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5" name="フローチャート : 判断 414"/>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6" name="テキスト ボックス 415"/>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28897</xdr:rowOff>
    </xdr:from>
    <xdr:to>
      <xdr:col>11</xdr:col>
      <xdr:colOff>307975</xdr:colOff>
      <xdr:row>78</xdr:row>
      <xdr:rowOff>30087</xdr:rowOff>
    </xdr:to>
    <xdr:cxnSp macro="">
      <xdr:nvCxnSpPr>
        <xdr:cNvPr id="417" name="直線コネクタ 416"/>
        <xdr:cNvCxnSpPr/>
      </xdr:nvCxnSpPr>
      <xdr:spPr>
        <a:xfrm>
          <a:off x="6972300" y="13401997"/>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8" name="フローチャート : 判断 417"/>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9" name="テキスト ボックス 418"/>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20" name="フローチャート : 判断 419"/>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21" name="テキスト ボックス 420"/>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161640</xdr:rowOff>
    </xdr:from>
    <xdr:to>
      <xdr:col>15</xdr:col>
      <xdr:colOff>231775</xdr:colOff>
      <xdr:row>78</xdr:row>
      <xdr:rowOff>91790</xdr:rowOff>
    </xdr:to>
    <xdr:sp macro="" textlink="">
      <xdr:nvSpPr>
        <xdr:cNvPr id="427" name="円/楕円 426"/>
        <xdr:cNvSpPr/>
      </xdr:nvSpPr>
      <xdr:spPr>
        <a:xfrm>
          <a:off x="10426700" y="133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76567</xdr:rowOff>
    </xdr:from>
    <xdr:ext cx="469744" cy="259045"/>
    <xdr:sp macro="" textlink="">
      <xdr:nvSpPr>
        <xdr:cNvPr id="428" name="商工費該当値テキスト"/>
        <xdr:cNvSpPr txBox="1"/>
      </xdr:nvSpPr>
      <xdr:spPr>
        <a:xfrm>
          <a:off x="10528300" y="1327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131990</xdr:rowOff>
    </xdr:from>
    <xdr:to>
      <xdr:col>14</xdr:col>
      <xdr:colOff>79375</xdr:colOff>
      <xdr:row>78</xdr:row>
      <xdr:rowOff>62140</xdr:rowOff>
    </xdr:to>
    <xdr:sp macro="" textlink="">
      <xdr:nvSpPr>
        <xdr:cNvPr id="429" name="円/楕円 428"/>
        <xdr:cNvSpPr/>
      </xdr:nvSpPr>
      <xdr:spPr>
        <a:xfrm>
          <a:off x="9588500" y="133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53267</xdr:rowOff>
    </xdr:from>
    <xdr:ext cx="469744" cy="259045"/>
    <xdr:sp macro="" textlink="">
      <xdr:nvSpPr>
        <xdr:cNvPr id="430" name="テキスト ボックス 429"/>
        <xdr:cNvSpPr txBox="1"/>
      </xdr:nvSpPr>
      <xdr:spPr>
        <a:xfrm>
          <a:off x="9404427" y="134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138209</xdr:rowOff>
    </xdr:from>
    <xdr:to>
      <xdr:col>12</xdr:col>
      <xdr:colOff>561975</xdr:colOff>
      <xdr:row>78</xdr:row>
      <xdr:rowOff>68359</xdr:rowOff>
    </xdr:to>
    <xdr:sp macro="" textlink="">
      <xdr:nvSpPr>
        <xdr:cNvPr id="431" name="円/楕円 430"/>
        <xdr:cNvSpPr/>
      </xdr:nvSpPr>
      <xdr:spPr>
        <a:xfrm>
          <a:off x="8699500" y="133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59486</xdr:rowOff>
    </xdr:from>
    <xdr:ext cx="469744" cy="259045"/>
    <xdr:sp macro="" textlink="">
      <xdr:nvSpPr>
        <xdr:cNvPr id="432" name="テキスト ボックス 431"/>
        <xdr:cNvSpPr txBox="1"/>
      </xdr:nvSpPr>
      <xdr:spPr>
        <a:xfrm>
          <a:off x="8515427" y="134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150737</xdr:rowOff>
    </xdr:from>
    <xdr:to>
      <xdr:col>11</xdr:col>
      <xdr:colOff>358775</xdr:colOff>
      <xdr:row>78</xdr:row>
      <xdr:rowOff>80887</xdr:rowOff>
    </xdr:to>
    <xdr:sp macro="" textlink="">
      <xdr:nvSpPr>
        <xdr:cNvPr id="433" name="円/楕円 432"/>
        <xdr:cNvSpPr/>
      </xdr:nvSpPr>
      <xdr:spPr>
        <a:xfrm>
          <a:off x="7810500" y="133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72014</xdr:rowOff>
    </xdr:from>
    <xdr:ext cx="469744" cy="259045"/>
    <xdr:sp macro="" textlink="">
      <xdr:nvSpPr>
        <xdr:cNvPr id="434" name="テキスト ボックス 433"/>
        <xdr:cNvSpPr txBox="1"/>
      </xdr:nvSpPr>
      <xdr:spPr>
        <a:xfrm>
          <a:off x="7626427" y="13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149547</xdr:rowOff>
    </xdr:from>
    <xdr:to>
      <xdr:col>10</xdr:col>
      <xdr:colOff>155575</xdr:colOff>
      <xdr:row>78</xdr:row>
      <xdr:rowOff>79697</xdr:rowOff>
    </xdr:to>
    <xdr:sp macro="" textlink="">
      <xdr:nvSpPr>
        <xdr:cNvPr id="435" name="円/楕円 434"/>
        <xdr:cNvSpPr/>
      </xdr:nvSpPr>
      <xdr:spPr>
        <a:xfrm>
          <a:off x="6921500" y="133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70824</xdr:rowOff>
    </xdr:from>
    <xdr:ext cx="469744" cy="259045"/>
    <xdr:sp macro="" textlink="">
      <xdr:nvSpPr>
        <xdr:cNvPr id="436" name="テキスト ボックス 435"/>
        <xdr:cNvSpPr txBox="1"/>
      </xdr:nvSpPr>
      <xdr:spPr>
        <a:xfrm>
          <a:off x="6737427" y="1344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61" name="直線コネクタ 460"/>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2"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3" name="直線コネクタ 462"/>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4"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5" name="直線コネクタ 464"/>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149530</xdr:rowOff>
    </xdr:from>
    <xdr:to>
      <xdr:col>15</xdr:col>
      <xdr:colOff>180975</xdr:colOff>
      <xdr:row>97</xdr:row>
      <xdr:rowOff>169304</xdr:rowOff>
    </xdr:to>
    <xdr:cxnSp macro="">
      <xdr:nvCxnSpPr>
        <xdr:cNvPr id="466" name="直線コネクタ 465"/>
        <xdr:cNvCxnSpPr/>
      </xdr:nvCxnSpPr>
      <xdr:spPr>
        <a:xfrm>
          <a:off x="9639300" y="16608730"/>
          <a:ext cx="8382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7"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8" name="フローチャート : 判断 467"/>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149530</xdr:rowOff>
    </xdr:from>
    <xdr:to>
      <xdr:col>14</xdr:col>
      <xdr:colOff>28575</xdr:colOff>
      <xdr:row>98</xdr:row>
      <xdr:rowOff>33668</xdr:rowOff>
    </xdr:to>
    <xdr:cxnSp macro="">
      <xdr:nvCxnSpPr>
        <xdr:cNvPr id="469" name="直線コネクタ 468"/>
        <xdr:cNvCxnSpPr/>
      </xdr:nvCxnSpPr>
      <xdr:spPr>
        <a:xfrm flipV="1">
          <a:off x="8750300" y="16608730"/>
          <a:ext cx="889000" cy="2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70" name="フローチャート : 判断 469"/>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71" name="テキスト ボックス 470"/>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958</xdr:rowOff>
    </xdr:from>
    <xdr:to>
      <xdr:col>12</xdr:col>
      <xdr:colOff>511175</xdr:colOff>
      <xdr:row>98</xdr:row>
      <xdr:rowOff>33668</xdr:rowOff>
    </xdr:to>
    <xdr:cxnSp macro="">
      <xdr:nvCxnSpPr>
        <xdr:cNvPr id="472" name="直線コネクタ 471"/>
        <xdr:cNvCxnSpPr/>
      </xdr:nvCxnSpPr>
      <xdr:spPr>
        <a:xfrm>
          <a:off x="7861300" y="16803058"/>
          <a:ext cx="889000" cy="3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3" name="フローチャート : 判断 472"/>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4" name="テキスト ボックス 473"/>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958</xdr:rowOff>
    </xdr:from>
    <xdr:to>
      <xdr:col>11</xdr:col>
      <xdr:colOff>307975</xdr:colOff>
      <xdr:row>98</xdr:row>
      <xdr:rowOff>13112</xdr:rowOff>
    </xdr:to>
    <xdr:cxnSp macro="">
      <xdr:nvCxnSpPr>
        <xdr:cNvPr id="475" name="直線コネクタ 474"/>
        <xdr:cNvCxnSpPr/>
      </xdr:nvCxnSpPr>
      <xdr:spPr>
        <a:xfrm flipV="1">
          <a:off x="6972300" y="16803058"/>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6" name="フローチャート : 判断 475"/>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7" name="テキスト ボックス 476"/>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8" name="フローチャート : 判断 477"/>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9" name="テキスト ボックス 478"/>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118504</xdr:rowOff>
    </xdr:from>
    <xdr:to>
      <xdr:col>15</xdr:col>
      <xdr:colOff>231775</xdr:colOff>
      <xdr:row>98</xdr:row>
      <xdr:rowOff>48654</xdr:rowOff>
    </xdr:to>
    <xdr:sp macro="" textlink="">
      <xdr:nvSpPr>
        <xdr:cNvPr id="485" name="円/楕円 484"/>
        <xdr:cNvSpPr/>
      </xdr:nvSpPr>
      <xdr:spPr>
        <a:xfrm>
          <a:off x="10426700" y="167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96931</xdr:rowOff>
    </xdr:from>
    <xdr:ext cx="534377" cy="259045"/>
    <xdr:sp macro="" textlink="">
      <xdr:nvSpPr>
        <xdr:cNvPr id="486" name="土木費該当値テキスト"/>
        <xdr:cNvSpPr txBox="1"/>
      </xdr:nvSpPr>
      <xdr:spPr>
        <a:xfrm>
          <a:off x="10528300" y="167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31,446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98730</xdr:rowOff>
    </xdr:from>
    <xdr:to>
      <xdr:col>14</xdr:col>
      <xdr:colOff>79375</xdr:colOff>
      <xdr:row>97</xdr:row>
      <xdr:rowOff>28880</xdr:rowOff>
    </xdr:to>
    <xdr:sp macro="" textlink="">
      <xdr:nvSpPr>
        <xdr:cNvPr id="487" name="円/楕円 486"/>
        <xdr:cNvSpPr/>
      </xdr:nvSpPr>
      <xdr:spPr>
        <a:xfrm>
          <a:off x="9588500" y="165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20007</xdr:rowOff>
    </xdr:from>
    <xdr:ext cx="534377" cy="259045"/>
    <xdr:sp macro="" textlink="">
      <xdr:nvSpPr>
        <xdr:cNvPr id="488" name="テキスト ボックス 487"/>
        <xdr:cNvSpPr txBox="1"/>
      </xdr:nvSpPr>
      <xdr:spPr>
        <a:xfrm>
          <a:off x="9372111" y="166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154318</xdr:rowOff>
    </xdr:from>
    <xdr:to>
      <xdr:col>12</xdr:col>
      <xdr:colOff>561975</xdr:colOff>
      <xdr:row>98</xdr:row>
      <xdr:rowOff>84468</xdr:rowOff>
    </xdr:to>
    <xdr:sp macro="" textlink="">
      <xdr:nvSpPr>
        <xdr:cNvPr id="489" name="円/楕円 488"/>
        <xdr:cNvSpPr/>
      </xdr:nvSpPr>
      <xdr:spPr>
        <a:xfrm>
          <a:off x="8699500" y="167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75595</xdr:rowOff>
    </xdr:from>
    <xdr:ext cx="534377" cy="259045"/>
    <xdr:sp macro="" textlink="">
      <xdr:nvSpPr>
        <xdr:cNvPr id="490" name="テキスト ボックス 489"/>
        <xdr:cNvSpPr txBox="1"/>
      </xdr:nvSpPr>
      <xdr:spPr>
        <a:xfrm>
          <a:off x="8483111" y="168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121608</xdr:rowOff>
    </xdr:from>
    <xdr:to>
      <xdr:col>11</xdr:col>
      <xdr:colOff>358775</xdr:colOff>
      <xdr:row>98</xdr:row>
      <xdr:rowOff>51758</xdr:rowOff>
    </xdr:to>
    <xdr:sp macro="" textlink="">
      <xdr:nvSpPr>
        <xdr:cNvPr id="491" name="円/楕円 490"/>
        <xdr:cNvSpPr/>
      </xdr:nvSpPr>
      <xdr:spPr>
        <a:xfrm>
          <a:off x="7810500" y="167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42885</xdr:rowOff>
    </xdr:from>
    <xdr:ext cx="534377" cy="259045"/>
    <xdr:sp macro="" textlink="">
      <xdr:nvSpPr>
        <xdr:cNvPr id="492" name="テキスト ボックス 491"/>
        <xdr:cNvSpPr txBox="1"/>
      </xdr:nvSpPr>
      <xdr:spPr>
        <a:xfrm>
          <a:off x="7594111" y="168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133762</xdr:rowOff>
    </xdr:from>
    <xdr:to>
      <xdr:col>10</xdr:col>
      <xdr:colOff>155575</xdr:colOff>
      <xdr:row>98</xdr:row>
      <xdr:rowOff>63912</xdr:rowOff>
    </xdr:to>
    <xdr:sp macro="" textlink="">
      <xdr:nvSpPr>
        <xdr:cNvPr id="493" name="円/楕円 492"/>
        <xdr:cNvSpPr/>
      </xdr:nvSpPr>
      <xdr:spPr>
        <a:xfrm>
          <a:off x="6921500" y="167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55039</xdr:rowOff>
    </xdr:from>
    <xdr:ext cx="534377" cy="259045"/>
    <xdr:sp macro="" textlink="">
      <xdr:nvSpPr>
        <xdr:cNvPr id="494" name="テキスト ボックス 493"/>
        <xdr:cNvSpPr txBox="1"/>
      </xdr:nvSpPr>
      <xdr:spPr>
        <a:xfrm>
          <a:off x="6705111" y="1685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21" name="直線コネクタ 520"/>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2"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3" name="直線コネクタ 522"/>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4"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5" name="直線コネクタ 524"/>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117493</xdr:rowOff>
    </xdr:from>
    <xdr:to>
      <xdr:col>23</xdr:col>
      <xdr:colOff>517525</xdr:colOff>
      <xdr:row>35</xdr:row>
      <xdr:rowOff>92510</xdr:rowOff>
    </xdr:to>
    <xdr:cxnSp macro="">
      <xdr:nvCxnSpPr>
        <xdr:cNvPr id="526" name="直線コネクタ 525"/>
        <xdr:cNvCxnSpPr/>
      </xdr:nvCxnSpPr>
      <xdr:spPr>
        <a:xfrm>
          <a:off x="15481300" y="5775343"/>
          <a:ext cx="838200" cy="3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7"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8" name="フローチャート : 判断 527"/>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30952</xdr:rowOff>
    </xdr:from>
    <xdr:to>
      <xdr:col>22</xdr:col>
      <xdr:colOff>365125</xdr:colOff>
      <xdr:row>33</xdr:row>
      <xdr:rowOff>117493</xdr:rowOff>
    </xdr:to>
    <xdr:cxnSp macro="">
      <xdr:nvCxnSpPr>
        <xdr:cNvPr id="529" name="直線コネクタ 528"/>
        <xdr:cNvCxnSpPr/>
      </xdr:nvCxnSpPr>
      <xdr:spPr>
        <a:xfrm>
          <a:off x="14592300" y="5688802"/>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30" name="フローチャート : 判断 529"/>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31" name="テキスト ボックス 530"/>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30952</xdr:rowOff>
    </xdr:from>
    <xdr:to>
      <xdr:col>21</xdr:col>
      <xdr:colOff>161925</xdr:colOff>
      <xdr:row>35</xdr:row>
      <xdr:rowOff>20012</xdr:rowOff>
    </xdr:to>
    <xdr:cxnSp macro="">
      <xdr:nvCxnSpPr>
        <xdr:cNvPr id="532" name="直線コネクタ 531"/>
        <xdr:cNvCxnSpPr/>
      </xdr:nvCxnSpPr>
      <xdr:spPr>
        <a:xfrm flipV="1">
          <a:off x="13703300" y="5688802"/>
          <a:ext cx="889000" cy="3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3" name="フローチャート : 判断 532"/>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34" name="テキスト ボックス 533"/>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58384</xdr:rowOff>
    </xdr:from>
    <xdr:to>
      <xdr:col>19</xdr:col>
      <xdr:colOff>644525</xdr:colOff>
      <xdr:row>35</xdr:row>
      <xdr:rowOff>20012</xdr:rowOff>
    </xdr:to>
    <xdr:cxnSp macro="">
      <xdr:nvCxnSpPr>
        <xdr:cNvPr id="535" name="直線コネクタ 534"/>
        <xdr:cNvCxnSpPr/>
      </xdr:nvCxnSpPr>
      <xdr:spPr>
        <a:xfrm>
          <a:off x="12814300" y="5544784"/>
          <a:ext cx="889000" cy="47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6" name="フローチャート : 判断 535"/>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7" name="テキスト ボックス 536"/>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8" name="フローチャート : 判断 537"/>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9" name="テキスト ボックス 538"/>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41710</xdr:rowOff>
    </xdr:from>
    <xdr:to>
      <xdr:col>23</xdr:col>
      <xdr:colOff>568325</xdr:colOff>
      <xdr:row>35</xdr:row>
      <xdr:rowOff>143310</xdr:rowOff>
    </xdr:to>
    <xdr:sp macro="" textlink="">
      <xdr:nvSpPr>
        <xdr:cNvPr id="545" name="円/楕円 544"/>
        <xdr:cNvSpPr/>
      </xdr:nvSpPr>
      <xdr:spPr>
        <a:xfrm>
          <a:off x="16268700" y="6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64587</xdr:rowOff>
    </xdr:from>
    <xdr:ext cx="534377" cy="259045"/>
    <xdr:sp macro="" textlink="">
      <xdr:nvSpPr>
        <xdr:cNvPr id="546" name="消防費該当値テキスト"/>
        <xdr:cNvSpPr txBox="1"/>
      </xdr:nvSpPr>
      <xdr:spPr>
        <a:xfrm>
          <a:off x="16370300" y="58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66693</xdr:rowOff>
    </xdr:from>
    <xdr:to>
      <xdr:col>22</xdr:col>
      <xdr:colOff>415925</xdr:colOff>
      <xdr:row>33</xdr:row>
      <xdr:rowOff>168293</xdr:rowOff>
    </xdr:to>
    <xdr:sp macro="" textlink="">
      <xdr:nvSpPr>
        <xdr:cNvPr id="547" name="円/楕円 546"/>
        <xdr:cNvSpPr/>
      </xdr:nvSpPr>
      <xdr:spPr>
        <a:xfrm>
          <a:off x="15430500" y="57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13370</xdr:rowOff>
    </xdr:from>
    <xdr:ext cx="534377" cy="259045"/>
    <xdr:sp macro="" textlink="">
      <xdr:nvSpPr>
        <xdr:cNvPr id="548" name="テキスト ボックス 547"/>
        <xdr:cNvSpPr txBox="1"/>
      </xdr:nvSpPr>
      <xdr:spPr>
        <a:xfrm>
          <a:off x="15214111" y="549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151602</xdr:rowOff>
    </xdr:from>
    <xdr:to>
      <xdr:col>21</xdr:col>
      <xdr:colOff>212725</xdr:colOff>
      <xdr:row>33</xdr:row>
      <xdr:rowOff>81752</xdr:rowOff>
    </xdr:to>
    <xdr:sp macro="" textlink="">
      <xdr:nvSpPr>
        <xdr:cNvPr id="549" name="円/楕円 548"/>
        <xdr:cNvSpPr/>
      </xdr:nvSpPr>
      <xdr:spPr>
        <a:xfrm>
          <a:off x="14541500" y="56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98279</xdr:rowOff>
    </xdr:from>
    <xdr:ext cx="534377" cy="259045"/>
    <xdr:sp macro="" textlink="">
      <xdr:nvSpPr>
        <xdr:cNvPr id="550" name="テキスト ボックス 549"/>
        <xdr:cNvSpPr txBox="1"/>
      </xdr:nvSpPr>
      <xdr:spPr>
        <a:xfrm>
          <a:off x="14325111" y="54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140662</xdr:rowOff>
    </xdr:from>
    <xdr:to>
      <xdr:col>20</xdr:col>
      <xdr:colOff>9525</xdr:colOff>
      <xdr:row>35</xdr:row>
      <xdr:rowOff>70812</xdr:rowOff>
    </xdr:to>
    <xdr:sp macro="" textlink="">
      <xdr:nvSpPr>
        <xdr:cNvPr id="551" name="円/楕円 550"/>
        <xdr:cNvSpPr/>
      </xdr:nvSpPr>
      <xdr:spPr>
        <a:xfrm>
          <a:off x="13652500" y="59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87339</xdr:rowOff>
    </xdr:from>
    <xdr:ext cx="534377" cy="259045"/>
    <xdr:sp macro="" textlink="">
      <xdr:nvSpPr>
        <xdr:cNvPr id="552" name="テキスト ボックス 551"/>
        <xdr:cNvSpPr txBox="1"/>
      </xdr:nvSpPr>
      <xdr:spPr>
        <a:xfrm>
          <a:off x="13436111" y="57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12,683</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7584</xdr:rowOff>
    </xdr:from>
    <xdr:to>
      <xdr:col>18</xdr:col>
      <xdr:colOff>492125</xdr:colOff>
      <xdr:row>32</xdr:row>
      <xdr:rowOff>109184</xdr:rowOff>
    </xdr:to>
    <xdr:sp macro="" textlink="">
      <xdr:nvSpPr>
        <xdr:cNvPr id="553" name="円/楕円 552"/>
        <xdr:cNvSpPr/>
      </xdr:nvSpPr>
      <xdr:spPr>
        <a:xfrm>
          <a:off x="12763500" y="54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125711</xdr:rowOff>
    </xdr:from>
    <xdr:ext cx="534377" cy="259045"/>
    <xdr:sp macro="" textlink="">
      <xdr:nvSpPr>
        <xdr:cNvPr id="554" name="テキスト ボックス 553"/>
        <xdr:cNvSpPr txBox="1"/>
      </xdr:nvSpPr>
      <xdr:spPr>
        <a:xfrm>
          <a:off x="12547111" y="526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7" name="直線コネクタ 576"/>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8"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9" name="直線コネクタ 578"/>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80"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81" name="直線コネクタ 580"/>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105318</xdr:rowOff>
    </xdr:from>
    <xdr:to>
      <xdr:col>23</xdr:col>
      <xdr:colOff>517525</xdr:colOff>
      <xdr:row>56</xdr:row>
      <xdr:rowOff>136728</xdr:rowOff>
    </xdr:to>
    <xdr:cxnSp macro="">
      <xdr:nvCxnSpPr>
        <xdr:cNvPr id="582" name="直線コネクタ 581"/>
        <xdr:cNvCxnSpPr/>
      </xdr:nvCxnSpPr>
      <xdr:spPr>
        <a:xfrm>
          <a:off x="15481300" y="9706518"/>
          <a:ext cx="8382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3"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4" name="フローチャート : 判断 583"/>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105318</xdr:rowOff>
    </xdr:from>
    <xdr:to>
      <xdr:col>22</xdr:col>
      <xdr:colOff>365125</xdr:colOff>
      <xdr:row>57</xdr:row>
      <xdr:rowOff>33538</xdr:rowOff>
    </xdr:to>
    <xdr:cxnSp macro="">
      <xdr:nvCxnSpPr>
        <xdr:cNvPr id="585" name="直線コネクタ 584"/>
        <xdr:cNvCxnSpPr/>
      </xdr:nvCxnSpPr>
      <xdr:spPr>
        <a:xfrm flipV="1">
          <a:off x="14592300" y="9706518"/>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6" name="フローチャート : 判断 585"/>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7" name="テキスト ボックス 586"/>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33538</xdr:rowOff>
    </xdr:from>
    <xdr:to>
      <xdr:col>21</xdr:col>
      <xdr:colOff>161925</xdr:colOff>
      <xdr:row>57</xdr:row>
      <xdr:rowOff>118235</xdr:rowOff>
    </xdr:to>
    <xdr:cxnSp macro="">
      <xdr:nvCxnSpPr>
        <xdr:cNvPr id="588" name="直線コネクタ 587"/>
        <xdr:cNvCxnSpPr/>
      </xdr:nvCxnSpPr>
      <xdr:spPr>
        <a:xfrm flipV="1">
          <a:off x="13703300" y="9806188"/>
          <a:ext cx="889000" cy="8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9" name="フローチャート : 判断 588"/>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90" name="テキスト ボックス 589"/>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118235</xdr:rowOff>
    </xdr:from>
    <xdr:to>
      <xdr:col>19</xdr:col>
      <xdr:colOff>644525</xdr:colOff>
      <xdr:row>57</xdr:row>
      <xdr:rowOff>141323</xdr:rowOff>
    </xdr:to>
    <xdr:cxnSp macro="">
      <xdr:nvCxnSpPr>
        <xdr:cNvPr id="591" name="直線コネクタ 590"/>
        <xdr:cNvCxnSpPr/>
      </xdr:nvCxnSpPr>
      <xdr:spPr>
        <a:xfrm flipV="1">
          <a:off x="12814300" y="9890885"/>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2" name="フローチャート : 判断 591"/>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3" name="テキスト ボックス 592"/>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4" name="フローチャート : 判断 593"/>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5" name="テキスト ボックス 594"/>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85928</xdr:rowOff>
    </xdr:from>
    <xdr:to>
      <xdr:col>23</xdr:col>
      <xdr:colOff>568325</xdr:colOff>
      <xdr:row>57</xdr:row>
      <xdr:rowOff>16078</xdr:rowOff>
    </xdr:to>
    <xdr:sp macro="" textlink="">
      <xdr:nvSpPr>
        <xdr:cNvPr id="601" name="円/楕円 600"/>
        <xdr:cNvSpPr/>
      </xdr:nvSpPr>
      <xdr:spPr>
        <a:xfrm>
          <a:off x="16268700" y="9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64355</xdr:rowOff>
    </xdr:from>
    <xdr:ext cx="534377" cy="259045"/>
    <xdr:sp macro="" textlink="">
      <xdr:nvSpPr>
        <xdr:cNvPr id="602" name="教育費該当値テキスト"/>
        <xdr:cNvSpPr txBox="1"/>
      </xdr:nvSpPr>
      <xdr:spPr>
        <a:xfrm>
          <a:off x="16370300" y="966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35,130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54518</xdr:rowOff>
    </xdr:from>
    <xdr:to>
      <xdr:col>22</xdr:col>
      <xdr:colOff>415925</xdr:colOff>
      <xdr:row>56</xdr:row>
      <xdr:rowOff>156118</xdr:rowOff>
    </xdr:to>
    <xdr:sp macro="" textlink="">
      <xdr:nvSpPr>
        <xdr:cNvPr id="603" name="円/楕円 602"/>
        <xdr:cNvSpPr/>
      </xdr:nvSpPr>
      <xdr:spPr>
        <a:xfrm>
          <a:off x="15430500" y="965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147245</xdr:rowOff>
    </xdr:from>
    <xdr:ext cx="534377" cy="259045"/>
    <xdr:sp macro="" textlink="">
      <xdr:nvSpPr>
        <xdr:cNvPr id="604" name="テキスト ボックス 603"/>
        <xdr:cNvSpPr txBox="1"/>
      </xdr:nvSpPr>
      <xdr:spPr>
        <a:xfrm>
          <a:off x="15214111" y="97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154188</xdr:rowOff>
    </xdr:from>
    <xdr:to>
      <xdr:col>21</xdr:col>
      <xdr:colOff>212725</xdr:colOff>
      <xdr:row>57</xdr:row>
      <xdr:rowOff>84338</xdr:rowOff>
    </xdr:to>
    <xdr:sp macro="" textlink="">
      <xdr:nvSpPr>
        <xdr:cNvPr id="605" name="円/楕円 604"/>
        <xdr:cNvSpPr/>
      </xdr:nvSpPr>
      <xdr:spPr>
        <a:xfrm>
          <a:off x="14541500" y="97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75465</xdr:rowOff>
    </xdr:from>
    <xdr:ext cx="534377" cy="259045"/>
    <xdr:sp macro="" textlink="">
      <xdr:nvSpPr>
        <xdr:cNvPr id="606" name="テキスト ボックス 605"/>
        <xdr:cNvSpPr txBox="1"/>
      </xdr:nvSpPr>
      <xdr:spPr>
        <a:xfrm>
          <a:off x="14325111" y="984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67435</xdr:rowOff>
    </xdr:from>
    <xdr:to>
      <xdr:col>20</xdr:col>
      <xdr:colOff>9525</xdr:colOff>
      <xdr:row>57</xdr:row>
      <xdr:rowOff>169035</xdr:rowOff>
    </xdr:to>
    <xdr:sp macro="" textlink="">
      <xdr:nvSpPr>
        <xdr:cNvPr id="607" name="円/楕円 606"/>
        <xdr:cNvSpPr/>
      </xdr:nvSpPr>
      <xdr:spPr>
        <a:xfrm>
          <a:off x="13652500" y="9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160162</xdr:rowOff>
    </xdr:from>
    <xdr:ext cx="534377" cy="259045"/>
    <xdr:sp macro="" textlink="">
      <xdr:nvSpPr>
        <xdr:cNvPr id="608" name="テキスト ボックス 607"/>
        <xdr:cNvSpPr txBox="1"/>
      </xdr:nvSpPr>
      <xdr:spPr>
        <a:xfrm>
          <a:off x="13436111" y="99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90523</xdr:rowOff>
    </xdr:from>
    <xdr:to>
      <xdr:col>18</xdr:col>
      <xdr:colOff>492125</xdr:colOff>
      <xdr:row>58</xdr:row>
      <xdr:rowOff>20673</xdr:rowOff>
    </xdr:to>
    <xdr:sp macro="" textlink="">
      <xdr:nvSpPr>
        <xdr:cNvPr id="609" name="円/楕円 608"/>
        <xdr:cNvSpPr/>
      </xdr:nvSpPr>
      <xdr:spPr>
        <a:xfrm>
          <a:off x="12763500" y="986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11800</xdr:rowOff>
    </xdr:from>
    <xdr:ext cx="534377" cy="259045"/>
    <xdr:sp macro="" textlink="">
      <xdr:nvSpPr>
        <xdr:cNvPr id="610" name="テキスト ボックス 609"/>
        <xdr:cNvSpPr txBox="1"/>
      </xdr:nvSpPr>
      <xdr:spPr>
        <a:xfrm>
          <a:off x="12547111" y="99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6" name="直線コネクタ 635"/>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7"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9"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40" name="直線コネクタ 639"/>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98585</xdr:rowOff>
    </xdr:from>
    <xdr:to>
      <xdr:col>23</xdr:col>
      <xdr:colOff>517525</xdr:colOff>
      <xdr:row>79</xdr:row>
      <xdr:rowOff>98879</xdr:rowOff>
    </xdr:to>
    <xdr:cxnSp macro="">
      <xdr:nvCxnSpPr>
        <xdr:cNvPr id="641" name="直線コネクタ 640"/>
        <xdr:cNvCxnSpPr/>
      </xdr:nvCxnSpPr>
      <xdr:spPr>
        <a:xfrm>
          <a:off x="15481300" y="13643135"/>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2"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3" name="フローチャート : 判断 642"/>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98357</xdr:rowOff>
    </xdr:from>
    <xdr:to>
      <xdr:col>22</xdr:col>
      <xdr:colOff>365125</xdr:colOff>
      <xdr:row>79</xdr:row>
      <xdr:rowOff>98585</xdr:rowOff>
    </xdr:to>
    <xdr:cxnSp macro="">
      <xdr:nvCxnSpPr>
        <xdr:cNvPr id="644" name="直線コネクタ 643"/>
        <xdr:cNvCxnSpPr/>
      </xdr:nvCxnSpPr>
      <xdr:spPr>
        <a:xfrm>
          <a:off x="14592300" y="1364290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5" name="フローチャート : 判断 644"/>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6" name="テキスト ボックス 645"/>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50350</xdr:rowOff>
    </xdr:from>
    <xdr:to>
      <xdr:col>21</xdr:col>
      <xdr:colOff>161925</xdr:colOff>
      <xdr:row>79</xdr:row>
      <xdr:rowOff>98357</xdr:rowOff>
    </xdr:to>
    <xdr:cxnSp macro="">
      <xdr:nvCxnSpPr>
        <xdr:cNvPr id="647" name="直線コネクタ 646"/>
        <xdr:cNvCxnSpPr/>
      </xdr:nvCxnSpPr>
      <xdr:spPr>
        <a:xfrm>
          <a:off x="13703300" y="1359490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8" name="フローチャート : 判断 647"/>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9" name="テキスト ボックス 648"/>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10900</xdr:rowOff>
    </xdr:from>
    <xdr:to>
      <xdr:col>19</xdr:col>
      <xdr:colOff>644525</xdr:colOff>
      <xdr:row>79</xdr:row>
      <xdr:rowOff>50350</xdr:rowOff>
    </xdr:to>
    <xdr:cxnSp macro="">
      <xdr:nvCxnSpPr>
        <xdr:cNvPr id="650" name="直線コネクタ 649"/>
        <xdr:cNvCxnSpPr/>
      </xdr:nvCxnSpPr>
      <xdr:spPr>
        <a:xfrm>
          <a:off x="12814300" y="13384000"/>
          <a:ext cx="889000" cy="2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51" name="フローチャート : 判断 650"/>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108377</xdr:rowOff>
    </xdr:from>
    <xdr:ext cx="378565" cy="259045"/>
    <xdr:sp macro="" textlink="">
      <xdr:nvSpPr>
        <xdr:cNvPr id="652" name="テキスト ボックス 651"/>
        <xdr:cNvSpPr txBox="1"/>
      </xdr:nvSpPr>
      <xdr:spPr>
        <a:xfrm>
          <a:off x="13514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3" name="フローチャート : 判断 652"/>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95772</xdr:rowOff>
    </xdr:from>
    <xdr:ext cx="469744" cy="259045"/>
    <xdr:sp macro="" textlink="">
      <xdr:nvSpPr>
        <xdr:cNvPr id="654" name="テキスト ボックス 653"/>
        <xdr:cNvSpPr txBox="1"/>
      </xdr:nvSpPr>
      <xdr:spPr>
        <a:xfrm>
          <a:off x="12579427" y="1364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61"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47785</xdr:rowOff>
    </xdr:from>
    <xdr:to>
      <xdr:col>22</xdr:col>
      <xdr:colOff>415925</xdr:colOff>
      <xdr:row>79</xdr:row>
      <xdr:rowOff>149385</xdr:rowOff>
    </xdr:to>
    <xdr:sp macro="" textlink="">
      <xdr:nvSpPr>
        <xdr:cNvPr id="662" name="円/楕円 661"/>
        <xdr:cNvSpPr/>
      </xdr:nvSpPr>
      <xdr:spPr>
        <a:xfrm>
          <a:off x="15430500" y="13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140512</xdr:rowOff>
    </xdr:from>
    <xdr:ext cx="249299" cy="259045"/>
    <xdr:sp macro="" textlink="">
      <xdr:nvSpPr>
        <xdr:cNvPr id="663" name="テキスト ボックス 662"/>
        <xdr:cNvSpPr txBox="1"/>
      </xdr:nvSpPr>
      <xdr:spPr>
        <a:xfrm>
          <a:off x="15356649" y="13685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47557</xdr:rowOff>
    </xdr:from>
    <xdr:to>
      <xdr:col>21</xdr:col>
      <xdr:colOff>212725</xdr:colOff>
      <xdr:row>79</xdr:row>
      <xdr:rowOff>149157</xdr:rowOff>
    </xdr:to>
    <xdr:sp macro="" textlink="">
      <xdr:nvSpPr>
        <xdr:cNvPr id="664" name="円/楕円 663"/>
        <xdr:cNvSpPr/>
      </xdr:nvSpPr>
      <xdr:spPr>
        <a:xfrm>
          <a:off x="145415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140284</xdr:rowOff>
    </xdr:from>
    <xdr:ext cx="313932" cy="259045"/>
    <xdr:sp macro="" textlink="">
      <xdr:nvSpPr>
        <xdr:cNvPr id="665" name="テキスト ボックス 664"/>
        <xdr:cNvSpPr txBox="1"/>
      </xdr:nvSpPr>
      <xdr:spPr>
        <a:xfrm>
          <a:off x="14435333" y="13684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171000</xdr:rowOff>
    </xdr:from>
    <xdr:to>
      <xdr:col>20</xdr:col>
      <xdr:colOff>9525</xdr:colOff>
      <xdr:row>79</xdr:row>
      <xdr:rowOff>101150</xdr:rowOff>
    </xdr:to>
    <xdr:sp macro="" textlink="">
      <xdr:nvSpPr>
        <xdr:cNvPr id="666" name="円/楕円 665"/>
        <xdr:cNvSpPr/>
      </xdr:nvSpPr>
      <xdr:spPr>
        <a:xfrm>
          <a:off x="13652500" y="135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117677</xdr:rowOff>
    </xdr:from>
    <xdr:ext cx="469744" cy="259045"/>
    <xdr:sp macro="" textlink="">
      <xdr:nvSpPr>
        <xdr:cNvPr id="667" name="テキスト ボックス 666"/>
        <xdr:cNvSpPr txBox="1"/>
      </xdr:nvSpPr>
      <xdr:spPr>
        <a:xfrm>
          <a:off x="13468427" y="133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131550</xdr:rowOff>
    </xdr:from>
    <xdr:to>
      <xdr:col>18</xdr:col>
      <xdr:colOff>492125</xdr:colOff>
      <xdr:row>78</xdr:row>
      <xdr:rowOff>61700</xdr:rowOff>
    </xdr:to>
    <xdr:sp macro="" textlink="">
      <xdr:nvSpPr>
        <xdr:cNvPr id="668" name="円/楕円 667"/>
        <xdr:cNvSpPr/>
      </xdr:nvSpPr>
      <xdr:spPr>
        <a:xfrm>
          <a:off x="12763500" y="133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78227</xdr:rowOff>
    </xdr:from>
    <xdr:ext cx="469744" cy="259045"/>
    <xdr:sp macro="" textlink="">
      <xdr:nvSpPr>
        <xdr:cNvPr id="669" name="テキスト ボックス 668"/>
        <xdr:cNvSpPr txBox="1"/>
      </xdr:nvSpPr>
      <xdr:spPr>
        <a:xfrm>
          <a:off x="12579427" y="1310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6" name="直線コネクタ 695"/>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7"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8" name="直線コネクタ 697"/>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9"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700" name="直線コネクタ 699"/>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114457</xdr:rowOff>
    </xdr:from>
    <xdr:to>
      <xdr:col>23</xdr:col>
      <xdr:colOff>517525</xdr:colOff>
      <xdr:row>96</xdr:row>
      <xdr:rowOff>37745</xdr:rowOff>
    </xdr:to>
    <xdr:cxnSp macro="">
      <xdr:nvCxnSpPr>
        <xdr:cNvPr id="701" name="直線コネクタ 700"/>
        <xdr:cNvCxnSpPr/>
      </xdr:nvCxnSpPr>
      <xdr:spPr>
        <a:xfrm>
          <a:off x="15481300" y="16402207"/>
          <a:ext cx="838200" cy="9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2"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3" name="フローチャート : 判断 702"/>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114457</xdr:rowOff>
    </xdr:from>
    <xdr:to>
      <xdr:col>22</xdr:col>
      <xdr:colOff>365125</xdr:colOff>
      <xdr:row>95</xdr:row>
      <xdr:rowOff>133299</xdr:rowOff>
    </xdr:to>
    <xdr:cxnSp macro="">
      <xdr:nvCxnSpPr>
        <xdr:cNvPr id="704" name="直線コネクタ 703"/>
        <xdr:cNvCxnSpPr/>
      </xdr:nvCxnSpPr>
      <xdr:spPr>
        <a:xfrm flipV="1">
          <a:off x="14592300" y="16402207"/>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5" name="フローチャート : 判断 704"/>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6" name="テキスト ボックス 705"/>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93261</xdr:rowOff>
    </xdr:from>
    <xdr:to>
      <xdr:col>21</xdr:col>
      <xdr:colOff>161925</xdr:colOff>
      <xdr:row>95</xdr:row>
      <xdr:rowOff>133299</xdr:rowOff>
    </xdr:to>
    <xdr:cxnSp macro="">
      <xdr:nvCxnSpPr>
        <xdr:cNvPr id="707" name="直線コネクタ 706"/>
        <xdr:cNvCxnSpPr/>
      </xdr:nvCxnSpPr>
      <xdr:spPr>
        <a:xfrm>
          <a:off x="13703300" y="16381011"/>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8" name="フローチャート : 判断 707"/>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9" name="テキスト ボックス 708"/>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52767</xdr:rowOff>
    </xdr:from>
    <xdr:to>
      <xdr:col>19</xdr:col>
      <xdr:colOff>644525</xdr:colOff>
      <xdr:row>95</xdr:row>
      <xdr:rowOff>93261</xdr:rowOff>
    </xdr:to>
    <xdr:cxnSp macro="">
      <xdr:nvCxnSpPr>
        <xdr:cNvPr id="710" name="直線コネクタ 709"/>
        <xdr:cNvCxnSpPr/>
      </xdr:nvCxnSpPr>
      <xdr:spPr>
        <a:xfrm>
          <a:off x="12814300" y="16340517"/>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11" name="フローチャート : 判断 710"/>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2" name="テキスト ボックス 711"/>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3" name="フローチャート : 判断 712"/>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4" name="テキスト ボックス 713"/>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158395</xdr:rowOff>
    </xdr:from>
    <xdr:to>
      <xdr:col>23</xdr:col>
      <xdr:colOff>568325</xdr:colOff>
      <xdr:row>96</xdr:row>
      <xdr:rowOff>88545</xdr:rowOff>
    </xdr:to>
    <xdr:sp macro="" textlink="">
      <xdr:nvSpPr>
        <xdr:cNvPr id="720" name="円/楕円 719"/>
        <xdr:cNvSpPr/>
      </xdr:nvSpPr>
      <xdr:spPr>
        <a:xfrm>
          <a:off x="16268700" y="164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136822</xdr:rowOff>
    </xdr:from>
    <xdr:ext cx="534377" cy="259045"/>
    <xdr:sp macro="" textlink="">
      <xdr:nvSpPr>
        <xdr:cNvPr id="721" name="公債費該当値テキスト"/>
        <xdr:cNvSpPr txBox="1"/>
      </xdr:nvSpPr>
      <xdr:spPr>
        <a:xfrm>
          <a:off x="16370300" y="164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27,622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63657</xdr:rowOff>
    </xdr:from>
    <xdr:to>
      <xdr:col>22</xdr:col>
      <xdr:colOff>415925</xdr:colOff>
      <xdr:row>95</xdr:row>
      <xdr:rowOff>165257</xdr:rowOff>
    </xdr:to>
    <xdr:sp macro="" textlink="">
      <xdr:nvSpPr>
        <xdr:cNvPr id="722" name="円/楕円 721"/>
        <xdr:cNvSpPr/>
      </xdr:nvSpPr>
      <xdr:spPr>
        <a:xfrm>
          <a:off x="15430500" y="163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156384</xdr:rowOff>
    </xdr:from>
    <xdr:ext cx="534377" cy="259045"/>
    <xdr:sp macro="" textlink="">
      <xdr:nvSpPr>
        <xdr:cNvPr id="723" name="テキスト ボックス 722"/>
        <xdr:cNvSpPr txBox="1"/>
      </xdr:nvSpPr>
      <xdr:spPr>
        <a:xfrm>
          <a:off x="15214111" y="1644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82499</xdr:rowOff>
    </xdr:from>
    <xdr:to>
      <xdr:col>21</xdr:col>
      <xdr:colOff>212725</xdr:colOff>
      <xdr:row>96</xdr:row>
      <xdr:rowOff>12649</xdr:rowOff>
    </xdr:to>
    <xdr:sp macro="" textlink="">
      <xdr:nvSpPr>
        <xdr:cNvPr id="724" name="円/楕円 723"/>
        <xdr:cNvSpPr/>
      </xdr:nvSpPr>
      <xdr:spPr>
        <a:xfrm>
          <a:off x="14541500" y="163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3776</xdr:rowOff>
    </xdr:from>
    <xdr:ext cx="534377" cy="259045"/>
    <xdr:sp macro="" textlink="">
      <xdr:nvSpPr>
        <xdr:cNvPr id="725" name="テキスト ボックス 724"/>
        <xdr:cNvSpPr txBox="1"/>
      </xdr:nvSpPr>
      <xdr:spPr>
        <a:xfrm>
          <a:off x="14325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42461</xdr:rowOff>
    </xdr:from>
    <xdr:to>
      <xdr:col>20</xdr:col>
      <xdr:colOff>9525</xdr:colOff>
      <xdr:row>95</xdr:row>
      <xdr:rowOff>144061</xdr:rowOff>
    </xdr:to>
    <xdr:sp macro="" textlink="">
      <xdr:nvSpPr>
        <xdr:cNvPr id="726" name="円/楕円 725"/>
        <xdr:cNvSpPr/>
      </xdr:nvSpPr>
      <xdr:spPr>
        <a:xfrm>
          <a:off x="13652500" y="163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135188</xdr:rowOff>
    </xdr:from>
    <xdr:ext cx="534377" cy="259045"/>
    <xdr:sp macro="" textlink="">
      <xdr:nvSpPr>
        <xdr:cNvPr id="727" name="テキスト ボックス 726"/>
        <xdr:cNvSpPr txBox="1"/>
      </xdr:nvSpPr>
      <xdr:spPr>
        <a:xfrm>
          <a:off x="13436111" y="1642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1967</xdr:rowOff>
    </xdr:from>
    <xdr:to>
      <xdr:col>18</xdr:col>
      <xdr:colOff>492125</xdr:colOff>
      <xdr:row>95</xdr:row>
      <xdr:rowOff>103567</xdr:rowOff>
    </xdr:to>
    <xdr:sp macro="" textlink="">
      <xdr:nvSpPr>
        <xdr:cNvPr id="728" name="円/楕円 727"/>
        <xdr:cNvSpPr/>
      </xdr:nvSpPr>
      <xdr:spPr>
        <a:xfrm>
          <a:off x="12763500" y="162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94694</xdr:rowOff>
    </xdr:from>
    <xdr:ext cx="534377" cy="259045"/>
    <xdr:sp macro="" textlink="">
      <xdr:nvSpPr>
        <xdr:cNvPr id="729" name="テキスト ボックス 728"/>
        <xdr:cNvSpPr txBox="1"/>
      </xdr:nvSpPr>
      <xdr:spPr>
        <a:xfrm>
          <a:off x="12547111" y="1638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5" name="直線コネクタ 754"/>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9" name="直線コネクタ 75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61"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2" name="フローチャート : 判断 76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4" name="フローチャート : 判断 763"/>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5" name="テキスト ボックス 764"/>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7" name="フローチャート : 判断 766"/>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8" name="テキスト ボックス 767"/>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9" name="直線コネクタ 76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70" name="フローチャート : 判断 769"/>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71" name="テキスト ボックス 770"/>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2" name="フローチャート : 判断 771"/>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3" name="テキスト ボックス 772"/>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9" name="円/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8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81" name="円/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2" name="テキスト ボックス 78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3" name="円/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4" name="テキスト ボックス 78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5" name="円/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6" name="テキスト ボックス 78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7" name="円/楕円 78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8" name="テキスト ボックス 78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フローチャート :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3" name="フローチャート :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4" name="テキスト ボックス 81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6" name="フローチャート :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7" name="テキスト ボックス 81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9" name="フローチャート :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20" name="テキスト ボックス 81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フローチャート :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2" name="テキスト ボックス 82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8" name="円/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30" name="円/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1" name="テキスト ボックス 83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2" name="円/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3" name="テキスト ボックス 83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4" name="円/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5" name="テキスト ボックス 83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6" name="円/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7" name="テキスト ボックス 83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類似団体平均と比較して，低い水準にある費目が多い。</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その一方で，民生費は増加傾向にあり，類似団体平均に近付いてきている。引き続き柏市</a:t>
          </a:r>
          <a:r>
            <a:rPr kumimoji="1" lang="ja-JP" altLang="en-US" sz="1100">
              <a:solidFill>
                <a:schemeClr val="dk1"/>
              </a:solidFill>
              <a:effectLst/>
              <a:latin typeface="+mn-lt"/>
              <a:ea typeface="+mn-ea"/>
              <a:cs typeface="+mn-cs"/>
            </a:rPr>
            <a:t>第二次</a:t>
          </a:r>
          <a:r>
            <a:rPr kumimoji="1" lang="ja-JP" altLang="ja-JP" sz="1100">
              <a:solidFill>
                <a:schemeClr val="dk1"/>
              </a:solidFill>
              <a:effectLst/>
              <a:latin typeface="+mn-lt"/>
              <a:ea typeface="+mn-ea"/>
              <a:cs typeface="+mn-cs"/>
            </a:rPr>
            <a:t>行政経営方針に基づく経常経費の削減等に努める。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４年度決算から，決算剰余金のうち２分の１を超える額を財政調整基金に編入しており，基金残高は増加傾向にあったが，公共施設整備基金等の充実を図ることなどから，平成２７年度は取り崩し額が上回り，平成２８年度も編入額と同額程度の取り崩しを行っている。また，繰越金が減少したこともあり実質収支額は減少した。</a:t>
          </a:r>
          <a:endParaRPr lang="ja-JP" altLang="ja-JP" sz="1400">
            <a:effectLst/>
          </a:endParaRPr>
        </a:p>
        <a:p>
          <a:pPr rtl="0"/>
          <a:r>
            <a:rPr lang="ja-JP" altLang="ja-JP" sz="1100" b="0" i="0" baseline="0">
              <a:solidFill>
                <a:schemeClr val="dk1"/>
              </a:solidFill>
              <a:effectLst/>
              <a:latin typeface="+mn-lt"/>
              <a:ea typeface="+mn-ea"/>
              <a:cs typeface="+mn-cs"/>
            </a:rPr>
            <a:t>　財政調整基金残高については，柏市行政経営方針で平成２７年度時点の目標としていた標準財政規模比１０％以上を引き続き維持した。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連結ならびにそれぞれの会計において赤字額は発生していない。今後も全会計において黒字を維持するとともに，特別会計等に対する基準外繰出金の抑制に努める。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127000626</v>
      </c>
      <c r="BO4" s="411"/>
      <c r="BP4" s="411"/>
      <c r="BQ4" s="411"/>
      <c r="BR4" s="411"/>
      <c r="BS4" s="411"/>
      <c r="BT4" s="411"/>
      <c r="BU4" s="412"/>
      <c r="BV4" s="410">
        <v>131252472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5.2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121586383</v>
      </c>
      <c r="BO5" s="416"/>
      <c r="BP5" s="416"/>
      <c r="BQ5" s="416"/>
      <c r="BR5" s="416"/>
      <c r="BS5" s="416"/>
      <c r="BT5" s="416"/>
      <c r="BU5" s="417"/>
      <c r="BV5" s="415">
        <v>126358262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91.3</v>
      </c>
      <c r="CU5" s="386"/>
      <c r="CV5" s="386"/>
      <c r="CW5" s="386"/>
      <c r="CX5" s="386"/>
      <c r="CY5" s="386"/>
      <c r="CZ5" s="386"/>
      <c r="DA5" s="387"/>
      <c r="DB5" s="385">
        <v>91.6</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5414243</v>
      </c>
      <c r="BO6" s="416"/>
      <c r="BP6" s="416"/>
      <c r="BQ6" s="416"/>
      <c r="BR6" s="416"/>
      <c r="BS6" s="416"/>
      <c r="BT6" s="416"/>
      <c r="BU6" s="417"/>
      <c r="BV6" s="415">
        <v>4894210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95.4</v>
      </c>
      <c r="CU6" s="562"/>
      <c r="CV6" s="562"/>
      <c r="CW6" s="562"/>
      <c r="CX6" s="562"/>
      <c r="CY6" s="562"/>
      <c r="CZ6" s="562"/>
      <c r="DA6" s="563"/>
      <c r="DB6" s="561">
        <v>96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2581402</v>
      </c>
      <c r="BO7" s="416"/>
      <c r="BP7" s="416"/>
      <c r="BQ7" s="416"/>
      <c r="BR7" s="416"/>
      <c r="BS7" s="416"/>
      <c r="BT7" s="416"/>
      <c r="BU7" s="417"/>
      <c r="BV7" s="415">
        <v>1050103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76170283</v>
      </c>
      <c r="CU7" s="416"/>
      <c r="CV7" s="416"/>
      <c r="CW7" s="416"/>
      <c r="CX7" s="416"/>
      <c r="CY7" s="416"/>
      <c r="CZ7" s="416"/>
      <c r="DA7" s="417"/>
      <c r="DB7" s="415">
        <v>74191299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2832841</v>
      </c>
      <c r="BO8" s="416"/>
      <c r="BP8" s="416"/>
      <c r="BQ8" s="416"/>
      <c r="BR8" s="416"/>
      <c r="BS8" s="416"/>
      <c r="BT8" s="416"/>
      <c r="BU8" s="417"/>
      <c r="BV8" s="415">
        <v>3844107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0.95</v>
      </c>
      <c r="CU8" s="525"/>
      <c r="CV8" s="525"/>
      <c r="CW8" s="525"/>
      <c r="CX8" s="525"/>
      <c r="CY8" s="525"/>
      <c r="CZ8" s="525"/>
      <c r="DA8" s="526"/>
      <c r="DB8" s="524">
        <v>0.94</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413954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-1011282</v>
      </c>
      <c r="BO9" s="416"/>
      <c r="BP9" s="416"/>
      <c r="BQ9" s="416"/>
      <c r="BR9" s="416"/>
      <c r="BS9" s="416"/>
      <c r="BT9" s="416"/>
      <c r="BU9" s="417"/>
      <c r="BV9" s="415">
        <v>266243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v>
      </c>
      <c r="CU9" s="386"/>
      <c r="CV9" s="386"/>
      <c r="CW9" s="386"/>
      <c r="CX9" s="386"/>
      <c r="CY9" s="386"/>
      <c r="CZ9" s="386"/>
      <c r="DA9" s="387"/>
      <c r="DB9" s="385">
        <v>13.6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404012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3039</v>
      </c>
      <c r="BO10" s="416"/>
      <c r="BP10" s="416"/>
      <c r="BQ10" s="416"/>
      <c r="BR10" s="416"/>
      <c r="BS10" s="416"/>
      <c r="BT10" s="416"/>
      <c r="BU10" s="417"/>
      <c r="BV10" s="415">
        <v>3888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412690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1800000</v>
      </c>
      <c r="BO12" s="416"/>
      <c r="BP12" s="416"/>
      <c r="BQ12" s="416"/>
      <c r="BR12" s="416"/>
      <c r="BS12" s="416"/>
      <c r="BT12" s="416"/>
      <c r="BU12" s="417"/>
      <c r="BV12" s="415">
        <v>4600000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405322</v>
      </c>
      <c r="S13" s="517"/>
      <c r="T13" s="517"/>
      <c r="U13" s="517"/>
      <c r="V13" s="518"/>
      <c r="W13" s="504" t="s">
        <v>124</v>
      </c>
      <c r="X13" s="428"/>
      <c r="Y13" s="428"/>
      <c r="Z13" s="428"/>
      <c r="AA13" s="428"/>
      <c r="AB13" s="429"/>
      <c r="AC13" s="391">
        <v>2221</v>
      </c>
      <c r="AD13" s="392"/>
      <c r="AE13" s="392"/>
      <c r="AF13" s="392"/>
      <c r="AG13" s="393"/>
      <c r="AH13" s="391">
        <v>2296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-2808243</v>
      </c>
      <c r="BO13" s="416"/>
      <c r="BP13" s="416"/>
      <c r="BQ13" s="416"/>
      <c r="BR13" s="416"/>
      <c r="BS13" s="416"/>
      <c r="BT13" s="416"/>
      <c r="BU13" s="417"/>
      <c r="BV13" s="415">
        <v>-4329869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4.3</v>
      </c>
      <c r="CU13" s="386"/>
      <c r="CV13" s="386"/>
      <c r="CW13" s="386"/>
      <c r="CX13" s="386"/>
      <c r="CY13" s="386"/>
      <c r="CZ13" s="386"/>
      <c r="DA13" s="387"/>
      <c r="DB13" s="385">
        <v>5.3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409001</v>
      </c>
      <c r="S14" s="517"/>
      <c r="T14" s="517"/>
      <c r="U14" s="517"/>
      <c r="V14" s="518"/>
      <c r="W14" s="519"/>
      <c r="X14" s="431"/>
      <c r="Y14" s="431"/>
      <c r="Z14" s="431"/>
      <c r="AA14" s="431"/>
      <c r="AB14" s="432"/>
      <c r="AC14" s="509">
        <v>1.3</v>
      </c>
      <c r="AD14" s="510"/>
      <c r="AE14" s="510"/>
      <c r="AF14" s="510"/>
      <c r="AG14" s="511"/>
      <c r="AH14" s="509">
        <v>1.3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v>1.9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402268</v>
      </c>
      <c r="S15" s="517"/>
      <c r="T15" s="517"/>
      <c r="U15" s="517"/>
      <c r="V15" s="518"/>
      <c r="W15" s="504" t="s">
        <v>131</v>
      </c>
      <c r="X15" s="428"/>
      <c r="Y15" s="428"/>
      <c r="Z15" s="428"/>
      <c r="AA15" s="428"/>
      <c r="AB15" s="429"/>
      <c r="AC15" s="391">
        <v>33241</v>
      </c>
      <c r="AD15" s="392"/>
      <c r="AE15" s="392"/>
      <c r="AF15" s="392"/>
      <c r="AG15" s="393"/>
      <c r="AH15" s="391">
        <v>32243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52972266</v>
      </c>
      <c r="BO15" s="411"/>
      <c r="BP15" s="411"/>
      <c r="BQ15" s="411"/>
      <c r="BR15" s="411"/>
      <c r="BS15" s="411"/>
      <c r="BT15" s="411"/>
      <c r="BU15" s="412"/>
      <c r="BV15" s="410">
        <v>51370546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18.8</v>
      </c>
      <c r="AD16" s="510"/>
      <c r="AE16" s="510"/>
      <c r="AF16" s="510"/>
      <c r="AG16" s="511"/>
      <c r="AH16" s="509">
        <v>18.5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55790192</v>
      </c>
      <c r="BO16" s="416"/>
      <c r="BP16" s="416"/>
      <c r="BQ16" s="416"/>
      <c r="BR16" s="416"/>
      <c r="BS16" s="416"/>
      <c r="BT16" s="416"/>
      <c r="BU16" s="417"/>
      <c r="BV16" s="415">
        <v>54133767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141545</v>
      </c>
      <c r="AD17" s="392"/>
      <c r="AE17" s="392"/>
      <c r="AF17" s="392"/>
      <c r="AG17" s="393"/>
      <c r="AH17" s="391">
        <v>139571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68342788</v>
      </c>
      <c r="BO17" s="416"/>
      <c r="BP17" s="416"/>
      <c r="BQ17" s="416"/>
      <c r="BR17" s="416"/>
      <c r="BS17" s="416"/>
      <c r="BT17" s="416"/>
      <c r="BU17" s="417"/>
      <c r="BV17" s="415">
        <v>66210664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114.74</v>
      </c>
      <c r="M18" s="480"/>
      <c r="N18" s="480"/>
      <c r="O18" s="480"/>
      <c r="P18" s="480"/>
      <c r="Q18" s="480"/>
      <c r="R18" s="481"/>
      <c r="S18" s="481"/>
      <c r="T18" s="481"/>
      <c r="U18" s="481"/>
      <c r="V18" s="482"/>
      <c r="W18" s="496"/>
      <c r="X18" s="497"/>
      <c r="Y18" s="497"/>
      <c r="Z18" s="497"/>
      <c r="AA18" s="497"/>
      <c r="AB18" s="505"/>
      <c r="AC18" s="379">
        <v>80</v>
      </c>
      <c r="AD18" s="380"/>
      <c r="AE18" s="380"/>
      <c r="AF18" s="380"/>
      <c r="AG18" s="483"/>
      <c r="AH18" s="379">
        <v>80.2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69595749</v>
      </c>
      <c r="BO18" s="416"/>
      <c r="BP18" s="416"/>
      <c r="BQ18" s="416"/>
      <c r="BR18" s="416"/>
      <c r="BS18" s="416"/>
      <c r="BT18" s="416"/>
      <c r="BU18" s="417"/>
      <c r="BV18" s="415">
        <v>70259268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3608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86999017</v>
      </c>
      <c r="BO19" s="416"/>
      <c r="BP19" s="416"/>
      <c r="BQ19" s="416"/>
      <c r="BR19" s="416"/>
      <c r="BS19" s="416"/>
      <c r="BT19" s="416"/>
      <c r="BU19" s="417"/>
      <c r="BV19" s="415">
        <v>91307458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175691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94835242</v>
      </c>
      <c r="BO23" s="416"/>
      <c r="BP23" s="416"/>
      <c r="BQ23" s="416"/>
      <c r="BR23" s="416"/>
      <c r="BS23" s="416"/>
      <c r="BT23" s="416"/>
      <c r="BU23" s="417"/>
      <c r="BV23" s="415">
        <v>97019993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9550</v>
      </c>
      <c r="R24" s="392"/>
      <c r="S24" s="392"/>
      <c r="T24" s="392"/>
      <c r="U24" s="392"/>
      <c r="V24" s="393"/>
      <c r="W24" s="457"/>
      <c r="X24" s="448"/>
      <c r="Y24" s="449"/>
      <c r="Z24" s="388" t="s">
        <v>155</v>
      </c>
      <c r="AA24" s="389"/>
      <c r="AB24" s="389"/>
      <c r="AC24" s="389"/>
      <c r="AD24" s="389"/>
      <c r="AE24" s="389"/>
      <c r="AF24" s="389"/>
      <c r="AG24" s="390"/>
      <c r="AH24" s="391">
        <v>2320</v>
      </c>
      <c r="AI24" s="392"/>
      <c r="AJ24" s="392"/>
      <c r="AK24" s="392"/>
      <c r="AL24" s="393"/>
      <c r="AM24" s="391">
        <v>7069040</v>
      </c>
      <c r="AN24" s="392"/>
      <c r="AO24" s="392"/>
      <c r="AP24" s="392"/>
      <c r="AQ24" s="392"/>
      <c r="AR24" s="393"/>
      <c r="AS24" s="391">
        <v>3047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69275433</v>
      </c>
      <c r="BO24" s="416"/>
      <c r="BP24" s="416"/>
      <c r="BQ24" s="416"/>
      <c r="BR24" s="416"/>
      <c r="BS24" s="416"/>
      <c r="BT24" s="416"/>
      <c r="BU24" s="417"/>
      <c r="BV24" s="415">
        <v>73879081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7850</v>
      </c>
      <c r="R25" s="392"/>
      <c r="S25" s="392"/>
      <c r="T25" s="392"/>
      <c r="U25" s="392"/>
      <c r="V25" s="393"/>
      <c r="W25" s="457"/>
      <c r="X25" s="448"/>
      <c r="Y25" s="449"/>
      <c r="Z25" s="388" t="s">
        <v>158</v>
      </c>
      <c r="AA25" s="389"/>
      <c r="AB25" s="389"/>
      <c r="AC25" s="389"/>
      <c r="AD25" s="389"/>
      <c r="AE25" s="389"/>
      <c r="AF25" s="389"/>
      <c r="AG25" s="390"/>
      <c r="AH25" s="391">
        <v>461</v>
      </c>
      <c r="AI25" s="392"/>
      <c r="AJ25" s="392"/>
      <c r="AK25" s="392"/>
      <c r="AL25" s="393"/>
      <c r="AM25" s="391">
        <v>1411121</v>
      </c>
      <c r="AN25" s="392"/>
      <c r="AO25" s="392"/>
      <c r="AP25" s="392"/>
      <c r="AQ25" s="392"/>
      <c r="AR25" s="393"/>
      <c r="AS25" s="391">
        <v>3061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32621219</v>
      </c>
      <c r="BO25" s="411"/>
      <c r="BP25" s="411"/>
      <c r="BQ25" s="411"/>
      <c r="BR25" s="411"/>
      <c r="BS25" s="411"/>
      <c r="BT25" s="411"/>
      <c r="BU25" s="412"/>
      <c r="BV25" s="410">
        <v>38441176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7160</v>
      </c>
      <c r="R26" s="392"/>
      <c r="S26" s="392"/>
      <c r="T26" s="392"/>
      <c r="U26" s="392"/>
      <c r="V26" s="393"/>
      <c r="W26" s="457"/>
      <c r="X26" s="448"/>
      <c r="Y26" s="449"/>
      <c r="Z26" s="388" t="s">
        <v>161</v>
      </c>
      <c r="AA26" s="470"/>
      <c r="AB26" s="470"/>
      <c r="AC26" s="470"/>
      <c r="AD26" s="470"/>
      <c r="AE26" s="470"/>
      <c r="AF26" s="470"/>
      <c r="AG26" s="471"/>
      <c r="AH26" s="391">
        <v>155</v>
      </c>
      <c r="AI26" s="392"/>
      <c r="AJ26" s="392"/>
      <c r="AK26" s="392"/>
      <c r="AL26" s="393"/>
      <c r="AM26" s="391">
        <v>496930</v>
      </c>
      <c r="AN26" s="392"/>
      <c r="AO26" s="392"/>
      <c r="AP26" s="392"/>
      <c r="AQ26" s="392"/>
      <c r="AR26" s="393"/>
      <c r="AS26" s="391">
        <v>3206</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6630</v>
      </c>
      <c r="R27" s="392"/>
      <c r="S27" s="392"/>
      <c r="T27" s="392"/>
      <c r="U27" s="392"/>
      <c r="V27" s="393"/>
      <c r="W27" s="457"/>
      <c r="X27" s="448"/>
      <c r="Y27" s="449"/>
      <c r="Z27" s="388" t="s">
        <v>164</v>
      </c>
      <c r="AA27" s="389"/>
      <c r="AB27" s="389"/>
      <c r="AC27" s="389"/>
      <c r="AD27" s="389"/>
      <c r="AE27" s="389"/>
      <c r="AF27" s="389"/>
      <c r="AG27" s="390"/>
      <c r="AH27" s="391">
        <v>95</v>
      </c>
      <c r="AI27" s="392"/>
      <c r="AJ27" s="392"/>
      <c r="AK27" s="392"/>
      <c r="AL27" s="393"/>
      <c r="AM27" s="391">
        <v>363407</v>
      </c>
      <c r="AN27" s="392"/>
      <c r="AO27" s="392"/>
      <c r="AP27" s="392"/>
      <c r="AQ27" s="392"/>
      <c r="AR27" s="393"/>
      <c r="AS27" s="391">
        <v>3825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4967632</v>
      </c>
      <c r="BO27" s="419"/>
      <c r="BP27" s="419"/>
      <c r="BQ27" s="419"/>
      <c r="BR27" s="419"/>
      <c r="BS27" s="419"/>
      <c r="BT27" s="419"/>
      <c r="BU27" s="420"/>
      <c r="BV27" s="418">
        <v>4967610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5930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10511476</v>
      </c>
      <c r="BO28" s="411"/>
      <c r="BP28" s="411"/>
      <c r="BQ28" s="411"/>
      <c r="BR28" s="411"/>
      <c r="BS28" s="411"/>
      <c r="BT28" s="411"/>
      <c r="BU28" s="412"/>
      <c r="BV28" s="410">
        <v>10408437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34</v>
      </c>
      <c r="M29" s="392"/>
      <c r="N29" s="392"/>
      <c r="O29" s="392"/>
      <c r="P29" s="393"/>
      <c r="Q29" s="391">
        <v>5730</v>
      </c>
      <c r="R29" s="392"/>
      <c r="S29" s="392"/>
      <c r="T29" s="392"/>
      <c r="U29" s="392"/>
      <c r="V29" s="393"/>
      <c r="W29" s="458"/>
      <c r="X29" s="459"/>
      <c r="Y29" s="460"/>
      <c r="Z29" s="388" t="s">
        <v>171</v>
      </c>
      <c r="AA29" s="389"/>
      <c r="AB29" s="389"/>
      <c r="AC29" s="389"/>
      <c r="AD29" s="389"/>
      <c r="AE29" s="389"/>
      <c r="AF29" s="389"/>
      <c r="AG29" s="390"/>
      <c r="AH29" s="391">
        <v>2415</v>
      </c>
      <c r="AI29" s="392"/>
      <c r="AJ29" s="392"/>
      <c r="AK29" s="392"/>
      <c r="AL29" s="393"/>
      <c r="AM29" s="391">
        <v>7432447</v>
      </c>
      <c r="AN29" s="392"/>
      <c r="AO29" s="392"/>
      <c r="AP29" s="392"/>
      <c r="AQ29" s="392"/>
      <c r="AR29" s="393"/>
      <c r="AS29" s="391">
        <v>3078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16511363</v>
      </c>
      <c r="BO30" s="419"/>
      <c r="BP30" s="419"/>
      <c r="BQ30" s="419"/>
      <c r="BR30" s="419"/>
      <c r="BS30" s="419"/>
      <c r="BT30" s="419"/>
      <c r="BU30" s="420"/>
      <c r="BV30" s="418">
        <v>14254158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13</v>
      </c>
      <c r="BF34" s="375"/>
      <c r="BG34" s="374" t="str">
        <f>IF('各会計、関係団体の財政状況及び健全化判断比率'!B36="","",'各会計、関係団体の財政状況及び健全化判断比率'!B36)</f>
        <v>公設総合地方卸売市場事業特別会計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柏市まちづくり公社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柏都市計画事業北柏駅北口土地区画整理事業特別会計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IF('各会計、関係団体の財政状況及び健全化判断比率'!B34="","",'各会計、関係団体の財政状況及び健全化判断比率'!B34)</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柏市みどりの基金</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学校給食センター事業特別会計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f t="shared" si="0"/>
        <v>12</v>
      </c>
      <c r="AN36" s="375"/>
      <c r="AO36" s="374" t="str">
        <f>IF('各会計、関係団体の財政状況及び健全化判断比率'!B35="","",'各会計、関係団体の財政状況及び健全化判断比率'!B35)</f>
        <v>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柏市医療公社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母子父子寡婦福祉資金貸付事業特別会計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介護老人保健施設事業特別会計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f t="shared" si="3"/>
        <v>26</v>
      </c>
      <c r="CP37" s="375"/>
      <c r="CQ37" s="374" t="str">
        <f>IF('各会計、関係団体の財政状況及び健全化判断比率'!BS10="","",'各会計、関係団体の財政状況及び健全化判断比率'!BS10)</f>
        <v>ディー・エス・ケイ</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9</v>
      </c>
      <c r="V38" s="375"/>
      <c r="W38" s="374" t="str">
        <f>IF('各会計、関係団体の財政状況及び健全化判断比率'!B32="","",'各会計、関係団体の財政状況及び健全化判断比率'!B32)</f>
        <v>駐車場事業特別会計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f t="shared" si="3"/>
        <v>27</v>
      </c>
      <c r="CP38" s="375"/>
      <c r="CQ38" s="374" t="str">
        <f>IF('各会計、関係団体の財政状況及び健全化判断比率'!BS11="","",'各会計、関係団体の財政状況及び健全化判断比率'!BS11)</f>
        <v>柏市土地開発公社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f t="shared" si="3"/>
        <v>28</v>
      </c>
      <c r="CP39" s="375"/>
      <c r="CQ39" s="374" t="str">
        <f>IF('各会計、関係団体の財政状況及び健全化判断比率'!BS12="","",'各会計、関係団体の財政状況及び健全化判断比率'!BS12)</f>
        <v>道の駅しょうなん</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北千葉広域水道企業団（水道用水供給事業会計）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柏・白井・鎌ケ谷環境衛生組合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東葛中部地区総合開発事務組合（一般会計）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535</v>
      </c>
      <c r="D34" s="1184"/>
      <c r="E34" s="1185"/>
      <c r="F34" s="32">
        <v>10.06</v>
      </c>
      <c r="G34" s="33">
        <v>10.46</v>
      </c>
      <c r="H34" s="33">
        <v>10.84</v>
      </c>
      <c r="I34" s="33">
        <v>11.86</v>
      </c>
      <c r="J34" s="34">
        <v>12.49</v>
      </c>
      <c r="K34" s="22"/>
      <c r="L34" s="22"/>
      <c r="M34" s="22"/>
      <c r="N34" s="22"/>
      <c r="O34" s="22"/>
      <c r="P34" s="22"/>
    </row>
    <row r="35" spans="1:16" ht="39" customHeight="1" x14ac:dyDescent="0.15">
      <c r="A35" s="22"/>
      <c r="B35" s="35"/>
      <c r="C35" s="1178" t="s">
        <v>536</v>
      </c>
      <c r="D35" s="1179"/>
      <c r="E35" s="1180"/>
      <c r="F35" s="36" t="s">
        <v>486</v>
      </c>
      <c r="G35" s="37" t="s">
        <v>486</v>
      </c>
      <c r="H35" s="37">
        <v>3.11</v>
      </c>
      <c r="I35" s="37">
        <v>3.27</v>
      </c>
      <c r="J35" s="38">
        <v>3.64</v>
      </c>
      <c r="K35" s="22"/>
      <c r="L35" s="22"/>
      <c r="M35" s="22"/>
      <c r="N35" s="22"/>
      <c r="O35" s="22"/>
      <c r="P35" s="22"/>
    </row>
    <row r="36" spans="1:16" ht="39" customHeight="1" x14ac:dyDescent="0.15">
      <c r="A36" s="22"/>
      <c r="B36" s="35"/>
      <c r="C36" s="1178" t="s">
        <v>537</v>
      </c>
      <c r="D36" s="1179"/>
      <c r="E36" s="1180"/>
      <c r="F36" s="36">
        <v>9.4</v>
      </c>
      <c r="G36" s="37">
        <v>6.43</v>
      </c>
      <c r="H36" s="37">
        <v>4.75</v>
      </c>
      <c r="I36" s="37">
        <v>5.03</v>
      </c>
      <c r="J36" s="38">
        <v>3.52</v>
      </c>
      <c r="K36" s="22"/>
      <c r="L36" s="22"/>
      <c r="M36" s="22"/>
      <c r="N36" s="22"/>
      <c r="O36" s="22"/>
      <c r="P36" s="22"/>
    </row>
    <row r="37" spans="1:16" ht="39" customHeight="1" x14ac:dyDescent="0.15">
      <c r="A37" s="22"/>
      <c r="B37" s="35"/>
      <c r="C37" s="1178" t="s">
        <v>538</v>
      </c>
      <c r="D37" s="1179"/>
      <c r="E37" s="1180"/>
      <c r="F37" s="36">
        <v>2.8</v>
      </c>
      <c r="G37" s="37">
        <v>2.88</v>
      </c>
      <c r="H37" s="37">
        <v>2.64</v>
      </c>
      <c r="I37" s="37">
        <v>1.75</v>
      </c>
      <c r="J37" s="38">
        <v>3.14</v>
      </c>
      <c r="K37" s="22"/>
      <c r="L37" s="22"/>
      <c r="M37" s="22"/>
      <c r="N37" s="22"/>
      <c r="O37" s="22"/>
      <c r="P37" s="22"/>
    </row>
    <row r="38" spans="1:16" ht="39" customHeight="1" x14ac:dyDescent="0.15">
      <c r="A38" s="22"/>
      <c r="B38" s="35"/>
      <c r="C38" s="1178" t="s">
        <v>539</v>
      </c>
      <c r="D38" s="1179"/>
      <c r="E38" s="1180"/>
      <c r="F38" s="36">
        <v>3.08</v>
      </c>
      <c r="G38" s="37">
        <v>3</v>
      </c>
      <c r="H38" s="37">
        <v>2.96</v>
      </c>
      <c r="I38" s="37">
        <v>3.01</v>
      </c>
      <c r="J38" s="38">
        <v>2.98</v>
      </c>
      <c r="K38" s="22"/>
      <c r="L38" s="22"/>
      <c r="M38" s="22"/>
      <c r="N38" s="22"/>
      <c r="O38" s="22"/>
      <c r="P38" s="22"/>
    </row>
    <row r="39" spans="1:16" ht="39" customHeight="1" x14ac:dyDescent="0.15">
      <c r="A39" s="22"/>
      <c r="B39" s="35"/>
      <c r="C39" s="1178" t="s">
        <v>540</v>
      </c>
      <c r="D39" s="1179"/>
      <c r="E39" s="1180"/>
      <c r="F39" s="36">
        <v>0.11</v>
      </c>
      <c r="G39" s="37">
        <v>0.1</v>
      </c>
      <c r="H39" s="37">
        <v>0.12</v>
      </c>
      <c r="I39" s="37">
        <v>0.42</v>
      </c>
      <c r="J39" s="38">
        <v>1.02</v>
      </c>
      <c r="K39" s="22"/>
      <c r="L39" s="22"/>
      <c r="M39" s="22"/>
      <c r="N39" s="22"/>
      <c r="O39" s="22"/>
      <c r="P39" s="22"/>
    </row>
    <row r="40" spans="1:16" ht="39" customHeight="1" x14ac:dyDescent="0.15">
      <c r="A40" s="22"/>
      <c r="B40" s="35"/>
      <c r="C40" s="1178" t="s">
        <v>541</v>
      </c>
      <c r="D40" s="1179"/>
      <c r="E40" s="1180"/>
      <c r="F40" s="36">
        <v>0.31</v>
      </c>
      <c r="G40" s="37">
        <v>0.3</v>
      </c>
      <c r="H40" s="37">
        <v>0.32</v>
      </c>
      <c r="I40" s="37">
        <v>0.34</v>
      </c>
      <c r="J40" s="38">
        <v>0.26</v>
      </c>
      <c r="K40" s="22"/>
      <c r="L40" s="22"/>
      <c r="M40" s="22"/>
      <c r="N40" s="22"/>
      <c r="O40" s="22"/>
      <c r="P40" s="22"/>
    </row>
    <row r="41" spans="1:16" ht="39" customHeight="1" x14ac:dyDescent="0.15">
      <c r="A41" s="22"/>
      <c r="B41" s="35"/>
      <c r="C41" s="1178" t="s">
        <v>542</v>
      </c>
      <c r="D41" s="1179"/>
      <c r="E41" s="1180"/>
      <c r="F41" s="36">
        <v>0.03</v>
      </c>
      <c r="G41" s="37">
        <v>0.03</v>
      </c>
      <c r="H41" s="37">
        <v>0.03</v>
      </c>
      <c r="I41" s="37">
        <v>0.05</v>
      </c>
      <c r="J41" s="38">
        <v>0.13</v>
      </c>
      <c r="K41" s="22"/>
      <c r="L41" s="22"/>
      <c r="M41" s="22"/>
      <c r="N41" s="22"/>
      <c r="O41" s="22"/>
      <c r="P41" s="22"/>
    </row>
    <row r="42" spans="1:16" ht="39" customHeight="1" x14ac:dyDescent="0.15">
      <c r="A42" s="22"/>
      <c r="B42" s="39"/>
      <c r="C42" s="1178" t="s">
        <v>543</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544</v>
      </c>
      <c r="D43" s="1182"/>
      <c r="E43" s="1183"/>
      <c r="F43" s="41">
        <v>2.11</v>
      </c>
      <c r="G43" s="42">
        <v>1.19</v>
      </c>
      <c r="H43" s="42">
        <v>0.19</v>
      </c>
      <c r="I43" s="42">
        <v>0.18</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13068</v>
      </c>
      <c r="L45" s="60">
        <v>12638</v>
      </c>
      <c r="M45" s="60">
        <v>12061</v>
      </c>
      <c r="N45" s="60">
        <v>12526</v>
      </c>
      <c r="O45" s="61">
        <v>11442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2756</v>
      </c>
      <c r="L48" s="64">
        <v>2757</v>
      </c>
      <c r="M48" s="64">
        <v>1147</v>
      </c>
      <c r="N48" s="64">
        <v>1430</v>
      </c>
      <c r="O48" s="65">
        <v>1123</v>
      </c>
      <c r="P48" s="48"/>
      <c r="Q48" s="48"/>
      <c r="R48" s="48"/>
      <c r="S48" s="48"/>
      <c r="T48" s="48"/>
      <c r="U48" s="48"/>
    </row>
    <row r="49" spans="1:21" ht="30.75" customHeight="1" x14ac:dyDescent="0.15">
      <c r="A49" s="48"/>
      <c r="B49" s="1196"/>
      <c r="C49" s="1197"/>
      <c r="D49" s="62"/>
      <c r="E49" s="1188" t="s">
        <v>16</v>
      </c>
      <c r="F49" s="1188"/>
      <c r="G49" s="1188"/>
      <c r="H49" s="1188"/>
      <c r="I49" s="1188"/>
      <c r="J49" s="1189"/>
      <c r="K49" s="63">
        <v>252</v>
      </c>
      <c r="L49" s="64">
        <v>135</v>
      </c>
      <c r="M49" s="64">
        <v>36</v>
      </c>
      <c r="N49" s="64">
        <v>30</v>
      </c>
      <c r="O49" s="65">
        <v>46</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1131</v>
      </c>
      <c r="L50" s="64">
        <v>873</v>
      </c>
      <c r="M50" s="64">
        <v>402</v>
      </c>
      <c r="N50" s="64">
        <v>1010</v>
      </c>
      <c r="O50" s="65">
        <v>780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486</v>
      </c>
      <c r="L51" s="64" t="s">
        <v>486</v>
      </c>
      <c r="M51" s="64" t="s">
        <v>486</v>
      </c>
      <c r="N51" s="64" t="s">
        <v>486</v>
      </c>
      <c r="O51" s="65" t="s">
        <v>486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11884</v>
      </c>
      <c r="L52" s="64">
        <v>12458</v>
      </c>
      <c r="M52" s="64">
        <v>11517</v>
      </c>
      <c r="N52" s="64">
        <v>10705</v>
      </c>
      <c r="O52" s="65">
        <v>11134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5323</v>
      </c>
      <c r="L53" s="69">
        <v>3945</v>
      </c>
      <c r="M53" s="69">
        <v>2129</v>
      </c>
      <c r="N53" s="69">
        <v>4291</v>
      </c>
      <c r="O53" s="70">
        <v>2257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4" t="s">
        <v>24</v>
      </c>
      <c r="C41" s="1215"/>
      <c r="D41" s="81"/>
      <c r="E41" s="1216" t="s">
        <v>25</v>
      </c>
      <c r="F41" s="1216"/>
      <c r="G41" s="1216"/>
      <c r="H41" s="1217"/>
      <c r="I41" s="82">
        <v>106672</v>
      </c>
      <c r="J41" s="83">
        <v>102529</v>
      </c>
      <c r="K41" s="83">
        <v>99959</v>
      </c>
      <c r="L41" s="83">
        <v>97222</v>
      </c>
      <c r="M41" s="84">
        <v>94998</v>
      </c>
    </row>
    <row r="42" spans="2:13" ht="27.75" customHeight="1" x14ac:dyDescent="0.15">
      <c r="B42" s="1204"/>
      <c r="C42" s="1205"/>
      <c r="D42" s="85"/>
      <c r="E42" s="1208" t="s">
        <v>26</v>
      </c>
      <c r="F42" s="1208"/>
      <c r="G42" s="1208"/>
      <c r="H42" s="1209"/>
      <c r="I42" s="86">
        <v>17712</v>
      </c>
      <c r="J42" s="87">
        <v>16840</v>
      </c>
      <c r="K42" s="87">
        <v>16212</v>
      </c>
      <c r="L42" s="87">
        <v>14386</v>
      </c>
      <c r="M42" s="88">
        <v>13564</v>
      </c>
    </row>
    <row r="43" spans="2:13" ht="27.75" customHeight="1" x14ac:dyDescent="0.15">
      <c r="B43" s="1204"/>
      <c r="C43" s="1205"/>
      <c r="D43" s="85"/>
      <c r="E43" s="1208" t="s">
        <v>27</v>
      </c>
      <c r="F43" s="1208"/>
      <c r="G43" s="1208"/>
      <c r="H43" s="1209"/>
      <c r="I43" s="86">
        <v>28244</v>
      </c>
      <c r="J43" s="87">
        <v>25561</v>
      </c>
      <c r="K43" s="87">
        <v>19188</v>
      </c>
      <c r="L43" s="87">
        <v>14871</v>
      </c>
      <c r="M43" s="88">
        <v>9848</v>
      </c>
    </row>
    <row r="44" spans="2:13" ht="27.75" customHeight="1" x14ac:dyDescent="0.15">
      <c r="B44" s="1204"/>
      <c r="C44" s="1205"/>
      <c r="D44" s="85"/>
      <c r="E44" s="1208" t="s">
        <v>28</v>
      </c>
      <c r="F44" s="1208"/>
      <c r="G44" s="1208"/>
      <c r="H44" s="1209"/>
      <c r="I44" s="86">
        <v>432</v>
      </c>
      <c r="J44" s="87">
        <v>509</v>
      </c>
      <c r="K44" s="87">
        <v>650</v>
      </c>
      <c r="L44" s="87">
        <v>874</v>
      </c>
      <c r="M44" s="88">
        <v>843</v>
      </c>
    </row>
    <row r="45" spans="2:13" ht="27.75" customHeight="1" x14ac:dyDescent="0.15">
      <c r="B45" s="1204"/>
      <c r="C45" s="1205"/>
      <c r="D45" s="85"/>
      <c r="E45" s="1208" t="s">
        <v>29</v>
      </c>
      <c r="F45" s="1208"/>
      <c r="G45" s="1208"/>
      <c r="H45" s="1209"/>
      <c r="I45" s="86">
        <v>24673</v>
      </c>
      <c r="J45" s="87">
        <v>23338</v>
      </c>
      <c r="K45" s="87">
        <v>21110</v>
      </c>
      <c r="L45" s="87">
        <v>18639</v>
      </c>
      <c r="M45" s="88">
        <v>18066</v>
      </c>
    </row>
    <row r="46" spans="2:13" ht="27.75" customHeight="1" x14ac:dyDescent="0.15">
      <c r="B46" s="1204"/>
      <c r="C46" s="1205"/>
      <c r="D46" s="89"/>
      <c r="E46" s="1208" t="s">
        <v>30</v>
      </c>
      <c r="F46" s="1208"/>
      <c r="G46" s="1208"/>
      <c r="H46" s="1209"/>
      <c r="I46" s="86">
        <v>820</v>
      </c>
      <c r="J46" s="87">
        <v>835</v>
      </c>
      <c r="K46" s="87">
        <v>849</v>
      </c>
      <c r="L46" s="87">
        <v>880</v>
      </c>
      <c r="M46" s="88">
        <v>861</v>
      </c>
    </row>
    <row r="47" spans="2:13" ht="27.75" customHeight="1" x14ac:dyDescent="0.15">
      <c r="B47" s="1204"/>
      <c r="C47" s="1205"/>
      <c r="D47" s="90"/>
      <c r="E47" s="1218" t="s">
        <v>31</v>
      </c>
      <c r="F47" s="1219"/>
      <c r="G47" s="1219"/>
      <c r="H47" s="1220"/>
      <c r="I47" s="86" t="s">
        <v>486</v>
      </c>
      <c r="J47" s="87" t="s">
        <v>486</v>
      </c>
      <c r="K47" s="87" t="s">
        <v>486</v>
      </c>
      <c r="L47" s="87" t="s">
        <v>486</v>
      </c>
      <c r="M47" s="88" t="s">
        <v>486</v>
      </c>
    </row>
    <row r="48" spans="2:13" ht="27.75" customHeight="1" x14ac:dyDescent="0.15">
      <c r="B48" s="1204"/>
      <c r="C48" s="1205"/>
      <c r="D48" s="85"/>
      <c r="E48" s="1208" t="s">
        <v>32</v>
      </c>
      <c r="F48" s="1208"/>
      <c r="G48" s="1208"/>
      <c r="H48" s="1209"/>
      <c r="I48" s="86" t="s">
        <v>486</v>
      </c>
      <c r="J48" s="87" t="s">
        <v>486</v>
      </c>
      <c r="K48" s="87" t="s">
        <v>486</v>
      </c>
      <c r="L48" s="87" t="s">
        <v>486</v>
      </c>
      <c r="M48" s="88" t="s">
        <v>486</v>
      </c>
    </row>
    <row r="49" spans="2:13" ht="27.75" customHeight="1" x14ac:dyDescent="0.15">
      <c r="B49" s="1206"/>
      <c r="C49" s="1207"/>
      <c r="D49" s="85"/>
      <c r="E49" s="1208" t="s">
        <v>33</v>
      </c>
      <c r="F49" s="1208"/>
      <c r="G49" s="1208"/>
      <c r="H49" s="1209"/>
      <c r="I49" s="86" t="s">
        <v>486</v>
      </c>
      <c r="J49" s="87" t="s">
        <v>486</v>
      </c>
      <c r="K49" s="87" t="s">
        <v>486</v>
      </c>
      <c r="L49" s="87" t="s">
        <v>486</v>
      </c>
      <c r="M49" s="88" t="s">
        <v>486</v>
      </c>
    </row>
    <row r="50" spans="2:13" ht="27.75" customHeight="1" x14ac:dyDescent="0.15">
      <c r="B50" s="1202" t="s">
        <v>34</v>
      </c>
      <c r="C50" s="1203"/>
      <c r="D50" s="91"/>
      <c r="E50" s="1208" t="s">
        <v>35</v>
      </c>
      <c r="F50" s="1208"/>
      <c r="G50" s="1208"/>
      <c r="H50" s="1209"/>
      <c r="I50" s="86">
        <v>17425</v>
      </c>
      <c r="J50" s="87">
        <v>22205</v>
      </c>
      <c r="K50" s="87">
        <v>25257</v>
      </c>
      <c r="L50" s="87">
        <v>27546</v>
      </c>
      <c r="M50" s="88">
        <v>30017</v>
      </c>
    </row>
    <row r="51" spans="2:13" ht="27.75" customHeight="1" x14ac:dyDescent="0.15">
      <c r="B51" s="1204"/>
      <c r="C51" s="1205"/>
      <c r="D51" s="85"/>
      <c r="E51" s="1208" t="s">
        <v>36</v>
      </c>
      <c r="F51" s="1208"/>
      <c r="G51" s="1208"/>
      <c r="H51" s="1209"/>
      <c r="I51" s="86">
        <v>31370</v>
      </c>
      <c r="J51" s="87">
        <v>29367</v>
      </c>
      <c r="K51" s="87">
        <v>26152</v>
      </c>
      <c r="L51" s="87">
        <v>21563</v>
      </c>
      <c r="M51" s="88">
        <v>19197</v>
      </c>
    </row>
    <row r="52" spans="2:13" ht="27.75" customHeight="1" x14ac:dyDescent="0.15">
      <c r="B52" s="1206"/>
      <c r="C52" s="1207"/>
      <c r="D52" s="85"/>
      <c r="E52" s="1208" t="s">
        <v>37</v>
      </c>
      <c r="F52" s="1208"/>
      <c r="G52" s="1208"/>
      <c r="H52" s="1209"/>
      <c r="I52" s="86">
        <v>96324</v>
      </c>
      <c r="J52" s="87">
        <v>95711</v>
      </c>
      <c r="K52" s="87">
        <v>95758</v>
      </c>
      <c r="L52" s="87">
        <v>96499</v>
      </c>
      <c r="M52" s="88">
        <v>96637</v>
      </c>
    </row>
    <row r="53" spans="2:13" ht="27.75" customHeight="1" thickBot="1" x14ac:dyDescent="0.2">
      <c r="B53" s="1210" t="s">
        <v>38</v>
      </c>
      <c r="C53" s="1211"/>
      <c r="D53" s="92"/>
      <c r="E53" s="1212" t="s">
        <v>39</v>
      </c>
      <c r="F53" s="1212"/>
      <c r="G53" s="1212"/>
      <c r="H53" s="1213"/>
      <c r="I53" s="93">
        <v>33434</v>
      </c>
      <c r="J53" s="94">
        <v>22328</v>
      </c>
      <c r="K53" s="94">
        <v>10801</v>
      </c>
      <c r="L53" s="94">
        <v>1264</v>
      </c>
      <c r="M53" s="95">
        <v>-7670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567</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568</v>
      </c>
    </row>
    <row r="50" spans="1:17" x14ac:dyDescent="0.15">
      <c r="B50" s="250"/>
      <c r="C50" s="246"/>
      <c r="D50" s="246"/>
      <c r="E50" s="246"/>
      <c r="F50" s="246"/>
      <c r="G50" s="1244"/>
      <c r="H50" s="1245"/>
      <c r="I50" s="1245"/>
      <c r="J50" s="1246"/>
      <c r="K50" s="356" t="s">
        <v>526</v>
      </c>
      <c r="L50" s="356" t="s">
        <v>527</v>
      </c>
      <c r="M50" s="356" t="s">
        <v>528</v>
      </c>
      <c r="N50" s="356" t="s">
        <v>529</v>
      </c>
      <c r="O50" s="356" t="s">
        <v>530</v>
      </c>
    </row>
    <row r="51" spans="1:17" x14ac:dyDescent="0.15">
      <c r="B51" s="250"/>
      <c r="C51" s="246"/>
      <c r="D51" s="246"/>
      <c r="E51" s="246"/>
      <c r="F51" s="246"/>
      <c r="G51" s="1247" t="s">
        <v>569</v>
      </c>
      <c r="H51" s="1248"/>
      <c r="I51" s="1253" t="s">
        <v>570</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571</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572</v>
      </c>
      <c r="H55" s="1228"/>
      <c r="I55" s="1233" t="s">
        <v>570</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571</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353" t="s">
        <v>567</v>
      </c>
      <c r="I64" s="354"/>
      <c r="J64" s="354"/>
      <c r="K64" s="354"/>
      <c r="L64" s="246"/>
      <c r="M64" s="246"/>
      <c r="N64" s="246"/>
      <c r="O64" s="246"/>
    </row>
    <row r="65" spans="2:30" x14ac:dyDescent="0.15">
      <c r="B65" s="250"/>
      <c r="C65" s="246"/>
      <c r="D65" s="246"/>
      <c r="E65" s="246"/>
      <c r="F65" s="246"/>
      <c r="G65" s="1235" t="s">
        <v>576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44"/>
      <c r="H72" s="1245"/>
      <c r="I72" s="1245"/>
      <c r="J72" s="1246"/>
      <c r="K72" s="356" t="s">
        <v>526</v>
      </c>
      <c r="L72" s="356" t="s">
        <v>527</v>
      </c>
      <c r="M72" s="356" t="s">
        <v>528</v>
      </c>
      <c r="N72" s="356" t="s">
        <v>529</v>
      </c>
      <c r="O72" s="356" t="s">
        <v>530</v>
      </c>
    </row>
    <row r="73" spans="2:30" x14ac:dyDescent="0.15">
      <c r="B73" s="250"/>
      <c r="C73" s="246"/>
      <c r="D73" s="246"/>
      <c r="E73" s="246"/>
      <c r="F73" s="246"/>
      <c r="G73" s="1247" t="s">
        <v>569</v>
      </c>
      <c r="H73" s="1248"/>
      <c r="I73" s="1253" t="s">
        <v>570</v>
      </c>
      <c r="J73" s="1253"/>
      <c r="K73" s="1234">
        <v>52.4</v>
      </c>
      <c r="L73" s="1234">
        <v>34.6</v>
      </c>
      <c r="M73" s="1221">
        <v>16.7</v>
      </c>
      <c r="N73" s="1221">
        <v>1.9</v>
      </c>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575</v>
      </c>
      <c r="J75" s="1233"/>
      <c r="K75" s="1225">
        <v>8.9</v>
      </c>
      <c r="L75" s="1225">
        <v>7.8</v>
      </c>
      <c r="M75" s="1225">
        <v>5.9</v>
      </c>
      <c r="N75" s="1225">
        <v>5.3</v>
      </c>
      <c r="O75" s="1225">
        <v>4.3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572</v>
      </c>
      <c r="H77" s="1228"/>
      <c r="I77" s="1233" t="s">
        <v>570</v>
      </c>
      <c r="J77" s="1233"/>
      <c r="K77" s="1234">
        <v>62.7</v>
      </c>
      <c r="L77" s="1234">
        <v>54.4</v>
      </c>
      <c r="M77" s="1221">
        <v>47</v>
      </c>
      <c r="N77" s="1221">
        <v>41.4</v>
      </c>
      <c r="O77" s="1221">
        <v>38.9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575</v>
      </c>
      <c r="J79" s="1223"/>
      <c r="K79" s="1224">
        <v>8.6</v>
      </c>
      <c r="L79" s="1224">
        <v>8.1</v>
      </c>
      <c r="M79" s="1224">
        <v>7.3</v>
      </c>
      <c r="N79" s="1224">
        <v>6.7</v>
      </c>
      <c r="O79" s="1224">
        <v>6.4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70" workbookViewId="0">
      <selection activeCell="E125" sqref="E12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election activeCell="G112" sqref="G1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525</v>
      </c>
      <c r="G2" s="113"/>
      <c r="H2" s="114"/>
    </row>
    <row r="3" spans="1:8" x14ac:dyDescent="0.15">
      <c r="A3" s="110" t="s">
        <v>518</v>
      </c>
      <c r="B3" s="115"/>
      <c r="C3" s="116"/>
      <c r="D3" s="117">
        <v>23817</v>
      </c>
      <c r="E3" s="118"/>
      <c r="F3" s="119">
        <v>41705</v>
      </c>
      <c r="G3" s="120"/>
      <c r="H3" s="121"/>
    </row>
    <row r="4" spans="1:8" x14ac:dyDescent="0.15">
      <c r="A4" s="122"/>
      <c r="B4" s="123"/>
      <c r="C4" s="124"/>
      <c r="D4" s="125">
        <v>12108</v>
      </c>
      <c r="E4" s="126"/>
      <c r="F4" s="127">
        <v>22742</v>
      </c>
      <c r="G4" s="128"/>
      <c r="H4" s="129"/>
    </row>
    <row r="5" spans="1:8" x14ac:dyDescent="0.15">
      <c r="A5" s="110" t="s">
        <v>520</v>
      </c>
      <c r="B5" s="115"/>
      <c r="C5" s="116"/>
      <c r="D5" s="117">
        <v>25896</v>
      </c>
      <c r="E5" s="118"/>
      <c r="F5" s="119">
        <v>47677</v>
      </c>
      <c r="G5" s="120"/>
      <c r="H5" s="121"/>
    </row>
    <row r="6" spans="1:8" x14ac:dyDescent="0.15">
      <c r="A6" s="122"/>
      <c r="B6" s="123"/>
      <c r="C6" s="124"/>
      <c r="D6" s="125">
        <v>11099</v>
      </c>
      <c r="E6" s="126"/>
      <c r="F6" s="127">
        <v>23360</v>
      </c>
      <c r="G6" s="128"/>
      <c r="H6" s="129"/>
    </row>
    <row r="7" spans="1:8" x14ac:dyDescent="0.15">
      <c r="A7" s="110" t="s">
        <v>521</v>
      </c>
      <c r="B7" s="115"/>
      <c r="C7" s="116"/>
      <c r="D7" s="117">
        <v>30834</v>
      </c>
      <c r="E7" s="118"/>
      <c r="F7" s="119">
        <v>51613</v>
      </c>
      <c r="G7" s="120"/>
      <c r="H7" s="121"/>
    </row>
    <row r="8" spans="1:8" x14ac:dyDescent="0.15">
      <c r="A8" s="122"/>
      <c r="B8" s="123"/>
      <c r="C8" s="124"/>
      <c r="D8" s="125">
        <v>16649</v>
      </c>
      <c r="E8" s="126"/>
      <c r="F8" s="127">
        <v>25872</v>
      </c>
      <c r="G8" s="128"/>
      <c r="H8" s="129"/>
    </row>
    <row r="9" spans="1:8" x14ac:dyDescent="0.15">
      <c r="A9" s="110" t="s">
        <v>522</v>
      </c>
      <c r="B9" s="115"/>
      <c r="C9" s="116"/>
      <c r="D9" s="117">
        <v>40089</v>
      </c>
      <c r="E9" s="118"/>
      <c r="F9" s="119">
        <v>50880</v>
      </c>
      <c r="G9" s="120"/>
      <c r="H9" s="121"/>
    </row>
    <row r="10" spans="1:8" x14ac:dyDescent="0.15">
      <c r="A10" s="122"/>
      <c r="B10" s="123"/>
      <c r="C10" s="124"/>
      <c r="D10" s="125">
        <v>19616</v>
      </c>
      <c r="E10" s="126"/>
      <c r="F10" s="127">
        <v>27819</v>
      </c>
      <c r="G10" s="128"/>
      <c r="H10" s="129"/>
    </row>
    <row r="11" spans="1:8" x14ac:dyDescent="0.15">
      <c r="A11" s="110" t="s">
        <v>523</v>
      </c>
      <c r="B11" s="115"/>
      <c r="C11" s="116"/>
      <c r="D11" s="117">
        <v>31995</v>
      </c>
      <c r="E11" s="118"/>
      <c r="F11" s="119">
        <v>46395</v>
      </c>
      <c r="G11" s="120"/>
      <c r="H11" s="121"/>
    </row>
    <row r="12" spans="1:8" x14ac:dyDescent="0.15">
      <c r="A12" s="122"/>
      <c r="B12" s="123"/>
      <c r="C12" s="130"/>
      <c r="D12" s="125">
        <v>16928</v>
      </c>
      <c r="E12" s="126"/>
      <c r="F12" s="127">
        <v>26304</v>
      </c>
      <c r="G12" s="128"/>
      <c r="H12" s="129"/>
    </row>
    <row r="13" spans="1:8" x14ac:dyDescent="0.15">
      <c r="A13" s="110"/>
      <c r="B13" s="115"/>
      <c r="C13" s="131"/>
      <c r="D13" s="132">
        <v>30526</v>
      </c>
      <c r="E13" s="133"/>
      <c r="F13" s="134">
        <v>47654</v>
      </c>
      <c r="G13" s="135"/>
      <c r="H13" s="121"/>
    </row>
    <row r="14" spans="1:8" x14ac:dyDescent="0.15">
      <c r="A14" s="122"/>
      <c r="B14" s="123"/>
      <c r="C14" s="124"/>
      <c r="D14" s="125">
        <v>15280</v>
      </c>
      <c r="E14" s="126"/>
      <c r="F14" s="127">
        <v>25219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9.48</v>
      </c>
      <c r="C19" s="136">
        <f>ROUND(VALUE(SUBSTITUTE(実質収支比率等に係る経年分析!G$48,"▲","-")),2)</f>
        <v>6.52</v>
      </c>
      <c r="D19" s="136">
        <f>ROUND(VALUE(SUBSTITUTE(実質収支比率等に係る経年分析!H$48,"▲","-")),2)</f>
        <v>4.87</v>
      </c>
      <c r="E19" s="136">
        <f>ROUND(VALUE(SUBSTITUTE(実質収支比率等に係る経年分析!I$48,"▲","-")),2)</f>
        <v>5.18</v>
      </c>
      <c r="F19" s="136">
        <f>ROUND(VALUE(SUBSTITUTE(実質収支比率等に係る経年分析!J$48,"▲","-")),2)</f>
        <v>3.72</v>
      </c>
    </row>
    <row r="20" spans="1:11" x14ac:dyDescent="0.15">
      <c r="A20" s="136" t="s">
        <v>44</v>
      </c>
      <c r="B20" s="136">
        <f>ROUND(VALUE(SUBSTITUTE(実質収支比率等に係る経年分析!F$47,"▲","-")),2)</f>
        <v>10.89</v>
      </c>
      <c r="C20" s="136">
        <f>ROUND(VALUE(SUBSTITUTE(実質収支比率等に係る経年分析!G$47,"▲","-")),2)</f>
        <v>15.47</v>
      </c>
      <c r="D20" s="136">
        <f>ROUND(VALUE(SUBSTITUTE(実質収支比率等に係る経年分析!H$47,"▲","-")),2)</f>
        <v>17.98</v>
      </c>
      <c r="E20" s="136">
        <f>ROUND(VALUE(SUBSTITUTE(実質収支比率等に係る経年分析!I$47,"▲","-")),2)</f>
        <v>14.03</v>
      </c>
      <c r="F20" s="136">
        <f>ROUND(VALUE(SUBSTITUTE(実質収支比率等に係る経年分析!J$47,"▲","-")),2)</f>
        <v>13.8</v>
      </c>
    </row>
    <row r="21" spans="1:11" x14ac:dyDescent="0.15">
      <c r="A21" s="136" t="s">
        <v>45</v>
      </c>
      <c r="B21" s="136">
        <f>IF(ISNUMBER(VALUE(SUBSTITUTE(実質収支比率等に係る経年分析!F$49,"▲","-"))),ROUND(VALUE(SUBSTITUTE(実質収支比率等に係る経年分析!F$49,"▲","-")),2),NA())</f>
        <v>5.32</v>
      </c>
      <c r="C21" s="136">
        <f>IF(ISNUMBER(VALUE(SUBSTITUTE(実質収支比率等に係る経年分析!G$49,"▲","-"))),ROUND(VALUE(SUBSTITUTE(実質収支比率等に係る経年分析!G$49,"▲","-")),2),NA())</f>
        <v>-2.8</v>
      </c>
      <c r="D21" s="136">
        <f>IF(ISNUMBER(VALUE(SUBSTITUTE(実質収支比率等に係る経年分析!H$49,"▲","-"))),ROUND(VALUE(SUBSTITUTE(実質収支比率等に係る経年分析!H$49,"▲","-")),2),NA())</f>
        <v>-2.2799999999999998</v>
      </c>
      <c r="E21" s="136">
        <f>IF(ISNUMBER(VALUE(SUBSTITUTE(実質収支比率等に係る経年分析!I$49,"▲","-"))),ROUND(VALUE(SUBSTITUTE(実質収支比率等に係る経年分析!I$49,"▲","-")),2),NA())</f>
        <v>-5.84</v>
      </c>
      <c r="F21" s="136">
        <f>IF(ISNUMBER(VALUE(SUBSTITUTE(実質収支比率等に係る経年分析!J$49,"▲","-"))),ROUND(VALUE(SUBSTITUTE(実質収支比率等に係る経年分析!J$49,"▲","-")),2),NA())</f>
        <v>-3.69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2.11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1.19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柏都市計画事業北柏駅北口土地区画整理事業特別会計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0.13</v>
      </c>
    </row>
    <row r="30" spans="1:11" x14ac:dyDescent="0.15">
      <c r="A30" s="137" t="str">
        <f>IF(連結実質赤字比率に係る赤字・黒字の構成分析!C$40="",NA(),連結実質赤字比率に係る赤字・黒字の構成分析!C$40)</f>
        <v>公設総合地方卸売市場事業特別会計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0.26</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1.02</v>
      </c>
    </row>
    <row r="32" spans="1:11" x14ac:dyDescent="0.15">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2.96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2.98</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2.64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3.14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3.52</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3.64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11.86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12.49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11884</v>
      </c>
      <c r="E42" s="138"/>
      <c r="F42" s="138"/>
      <c r="G42" s="138">
        <f>'実質公債費比率（分子）の構造'!L$52</f>
        <v>12458</v>
      </c>
      <c r="H42" s="138"/>
      <c r="I42" s="138"/>
      <c r="J42" s="138">
        <f>'実質公債費比率（分子）の構造'!M$52</f>
        <v>11517</v>
      </c>
      <c r="K42" s="138"/>
      <c r="L42" s="138"/>
      <c r="M42" s="138">
        <f>'実質公債費比率（分子）の構造'!N$52</f>
        <v>10705</v>
      </c>
      <c r="N42" s="138"/>
      <c r="O42" s="138"/>
      <c r="P42" s="138">
        <f>'実質公債費比率（分子）の構造'!O$52</f>
        <v>11134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1131</v>
      </c>
      <c r="C44" s="138"/>
      <c r="D44" s="138"/>
      <c r="E44" s="138">
        <f>'実質公債費比率（分子）の構造'!L$50</f>
        <v>873</v>
      </c>
      <c r="F44" s="138"/>
      <c r="G44" s="138"/>
      <c r="H44" s="138">
        <f>'実質公債費比率（分子）の構造'!M$50</f>
        <v>402</v>
      </c>
      <c r="I44" s="138"/>
      <c r="J44" s="138"/>
      <c r="K44" s="138">
        <f>'実質公債費比率（分子）の構造'!N$50</f>
        <v>1010</v>
      </c>
      <c r="L44" s="138"/>
      <c r="M44" s="138"/>
      <c r="N44" s="138">
        <f>'実質公債費比率（分子）の構造'!O$50</f>
        <v>780</v>
      </c>
      <c r="O44" s="138"/>
      <c r="P44" s="138"/>
    </row>
    <row r="45" spans="1:16" x14ac:dyDescent="0.15">
      <c r="A45" s="138" t="s">
        <v>55</v>
      </c>
      <c r="B45" s="138">
        <f>'実質公債費比率（分子）の構造'!K$49</f>
        <v>252</v>
      </c>
      <c r="C45" s="138"/>
      <c r="D45" s="138"/>
      <c r="E45" s="138">
        <f>'実質公債費比率（分子）の構造'!L$49</f>
        <v>135</v>
      </c>
      <c r="F45" s="138"/>
      <c r="G45" s="138"/>
      <c r="H45" s="138">
        <f>'実質公債費比率（分子）の構造'!M$49</f>
        <v>36</v>
      </c>
      <c r="I45" s="138"/>
      <c r="J45" s="138"/>
      <c r="K45" s="138">
        <f>'実質公債費比率（分子）の構造'!N$49</f>
        <v>30</v>
      </c>
      <c r="L45" s="138"/>
      <c r="M45" s="138"/>
      <c r="N45" s="138">
        <f>'実質公債費比率（分子）の構造'!O$49</f>
        <v>46</v>
      </c>
      <c r="O45" s="138"/>
      <c r="P45" s="138"/>
    </row>
    <row r="46" spans="1:16" x14ac:dyDescent="0.15">
      <c r="A46" s="138" t="s">
        <v>56</v>
      </c>
      <c r="B46" s="138">
        <f>'実質公債費比率（分子）の構造'!K$48</f>
        <v>2756</v>
      </c>
      <c r="C46" s="138"/>
      <c r="D46" s="138"/>
      <c r="E46" s="138">
        <f>'実質公債費比率（分子）の構造'!L$48</f>
        <v>2757</v>
      </c>
      <c r="F46" s="138"/>
      <c r="G46" s="138"/>
      <c r="H46" s="138">
        <f>'実質公債費比率（分子）の構造'!M$48</f>
        <v>1147</v>
      </c>
      <c r="I46" s="138"/>
      <c r="J46" s="138"/>
      <c r="K46" s="138">
        <f>'実質公債費比率（分子）の構造'!N$48</f>
        <v>1430</v>
      </c>
      <c r="L46" s="138"/>
      <c r="M46" s="138"/>
      <c r="N46" s="138">
        <f>'実質公債費比率（分子）の構造'!O$48</f>
        <v>1123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13068</v>
      </c>
      <c r="C49" s="138"/>
      <c r="D49" s="138"/>
      <c r="E49" s="138">
        <f>'実質公債費比率（分子）の構造'!L$45</f>
        <v>12638</v>
      </c>
      <c r="F49" s="138"/>
      <c r="G49" s="138"/>
      <c r="H49" s="138">
        <f>'実質公債費比率（分子）の構造'!M$45</f>
        <v>12061</v>
      </c>
      <c r="I49" s="138"/>
      <c r="J49" s="138"/>
      <c r="K49" s="138">
        <f>'実質公債費比率（分子）の構造'!N$45</f>
        <v>12526</v>
      </c>
      <c r="L49" s="138"/>
      <c r="M49" s="138"/>
      <c r="N49" s="138">
        <f>'実質公債費比率（分子）の構造'!O$45</f>
        <v>11442</v>
      </c>
      <c r="O49" s="138"/>
      <c r="P49" s="138"/>
    </row>
    <row r="50" spans="1:16" x14ac:dyDescent="0.15">
      <c r="A50" s="138" t="s">
        <v>60</v>
      </c>
      <c r="B50" s="138" t="e">
        <f>NA()</f>
        <v>#N/A</v>
      </c>
      <c r="C50" s="138">
        <f>IF(ISNUMBER('実質公債費比率（分子）の構造'!K$53),'実質公債費比率（分子）の構造'!K$53,NA())</f>
        <v>5323</v>
      </c>
      <c r="D50" s="138" t="e">
        <f>NA()</f>
        <v>#N/A</v>
      </c>
      <c r="E50" s="138" t="e">
        <f>NA()</f>
        <v>#N/A</v>
      </c>
      <c r="F50" s="138">
        <f>IF(ISNUMBER('実質公債費比率（分子）の構造'!L$53),'実質公債費比率（分子）の構造'!L$53,NA())</f>
        <v>3945</v>
      </c>
      <c r="G50" s="138" t="e">
        <f>NA()</f>
        <v>#N/A</v>
      </c>
      <c r="H50" s="138" t="e">
        <f>NA()</f>
        <v>#N/A</v>
      </c>
      <c r="I50" s="138">
        <f>IF(ISNUMBER('実質公債費比率（分子）の構造'!M$53),'実質公債費比率（分子）の構造'!M$53,NA())</f>
        <v>2129</v>
      </c>
      <c r="J50" s="138" t="e">
        <f>NA()</f>
        <v>#N/A</v>
      </c>
      <c r="K50" s="138" t="e">
        <f>NA()</f>
        <v>#N/A</v>
      </c>
      <c r="L50" s="138">
        <f>IF(ISNUMBER('実質公債費比率（分子）の構造'!N$53),'実質公債費比率（分子）の構造'!N$53,NA())</f>
        <v>4291</v>
      </c>
      <c r="M50" s="138" t="e">
        <f>NA()</f>
        <v>#N/A</v>
      </c>
      <c r="N50" s="138" t="e">
        <f>NA()</f>
        <v>#N/A</v>
      </c>
      <c r="O50" s="138">
        <f>IF(ISNUMBER('実質公債費比率（分子）の構造'!O$53),'実質公債費比率（分子）の構造'!O$53,NA())</f>
        <v>2257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96324</v>
      </c>
      <c r="E56" s="137"/>
      <c r="F56" s="137"/>
      <c r="G56" s="137">
        <f>'将来負担比率（分子）の構造'!J$52</f>
        <v>95711</v>
      </c>
      <c r="H56" s="137"/>
      <c r="I56" s="137"/>
      <c r="J56" s="137">
        <f>'将来負担比率（分子）の構造'!K$52</f>
        <v>95758</v>
      </c>
      <c r="K56" s="137"/>
      <c r="L56" s="137"/>
      <c r="M56" s="137">
        <f>'将来負担比率（分子）の構造'!L$52</f>
        <v>96499</v>
      </c>
      <c r="N56" s="137"/>
      <c r="O56" s="137"/>
      <c r="P56" s="137">
        <f>'将来負担比率（分子）の構造'!M$52</f>
        <v>96637</v>
      </c>
    </row>
    <row r="57" spans="1:16" x14ac:dyDescent="0.15">
      <c r="A57" s="137" t="s">
        <v>36</v>
      </c>
      <c r="B57" s="137"/>
      <c r="C57" s="137"/>
      <c r="D57" s="137">
        <f>'将来負担比率（分子）の構造'!I$51</f>
        <v>31370</v>
      </c>
      <c r="E57" s="137"/>
      <c r="F57" s="137"/>
      <c r="G57" s="137">
        <f>'将来負担比率（分子）の構造'!J$51</f>
        <v>29367</v>
      </c>
      <c r="H57" s="137"/>
      <c r="I57" s="137"/>
      <c r="J57" s="137">
        <f>'将来負担比率（分子）の構造'!K$51</f>
        <v>26152</v>
      </c>
      <c r="K57" s="137"/>
      <c r="L57" s="137"/>
      <c r="M57" s="137">
        <f>'将来負担比率（分子）の構造'!L$51</f>
        <v>21563</v>
      </c>
      <c r="N57" s="137"/>
      <c r="O57" s="137"/>
      <c r="P57" s="137">
        <f>'将来負担比率（分子）の構造'!M$51</f>
        <v>19197</v>
      </c>
    </row>
    <row r="58" spans="1:16" x14ac:dyDescent="0.15">
      <c r="A58" s="137" t="s">
        <v>35</v>
      </c>
      <c r="B58" s="137"/>
      <c r="C58" s="137"/>
      <c r="D58" s="137">
        <f>'将来負担比率（分子）の構造'!I$50</f>
        <v>17425</v>
      </c>
      <c r="E58" s="137"/>
      <c r="F58" s="137"/>
      <c r="G58" s="137">
        <f>'将来負担比率（分子）の構造'!J$50</f>
        <v>22205</v>
      </c>
      <c r="H58" s="137"/>
      <c r="I58" s="137"/>
      <c r="J58" s="137">
        <f>'将来負担比率（分子）の構造'!K$50</f>
        <v>25257</v>
      </c>
      <c r="K58" s="137"/>
      <c r="L58" s="137"/>
      <c r="M58" s="137">
        <f>'将来負担比率（分子）の構造'!L$50</f>
        <v>27546</v>
      </c>
      <c r="N58" s="137"/>
      <c r="O58" s="137"/>
      <c r="P58" s="137">
        <f>'将来負担比率（分子）の構造'!M$50</f>
        <v>30017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820</v>
      </c>
      <c r="C61" s="137"/>
      <c r="D61" s="137"/>
      <c r="E61" s="137">
        <f>'将来負担比率（分子）の構造'!J$46</f>
        <v>835</v>
      </c>
      <c r="F61" s="137"/>
      <c r="G61" s="137"/>
      <c r="H61" s="137">
        <f>'将来負担比率（分子）の構造'!K$46</f>
        <v>849</v>
      </c>
      <c r="I61" s="137"/>
      <c r="J61" s="137"/>
      <c r="K61" s="137">
        <f>'将来負担比率（分子）の構造'!L$46</f>
        <v>880</v>
      </c>
      <c r="L61" s="137"/>
      <c r="M61" s="137"/>
      <c r="N61" s="137">
        <f>'将来負担比率（分子）の構造'!M$46</f>
        <v>861</v>
      </c>
      <c r="O61" s="137"/>
      <c r="P61" s="137"/>
    </row>
    <row r="62" spans="1:16" x14ac:dyDescent="0.15">
      <c r="A62" s="137" t="s">
        <v>29</v>
      </c>
      <c r="B62" s="137">
        <f>'将来負担比率（分子）の構造'!I$45</f>
        <v>24673</v>
      </c>
      <c r="C62" s="137"/>
      <c r="D62" s="137"/>
      <c r="E62" s="137">
        <f>'将来負担比率（分子）の構造'!J$45</f>
        <v>23338</v>
      </c>
      <c r="F62" s="137"/>
      <c r="G62" s="137"/>
      <c r="H62" s="137">
        <f>'将来負担比率（分子）の構造'!K$45</f>
        <v>21110</v>
      </c>
      <c r="I62" s="137"/>
      <c r="J62" s="137"/>
      <c r="K62" s="137">
        <f>'将来負担比率（分子）の構造'!L$45</f>
        <v>18639</v>
      </c>
      <c r="L62" s="137"/>
      <c r="M62" s="137"/>
      <c r="N62" s="137">
        <f>'将来負担比率（分子）の構造'!M$45</f>
        <v>18066</v>
      </c>
      <c r="O62" s="137"/>
      <c r="P62" s="137"/>
    </row>
    <row r="63" spans="1:16" x14ac:dyDescent="0.15">
      <c r="A63" s="137" t="s">
        <v>28</v>
      </c>
      <c r="B63" s="137">
        <f>'将来負担比率（分子）の構造'!I$44</f>
        <v>432</v>
      </c>
      <c r="C63" s="137"/>
      <c r="D63" s="137"/>
      <c r="E63" s="137">
        <f>'将来負担比率（分子）の構造'!J$44</f>
        <v>509</v>
      </c>
      <c r="F63" s="137"/>
      <c r="G63" s="137"/>
      <c r="H63" s="137">
        <f>'将来負担比率（分子）の構造'!K$44</f>
        <v>650</v>
      </c>
      <c r="I63" s="137"/>
      <c r="J63" s="137"/>
      <c r="K63" s="137">
        <f>'将来負担比率（分子）の構造'!L$44</f>
        <v>874</v>
      </c>
      <c r="L63" s="137"/>
      <c r="M63" s="137"/>
      <c r="N63" s="137">
        <f>'将来負担比率（分子）の構造'!M$44</f>
        <v>843</v>
      </c>
      <c r="O63" s="137"/>
      <c r="P63" s="137"/>
    </row>
    <row r="64" spans="1:16" x14ac:dyDescent="0.15">
      <c r="A64" s="137" t="s">
        <v>27</v>
      </c>
      <c r="B64" s="137">
        <f>'将来負担比率（分子）の構造'!I$43</f>
        <v>28244</v>
      </c>
      <c r="C64" s="137"/>
      <c r="D64" s="137"/>
      <c r="E64" s="137">
        <f>'将来負担比率（分子）の構造'!J$43</f>
        <v>25561</v>
      </c>
      <c r="F64" s="137"/>
      <c r="G64" s="137"/>
      <c r="H64" s="137">
        <f>'将来負担比率（分子）の構造'!K$43</f>
        <v>19188</v>
      </c>
      <c r="I64" s="137"/>
      <c r="J64" s="137"/>
      <c r="K64" s="137">
        <f>'将来負担比率（分子）の構造'!L$43</f>
        <v>14871</v>
      </c>
      <c r="L64" s="137"/>
      <c r="M64" s="137"/>
      <c r="N64" s="137">
        <f>'将来負担比率（分子）の構造'!M$43</f>
        <v>9848</v>
      </c>
      <c r="O64" s="137"/>
      <c r="P64" s="137"/>
    </row>
    <row r="65" spans="1:16" x14ac:dyDescent="0.15">
      <c r="A65" s="137" t="s">
        <v>26</v>
      </c>
      <c r="B65" s="137">
        <f>'将来負担比率（分子）の構造'!I$42</f>
        <v>17712</v>
      </c>
      <c r="C65" s="137"/>
      <c r="D65" s="137"/>
      <c r="E65" s="137">
        <f>'将来負担比率（分子）の構造'!J$42</f>
        <v>16840</v>
      </c>
      <c r="F65" s="137"/>
      <c r="G65" s="137"/>
      <c r="H65" s="137">
        <f>'将来負担比率（分子）の構造'!K$42</f>
        <v>16212</v>
      </c>
      <c r="I65" s="137"/>
      <c r="J65" s="137"/>
      <c r="K65" s="137">
        <f>'将来負担比率（分子）の構造'!L$42</f>
        <v>14386</v>
      </c>
      <c r="L65" s="137"/>
      <c r="M65" s="137"/>
      <c r="N65" s="137">
        <f>'将来負担比率（分子）の構造'!M$42</f>
        <v>13564</v>
      </c>
      <c r="O65" s="137"/>
      <c r="P65" s="137"/>
    </row>
    <row r="66" spans="1:16" x14ac:dyDescent="0.15">
      <c r="A66" s="137" t="s">
        <v>25</v>
      </c>
      <c r="B66" s="137">
        <f>'将来負担比率（分子）の構造'!I$41</f>
        <v>106672</v>
      </c>
      <c r="C66" s="137"/>
      <c r="D66" s="137"/>
      <c r="E66" s="137">
        <f>'将来負担比率（分子）の構造'!J$41</f>
        <v>102529</v>
      </c>
      <c r="F66" s="137"/>
      <c r="G66" s="137"/>
      <c r="H66" s="137">
        <f>'将来負担比率（分子）の構造'!K$41</f>
        <v>99959</v>
      </c>
      <c r="I66" s="137"/>
      <c r="J66" s="137"/>
      <c r="K66" s="137">
        <f>'将来負担比率（分子）の構造'!L$41</f>
        <v>97222</v>
      </c>
      <c r="L66" s="137"/>
      <c r="M66" s="137"/>
      <c r="N66" s="137">
        <f>'将来負担比率（分子）の構造'!M$41</f>
        <v>94998</v>
      </c>
      <c r="O66" s="137"/>
      <c r="P66" s="137"/>
    </row>
    <row r="67" spans="1:16" x14ac:dyDescent="0.15">
      <c r="A67" s="137" t="s">
        <v>64</v>
      </c>
      <c r="B67" s="137" t="e">
        <f>NA()</f>
        <v>#N/A</v>
      </c>
      <c r="C67" s="137">
        <f>IF(ISNUMBER('将来負担比率（分子）の構造'!I$53), IF('将来負担比率（分子）の構造'!I$53 &lt; 0, 0, '将来負担比率（分子）の構造'!I$53), NA())</f>
        <v>33434</v>
      </c>
      <c r="D67" s="137" t="e">
        <f>NA()</f>
        <v>#N/A</v>
      </c>
      <c r="E67" s="137" t="e">
        <f>NA()</f>
        <v>#N/A</v>
      </c>
      <c r="F67" s="137">
        <f>IF(ISNUMBER('将来負担比率（分子）の構造'!J$53), IF('将来負担比率（分子）の構造'!J$53 &lt; 0, 0, '将来負担比率（分子）の構造'!J$53), NA())</f>
        <v>22328</v>
      </c>
      <c r="G67" s="137" t="e">
        <f>NA()</f>
        <v>#N/A</v>
      </c>
      <c r="H67" s="137" t="e">
        <f>NA()</f>
        <v>#N/A</v>
      </c>
      <c r="I67" s="137">
        <f>IF(ISNUMBER('将来負担比率（分子）の構造'!K$53), IF('将来負担比率（分子）の構造'!K$53 &lt; 0, 0, '将来負担比率（分子）の構造'!K$53), NA())</f>
        <v>10801</v>
      </c>
      <c r="J67" s="137" t="e">
        <f>NA()</f>
        <v>#N/A</v>
      </c>
      <c r="K67" s="137" t="e">
        <f>NA()</f>
        <v>#N/A</v>
      </c>
      <c r="L67" s="137">
        <f>IF(ISNUMBER('将来負担比率（分子）の構造'!L$53), IF('将来負担比率（分子）の構造'!L$53 &lt; 0, 0, '将来負担比率（分子）の構造'!L$53), NA())</f>
        <v>1264</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65326063</v>
      </c>
      <c r="S5" s="671"/>
      <c r="T5" s="671"/>
      <c r="U5" s="671"/>
      <c r="V5" s="671"/>
      <c r="W5" s="671"/>
      <c r="X5" s="671"/>
      <c r="Y5" s="718"/>
      <c r="Z5" s="731">
        <v>51.4</v>
      </c>
      <c r="AA5" s="731"/>
      <c r="AB5" s="731"/>
      <c r="AC5" s="731"/>
      <c r="AD5" s="732">
        <v>60234173</v>
      </c>
      <c r="AE5" s="732"/>
      <c r="AF5" s="732"/>
      <c r="AG5" s="732"/>
      <c r="AH5" s="732"/>
      <c r="AI5" s="732"/>
      <c r="AJ5" s="732"/>
      <c r="AK5" s="732"/>
      <c r="AL5" s="719">
        <v>82.6</v>
      </c>
      <c r="AM5" s="688"/>
      <c r="AN5" s="688"/>
      <c r="AO5" s="720"/>
      <c r="AP5" s="707" t="s">
        <v>210</v>
      </c>
      <c r="AQ5" s="708"/>
      <c r="AR5" s="708"/>
      <c r="AS5" s="708"/>
      <c r="AT5" s="708"/>
      <c r="AU5" s="708"/>
      <c r="AV5" s="708"/>
      <c r="AW5" s="708"/>
      <c r="AX5" s="708"/>
      <c r="AY5" s="708"/>
      <c r="AZ5" s="708"/>
      <c r="BA5" s="708"/>
      <c r="BB5" s="708"/>
      <c r="BC5" s="708"/>
      <c r="BD5" s="708"/>
      <c r="BE5" s="708"/>
      <c r="BF5" s="709"/>
      <c r="BG5" s="620">
        <v>58864487</v>
      </c>
      <c r="BH5" s="621"/>
      <c r="BI5" s="621"/>
      <c r="BJ5" s="621"/>
      <c r="BK5" s="621"/>
      <c r="BL5" s="621"/>
      <c r="BM5" s="621"/>
      <c r="BN5" s="622"/>
      <c r="BO5" s="673">
        <v>90.1</v>
      </c>
      <c r="BP5" s="673"/>
      <c r="BQ5" s="673"/>
      <c r="BR5" s="673"/>
      <c r="BS5" s="674">
        <v>16804</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800397</v>
      </c>
      <c r="S6" s="621"/>
      <c r="T6" s="621"/>
      <c r="U6" s="621"/>
      <c r="V6" s="621"/>
      <c r="W6" s="621"/>
      <c r="X6" s="621"/>
      <c r="Y6" s="622"/>
      <c r="Z6" s="673">
        <v>0.6</v>
      </c>
      <c r="AA6" s="673"/>
      <c r="AB6" s="673"/>
      <c r="AC6" s="673"/>
      <c r="AD6" s="674">
        <v>800397</v>
      </c>
      <c r="AE6" s="674"/>
      <c r="AF6" s="674"/>
      <c r="AG6" s="674"/>
      <c r="AH6" s="674"/>
      <c r="AI6" s="674"/>
      <c r="AJ6" s="674"/>
      <c r="AK6" s="674"/>
      <c r="AL6" s="643">
        <v>1.1000000000000001</v>
      </c>
      <c r="AM6" s="675"/>
      <c r="AN6" s="675"/>
      <c r="AO6" s="676"/>
      <c r="AP6" s="617" t="s">
        <v>215</v>
      </c>
      <c r="AQ6" s="618"/>
      <c r="AR6" s="618"/>
      <c r="AS6" s="618"/>
      <c r="AT6" s="618"/>
      <c r="AU6" s="618"/>
      <c r="AV6" s="618"/>
      <c r="AW6" s="618"/>
      <c r="AX6" s="618"/>
      <c r="AY6" s="618"/>
      <c r="AZ6" s="618"/>
      <c r="BA6" s="618"/>
      <c r="BB6" s="618"/>
      <c r="BC6" s="618"/>
      <c r="BD6" s="618"/>
      <c r="BE6" s="618"/>
      <c r="BF6" s="619"/>
      <c r="BG6" s="620">
        <v>58864487</v>
      </c>
      <c r="BH6" s="621"/>
      <c r="BI6" s="621"/>
      <c r="BJ6" s="621"/>
      <c r="BK6" s="621"/>
      <c r="BL6" s="621"/>
      <c r="BM6" s="621"/>
      <c r="BN6" s="622"/>
      <c r="BO6" s="673">
        <v>90.1</v>
      </c>
      <c r="BP6" s="673"/>
      <c r="BQ6" s="673"/>
      <c r="BR6" s="673"/>
      <c r="BS6" s="674">
        <v>16804</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633883</v>
      </c>
      <c r="CS6" s="621"/>
      <c r="CT6" s="621"/>
      <c r="CU6" s="621"/>
      <c r="CV6" s="621"/>
      <c r="CW6" s="621"/>
      <c r="CX6" s="621"/>
      <c r="CY6" s="622"/>
      <c r="CZ6" s="673">
        <v>0.5</v>
      </c>
      <c r="DA6" s="673"/>
      <c r="DB6" s="673"/>
      <c r="DC6" s="673"/>
      <c r="DD6" s="626" t="s">
        <v>217</v>
      </c>
      <c r="DE6" s="621"/>
      <c r="DF6" s="621"/>
      <c r="DG6" s="621"/>
      <c r="DH6" s="621"/>
      <c r="DI6" s="621"/>
      <c r="DJ6" s="621"/>
      <c r="DK6" s="621"/>
      <c r="DL6" s="621"/>
      <c r="DM6" s="621"/>
      <c r="DN6" s="621"/>
      <c r="DO6" s="621"/>
      <c r="DP6" s="622"/>
      <c r="DQ6" s="626">
        <v>633742</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61961</v>
      </c>
      <c r="S7" s="621"/>
      <c r="T7" s="621"/>
      <c r="U7" s="621"/>
      <c r="V7" s="621"/>
      <c r="W7" s="621"/>
      <c r="X7" s="621"/>
      <c r="Y7" s="622"/>
      <c r="Z7" s="673">
        <v>0</v>
      </c>
      <c r="AA7" s="673"/>
      <c r="AB7" s="673"/>
      <c r="AC7" s="673"/>
      <c r="AD7" s="674">
        <v>61961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31677479</v>
      </c>
      <c r="BH7" s="621"/>
      <c r="BI7" s="621"/>
      <c r="BJ7" s="621"/>
      <c r="BK7" s="621"/>
      <c r="BL7" s="621"/>
      <c r="BM7" s="621"/>
      <c r="BN7" s="622"/>
      <c r="BO7" s="673">
        <v>48.5</v>
      </c>
      <c r="BP7" s="673"/>
      <c r="BQ7" s="673"/>
      <c r="BR7" s="673"/>
      <c r="BS7" s="674">
        <v>16804</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11558591</v>
      </c>
      <c r="CS7" s="621"/>
      <c r="CT7" s="621"/>
      <c r="CU7" s="621"/>
      <c r="CV7" s="621"/>
      <c r="CW7" s="621"/>
      <c r="CX7" s="621"/>
      <c r="CY7" s="622"/>
      <c r="CZ7" s="673">
        <v>9.5</v>
      </c>
      <c r="DA7" s="673"/>
      <c r="DB7" s="673"/>
      <c r="DC7" s="673"/>
      <c r="DD7" s="626">
        <v>186326</v>
      </c>
      <c r="DE7" s="621"/>
      <c r="DF7" s="621"/>
      <c r="DG7" s="621"/>
      <c r="DH7" s="621"/>
      <c r="DI7" s="621"/>
      <c r="DJ7" s="621"/>
      <c r="DK7" s="621"/>
      <c r="DL7" s="621"/>
      <c r="DM7" s="621"/>
      <c r="DN7" s="621"/>
      <c r="DO7" s="621"/>
      <c r="DP7" s="622"/>
      <c r="DQ7" s="626">
        <v>9995276</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271675</v>
      </c>
      <c r="S8" s="621"/>
      <c r="T8" s="621"/>
      <c r="U8" s="621"/>
      <c r="V8" s="621"/>
      <c r="W8" s="621"/>
      <c r="X8" s="621"/>
      <c r="Y8" s="622"/>
      <c r="Z8" s="673">
        <v>0.2</v>
      </c>
      <c r="AA8" s="673"/>
      <c r="AB8" s="673"/>
      <c r="AC8" s="673"/>
      <c r="AD8" s="674">
        <v>271675</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721679</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51150822</v>
      </c>
      <c r="CS8" s="621"/>
      <c r="CT8" s="621"/>
      <c r="CU8" s="621"/>
      <c r="CV8" s="621"/>
      <c r="CW8" s="621"/>
      <c r="CX8" s="621"/>
      <c r="CY8" s="622"/>
      <c r="CZ8" s="673">
        <v>42.1</v>
      </c>
      <c r="DA8" s="673"/>
      <c r="DB8" s="673"/>
      <c r="DC8" s="673"/>
      <c r="DD8" s="626">
        <v>1625581</v>
      </c>
      <c r="DE8" s="621"/>
      <c r="DF8" s="621"/>
      <c r="DG8" s="621"/>
      <c r="DH8" s="621"/>
      <c r="DI8" s="621"/>
      <c r="DJ8" s="621"/>
      <c r="DK8" s="621"/>
      <c r="DL8" s="621"/>
      <c r="DM8" s="621"/>
      <c r="DN8" s="621"/>
      <c r="DO8" s="621"/>
      <c r="DP8" s="622"/>
      <c r="DQ8" s="626">
        <v>25578910</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200499</v>
      </c>
      <c r="S9" s="621"/>
      <c r="T9" s="621"/>
      <c r="U9" s="621"/>
      <c r="V9" s="621"/>
      <c r="W9" s="621"/>
      <c r="X9" s="621"/>
      <c r="Y9" s="622"/>
      <c r="Z9" s="673">
        <v>0.2</v>
      </c>
      <c r="AA9" s="673"/>
      <c r="AB9" s="673"/>
      <c r="AC9" s="673"/>
      <c r="AD9" s="674">
        <v>200499</v>
      </c>
      <c r="AE9" s="674"/>
      <c r="AF9" s="674"/>
      <c r="AG9" s="674"/>
      <c r="AH9" s="674"/>
      <c r="AI9" s="674"/>
      <c r="AJ9" s="674"/>
      <c r="AK9" s="674"/>
      <c r="AL9" s="643">
        <v>0.3</v>
      </c>
      <c r="AM9" s="675"/>
      <c r="AN9" s="675"/>
      <c r="AO9" s="676"/>
      <c r="AP9" s="617" t="s">
        <v>225</v>
      </c>
      <c r="AQ9" s="618"/>
      <c r="AR9" s="618"/>
      <c r="AS9" s="618"/>
      <c r="AT9" s="618"/>
      <c r="AU9" s="618"/>
      <c r="AV9" s="618"/>
      <c r="AW9" s="618"/>
      <c r="AX9" s="618"/>
      <c r="AY9" s="618"/>
      <c r="AZ9" s="618"/>
      <c r="BA9" s="618"/>
      <c r="BB9" s="618"/>
      <c r="BC9" s="618"/>
      <c r="BD9" s="618"/>
      <c r="BE9" s="618"/>
      <c r="BF9" s="619"/>
      <c r="BG9" s="620">
        <v>26779502</v>
      </c>
      <c r="BH9" s="621"/>
      <c r="BI9" s="621"/>
      <c r="BJ9" s="621"/>
      <c r="BK9" s="621"/>
      <c r="BL9" s="621"/>
      <c r="BM9" s="621"/>
      <c r="BN9" s="622"/>
      <c r="BO9" s="673">
        <v>41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11686841</v>
      </c>
      <c r="CS9" s="621"/>
      <c r="CT9" s="621"/>
      <c r="CU9" s="621"/>
      <c r="CV9" s="621"/>
      <c r="CW9" s="621"/>
      <c r="CX9" s="621"/>
      <c r="CY9" s="622"/>
      <c r="CZ9" s="673">
        <v>9.6</v>
      </c>
      <c r="DA9" s="673"/>
      <c r="DB9" s="673"/>
      <c r="DC9" s="673"/>
      <c r="DD9" s="626">
        <v>276970</v>
      </c>
      <c r="DE9" s="621"/>
      <c r="DF9" s="621"/>
      <c r="DG9" s="621"/>
      <c r="DH9" s="621"/>
      <c r="DI9" s="621"/>
      <c r="DJ9" s="621"/>
      <c r="DK9" s="621"/>
      <c r="DL9" s="621"/>
      <c r="DM9" s="621"/>
      <c r="DN9" s="621"/>
      <c r="DO9" s="621"/>
      <c r="DP9" s="622"/>
      <c r="DQ9" s="626">
        <v>9642709</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6355567</v>
      </c>
      <c r="S10" s="621"/>
      <c r="T10" s="621"/>
      <c r="U10" s="621"/>
      <c r="V10" s="621"/>
      <c r="W10" s="621"/>
      <c r="X10" s="621"/>
      <c r="Y10" s="622"/>
      <c r="Z10" s="673">
        <v>5</v>
      </c>
      <c r="AA10" s="673"/>
      <c r="AB10" s="673"/>
      <c r="AC10" s="673"/>
      <c r="AD10" s="674">
        <v>6355567</v>
      </c>
      <c r="AE10" s="674"/>
      <c r="AF10" s="674"/>
      <c r="AG10" s="674"/>
      <c r="AH10" s="674"/>
      <c r="AI10" s="674"/>
      <c r="AJ10" s="674"/>
      <c r="AK10" s="674"/>
      <c r="AL10" s="643">
        <v>8.6999999999999993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1215446</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128687</v>
      </c>
      <c r="CS10" s="621"/>
      <c r="CT10" s="621"/>
      <c r="CU10" s="621"/>
      <c r="CV10" s="621"/>
      <c r="CW10" s="621"/>
      <c r="CX10" s="621"/>
      <c r="CY10" s="622"/>
      <c r="CZ10" s="673">
        <v>0.1</v>
      </c>
      <c r="DA10" s="673"/>
      <c r="DB10" s="673"/>
      <c r="DC10" s="673"/>
      <c r="DD10" s="626">
        <v>57600</v>
      </c>
      <c r="DE10" s="621"/>
      <c r="DF10" s="621"/>
      <c r="DG10" s="621"/>
      <c r="DH10" s="621"/>
      <c r="DI10" s="621"/>
      <c r="DJ10" s="621"/>
      <c r="DK10" s="621"/>
      <c r="DL10" s="621"/>
      <c r="DM10" s="621"/>
      <c r="DN10" s="621"/>
      <c r="DO10" s="621"/>
      <c r="DP10" s="622"/>
      <c r="DQ10" s="626">
        <v>71087</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23961</v>
      </c>
      <c r="S11" s="621"/>
      <c r="T11" s="621"/>
      <c r="U11" s="621"/>
      <c r="V11" s="621"/>
      <c r="W11" s="621"/>
      <c r="X11" s="621"/>
      <c r="Y11" s="622"/>
      <c r="Z11" s="673">
        <v>0</v>
      </c>
      <c r="AA11" s="673"/>
      <c r="AB11" s="673"/>
      <c r="AC11" s="673"/>
      <c r="AD11" s="674">
        <v>23961</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2960852</v>
      </c>
      <c r="BH11" s="621"/>
      <c r="BI11" s="621"/>
      <c r="BJ11" s="621"/>
      <c r="BK11" s="621"/>
      <c r="BL11" s="621"/>
      <c r="BM11" s="621"/>
      <c r="BN11" s="622"/>
      <c r="BO11" s="673">
        <v>4.5</v>
      </c>
      <c r="BP11" s="673"/>
      <c r="BQ11" s="673"/>
      <c r="BR11" s="673"/>
      <c r="BS11" s="626">
        <v>16804</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720137</v>
      </c>
      <c r="CS11" s="621"/>
      <c r="CT11" s="621"/>
      <c r="CU11" s="621"/>
      <c r="CV11" s="621"/>
      <c r="CW11" s="621"/>
      <c r="CX11" s="621"/>
      <c r="CY11" s="622"/>
      <c r="CZ11" s="673">
        <v>0.6</v>
      </c>
      <c r="DA11" s="673"/>
      <c r="DB11" s="673"/>
      <c r="DC11" s="673"/>
      <c r="DD11" s="626">
        <v>201914</v>
      </c>
      <c r="DE11" s="621"/>
      <c r="DF11" s="621"/>
      <c r="DG11" s="621"/>
      <c r="DH11" s="621"/>
      <c r="DI11" s="621"/>
      <c r="DJ11" s="621"/>
      <c r="DK11" s="621"/>
      <c r="DL11" s="621"/>
      <c r="DM11" s="621"/>
      <c r="DN11" s="621"/>
      <c r="DO11" s="621"/>
      <c r="DP11" s="622"/>
      <c r="DQ11" s="626">
        <v>583496</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24236081</v>
      </c>
      <c r="BH12" s="621"/>
      <c r="BI12" s="621"/>
      <c r="BJ12" s="621"/>
      <c r="BK12" s="621"/>
      <c r="BL12" s="621"/>
      <c r="BM12" s="621"/>
      <c r="BN12" s="622"/>
      <c r="BO12" s="673">
        <v>37.1</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1781930</v>
      </c>
      <c r="CS12" s="621"/>
      <c r="CT12" s="621"/>
      <c r="CU12" s="621"/>
      <c r="CV12" s="621"/>
      <c r="CW12" s="621"/>
      <c r="CX12" s="621"/>
      <c r="CY12" s="622"/>
      <c r="CZ12" s="673">
        <v>1.5</v>
      </c>
      <c r="DA12" s="673"/>
      <c r="DB12" s="673"/>
      <c r="DC12" s="673"/>
      <c r="DD12" s="626" t="s">
        <v>112</v>
      </c>
      <c r="DE12" s="621"/>
      <c r="DF12" s="621"/>
      <c r="DG12" s="621"/>
      <c r="DH12" s="621"/>
      <c r="DI12" s="621"/>
      <c r="DJ12" s="621"/>
      <c r="DK12" s="621"/>
      <c r="DL12" s="621"/>
      <c r="DM12" s="621"/>
      <c r="DN12" s="621"/>
      <c r="DO12" s="621"/>
      <c r="DP12" s="622"/>
      <c r="DQ12" s="626">
        <v>401504</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214325</v>
      </c>
      <c r="S13" s="621"/>
      <c r="T13" s="621"/>
      <c r="U13" s="621"/>
      <c r="V13" s="621"/>
      <c r="W13" s="621"/>
      <c r="X13" s="621"/>
      <c r="Y13" s="622"/>
      <c r="Z13" s="673">
        <v>0.2</v>
      </c>
      <c r="AA13" s="673"/>
      <c r="AB13" s="673"/>
      <c r="AC13" s="673"/>
      <c r="AD13" s="674">
        <v>214325</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24184579</v>
      </c>
      <c r="BH13" s="621"/>
      <c r="BI13" s="621"/>
      <c r="BJ13" s="621"/>
      <c r="BK13" s="621"/>
      <c r="BL13" s="621"/>
      <c r="BM13" s="621"/>
      <c r="BN13" s="622"/>
      <c r="BO13" s="673">
        <v>37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12977262</v>
      </c>
      <c r="CS13" s="621"/>
      <c r="CT13" s="621"/>
      <c r="CU13" s="621"/>
      <c r="CV13" s="621"/>
      <c r="CW13" s="621"/>
      <c r="CX13" s="621"/>
      <c r="CY13" s="622"/>
      <c r="CZ13" s="673">
        <v>10.7</v>
      </c>
      <c r="DA13" s="673"/>
      <c r="DB13" s="673"/>
      <c r="DC13" s="673"/>
      <c r="DD13" s="626">
        <v>6113363</v>
      </c>
      <c r="DE13" s="621"/>
      <c r="DF13" s="621"/>
      <c r="DG13" s="621"/>
      <c r="DH13" s="621"/>
      <c r="DI13" s="621"/>
      <c r="DJ13" s="621"/>
      <c r="DK13" s="621"/>
      <c r="DL13" s="621"/>
      <c r="DM13" s="621"/>
      <c r="DN13" s="621"/>
      <c r="DO13" s="621"/>
      <c r="DP13" s="622"/>
      <c r="DQ13" s="626">
        <v>8102364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440443</v>
      </c>
      <c r="BH14" s="621"/>
      <c r="BI14" s="621"/>
      <c r="BJ14" s="621"/>
      <c r="BK14" s="621"/>
      <c r="BL14" s="621"/>
      <c r="BM14" s="621"/>
      <c r="BN14" s="622"/>
      <c r="BO14" s="673">
        <v>0.7</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5051006</v>
      </c>
      <c r="CS14" s="621"/>
      <c r="CT14" s="621"/>
      <c r="CU14" s="621"/>
      <c r="CV14" s="621"/>
      <c r="CW14" s="621"/>
      <c r="CX14" s="621"/>
      <c r="CY14" s="622"/>
      <c r="CZ14" s="673">
        <v>4.2</v>
      </c>
      <c r="DA14" s="673"/>
      <c r="DB14" s="673"/>
      <c r="DC14" s="673"/>
      <c r="DD14" s="626">
        <v>516760</v>
      </c>
      <c r="DE14" s="621"/>
      <c r="DF14" s="621"/>
      <c r="DG14" s="621"/>
      <c r="DH14" s="621"/>
      <c r="DI14" s="621"/>
      <c r="DJ14" s="621"/>
      <c r="DK14" s="621"/>
      <c r="DL14" s="621"/>
      <c r="DM14" s="621"/>
      <c r="DN14" s="621"/>
      <c r="DO14" s="621"/>
      <c r="DP14" s="622"/>
      <c r="DQ14" s="626">
        <v>4838599</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346103</v>
      </c>
      <c r="S15" s="621"/>
      <c r="T15" s="621"/>
      <c r="U15" s="621"/>
      <c r="V15" s="621"/>
      <c r="W15" s="621"/>
      <c r="X15" s="621"/>
      <c r="Y15" s="622"/>
      <c r="Z15" s="673">
        <v>0.3</v>
      </c>
      <c r="AA15" s="673"/>
      <c r="AB15" s="673"/>
      <c r="AC15" s="673"/>
      <c r="AD15" s="674">
        <v>346103</v>
      </c>
      <c r="AE15" s="674"/>
      <c r="AF15" s="674"/>
      <c r="AG15" s="674"/>
      <c r="AH15" s="674"/>
      <c r="AI15" s="674"/>
      <c r="AJ15" s="674"/>
      <c r="AK15" s="674"/>
      <c r="AL15" s="643">
        <v>0.5</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2510484</v>
      </c>
      <c r="BH15" s="621"/>
      <c r="BI15" s="621"/>
      <c r="BJ15" s="621"/>
      <c r="BK15" s="621"/>
      <c r="BL15" s="621"/>
      <c r="BM15" s="621"/>
      <c r="BN15" s="622"/>
      <c r="BO15" s="673">
        <v>3.8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14497798</v>
      </c>
      <c r="CS15" s="621"/>
      <c r="CT15" s="621"/>
      <c r="CU15" s="621"/>
      <c r="CV15" s="621"/>
      <c r="CW15" s="621"/>
      <c r="CX15" s="621"/>
      <c r="CY15" s="622"/>
      <c r="CZ15" s="673">
        <v>11.9</v>
      </c>
      <c r="DA15" s="673"/>
      <c r="DB15" s="673"/>
      <c r="DC15" s="673"/>
      <c r="DD15" s="626">
        <v>4225365</v>
      </c>
      <c r="DE15" s="621"/>
      <c r="DF15" s="621"/>
      <c r="DG15" s="621"/>
      <c r="DH15" s="621"/>
      <c r="DI15" s="621"/>
      <c r="DJ15" s="621"/>
      <c r="DK15" s="621"/>
      <c r="DL15" s="621"/>
      <c r="DM15" s="621"/>
      <c r="DN15" s="621"/>
      <c r="DO15" s="621"/>
      <c r="DP15" s="622"/>
      <c r="DQ15" s="626">
        <v>10396448</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4257392</v>
      </c>
      <c r="S16" s="621"/>
      <c r="T16" s="621"/>
      <c r="U16" s="621"/>
      <c r="V16" s="621"/>
      <c r="W16" s="621"/>
      <c r="X16" s="621"/>
      <c r="Y16" s="622"/>
      <c r="Z16" s="673">
        <v>3.4</v>
      </c>
      <c r="AA16" s="673"/>
      <c r="AB16" s="673"/>
      <c r="AC16" s="673"/>
      <c r="AD16" s="674">
        <v>3830513</v>
      </c>
      <c r="AE16" s="674"/>
      <c r="AF16" s="674"/>
      <c r="AG16" s="674"/>
      <c r="AH16" s="674"/>
      <c r="AI16" s="674"/>
      <c r="AJ16" s="674"/>
      <c r="AK16" s="674"/>
      <c r="AL16" s="643">
        <v>5.3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3830513</v>
      </c>
      <c r="S17" s="621"/>
      <c r="T17" s="621"/>
      <c r="U17" s="621"/>
      <c r="V17" s="621"/>
      <c r="W17" s="621"/>
      <c r="X17" s="621"/>
      <c r="Y17" s="622"/>
      <c r="Z17" s="673">
        <v>3</v>
      </c>
      <c r="AA17" s="673"/>
      <c r="AB17" s="673"/>
      <c r="AC17" s="673"/>
      <c r="AD17" s="674">
        <v>3830513</v>
      </c>
      <c r="AE17" s="674"/>
      <c r="AF17" s="674"/>
      <c r="AG17" s="674"/>
      <c r="AH17" s="674"/>
      <c r="AI17" s="674"/>
      <c r="AJ17" s="674"/>
      <c r="AK17" s="674"/>
      <c r="AL17" s="643">
        <v>5.3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11399426</v>
      </c>
      <c r="CS17" s="621"/>
      <c r="CT17" s="621"/>
      <c r="CU17" s="621"/>
      <c r="CV17" s="621"/>
      <c r="CW17" s="621"/>
      <c r="CX17" s="621"/>
      <c r="CY17" s="622"/>
      <c r="CZ17" s="673">
        <v>9.4</v>
      </c>
      <c r="DA17" s="673"/>
      <c r="DB17" s="673"/>
      <c r="DC17" s="673"/>
      <c r="DD17" s="626" t="s">
        <v>112</v>
      </c>
      <c r="DE17" s="621"/>
      <c r="DF17" s="621"/>
      <c r="DG17" s="621"/>
      <c r="DH17" s="621"/>
      <c r="DI17" s="621"/>
      <c r="DJ17" s="621"/>
      <c r="DK17" s="621"/>
      <c r="DL17" s="621"/>
      <c r="DM17" s="621"/>
      <c r="DN17" s="621"/>
      <c r="DO17" s="621"/>
      <c r="DP17" s="622"/>
      <c r="DQ17" s="626">
        <v>11340639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405196</v>
      </c>
      <c r="S18" s="621"/>
      <c r="T18" s="621"/>
      <c r="U18" s="621"/>
      <c r="V18" s="621"/>
      <c r="W18" s="621"/>
      <c r="X18" s="621"/>
      <c r="Y18" s="622"/>
      <c r="Z18" s="673">
        <v>0.3</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21683</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6461576</v>
      </c>
      <c r="BH19" s="621"/>
      <c r="BI19" s="621"/>
      <c r="BJ19" s="621"/>
      <c r="BK19" s="621"/>
      <c r="BL19" s="621"/>
      <c r="BM19" s="621"/>
      <c r="BN19" s="622"/>
      <c r="BO19" s="673">
        <v>9.9</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77857943</v>
      </c>
      <c r="S20" s="621"/>
      <c r="T20" s="621"/>
      <c r="U20" s="621"/>
      <c r="V20" s="621"/>
      <c r="W20" s="621"/>
      <c r="X20" s="621"/>
      <c r="Y20" s="622"/>
      <c r="Z20" s="673">
        <v>61.3</v>
      </c>
      <c r="AA20" s="673"/>
      <c r="AB20" s="673"/>
      <c r="AC20" s="673"/>
      <c r="AD20" s="674">
        <v>72339174</v>
      </c>
      <c r="AE20" s="674"/>
      <c r="AF20" s="674"/>
      <c r="AG20" s="674"/>
      <c r="AH20" s="674"/>
      <c r="AI20" s="674"/>
      <c r="AJ20" s="674"/>
      <c r="AK20" s="674"/>
      <c r="AL20" s="643">
        <v>99.1</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6461576</v>
      </c>
      <c r="BH20" s="621"/>
      <c r="BI20" s="621"/>
      <c r="BJ20" s="621"/>
      <c r="BK20" s="621"/>
      <c r="BL20" s="621"/>
      <c r="BM20" s="621"/>
      <c r="BN20" s="622"/>
      <c r="BO20" s="673">
        <v>9.9</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121586383</v>
      </c>
      <c r="CS20" s="621"/>
      <c r="CT20" s="621"/>
      <c r="CU20" s="621"/>
      <c r="CV20" s="621"/>
      <c r="CW20" s="621"/>
      <c r="CX20" s="621"/>
      <c r="CY20" s="622"/>
      <c r="CZ20" s="673">
        <v>100</v>
      </c>
      <c r="DA20" s="673"/>
      <c r="DB20" s="673"/>
      <c r="DC20" s="673"/>
      <c r="DD20" s="626">
        <v>13203879</v>
      </c>
      <c r="DE20" s="621"/>
      <c r="DF20" s="621"/>
      <c r="DG20" s="621"/>
      <c r="DH20" s="621"/>
      <c r="DI20" s="621"/>
      <c r="DJ20" s="621"/>
      <c r="DK20" s="621"/>
      <c r="DL20" s="621"/>
      <c r="DM20" s="621"/>
      <c r="DN20" s="621"/>
      <c r="DO20" s="621"/>
      <c r="DP20" s="622"/>
      <c r="DQ20" s="626">
        <v>81584774</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53293</v>
      </c>
      <c r="S21" s="621"/>
      <c r="T21" s="621"/>
      <c r="U21" s="621"/>
      <c r="V21" s="621"/>
      <c r="W21" s="621"/>
      <c r="X21" s="621"/>
      <c r="Y21" s="622"/>
      <c r="Z21" s="673">
        <v>0</v>
      </c>
      <c r="AA21" s="673"/>
      <c r="AB21" s="673"/>
      <c r="AC21" s="673"/>
      <c r="AD21" s="674">
        <v>53293</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1245899</v>
      </c>
      <c r="S22" s="621"/>
      <c r="T22" s="621"/>
      <c r="U22" s="621"/>
      <c r="V22" s="621"/>
      <c r="W22" s="621"/>
      <c r="X22" s="621"/>
      <c r="Y22" s="622"/>
      <c r="Z22" s="673">
        <v>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v>1369686</v>
      </c>
      <c r="BH22" s="621"/>
      <c r="BI22" s="621"/>
      <c r="BJ22" s="621"/>
      <c r="BK22" s="621"/>
      <c r="BL22" s="621"/>
      <c r="BM22" s="621"/>
      <c r="BN22" s="622"/>
      <c r="BO22" s="673">
        <v>2.1</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2054503</v>
      </c>
      <c r="S23" s="621"/>
      <c r="T23" s="621"/>
      <c r="U23" s="621"/>
      <c r="V23" s="621"/>
      <c r="W23" s="621"/>
      <c r="X23" s="621"/>
      <c r="Y23" s="622"/>
      <c r="Z23" s="673">
        <v>1.6</v>
      </c>
      <c r="AA23" s="673"/>
      <c r="AB23" s="673"/>
      <c r="AC23" s="673"/>
      <c r="AD23" s="674">
        <v>346045</v>
      </c>
      <c r="AE23" s="674"/>
      <c r="AF23" s="674"/>
      <c r="AG23" s="674"/>
      <c r="AH23" s="674"/>
      <c r="AI23" s="674"/>
      <c r="AJ23" s="674"/>
      <c r="AK23" s="674"/>
      <c r="AL23" s="643">
        <v>0.5</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5091890</v>
      </c>
      <c r="BH23" s="621"/>
      <c r="BI23" s="621"/>
      <c r="BJ23" s="621"/>
      <c r="BK23" s="621"/>
      <c r="BL23" s="621"/>
      <c r="BM23" s="621"/>
      <c r="BN23" s="622"/>
      <c r="BO23" s="673">
        <v>7.8</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1020222</v>
      </c>
      <c r="S24" s="621"/>
      <c r="T24" s="621"/>
      <c r="U24" s="621"/>
      <c r="V24" s="621"/>
      <c r="W24" s="621"/>
      <c r="X24" s="621"/>
      <c r="Y24" s="622"/>
      <c r="Z24" s="673">
        <v>0.8</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64331390</v>
      </c>
      <c r="CS24" s="671"/>
      <c r="CT24" s="671"/>
      <c r="CU24" s="671"/>
      <c r="CV24" s="671"/>
      <c r="CW24" s="671"/>
      <c r="CX24" s="671"/>
      <c r="CY24" s="718"/>
      <c r="CZ24" s="722">
        <v>52.9</v>
      </c>
      <c r="DA24" s="723"/>
      <c r="DB24" s="723"/>
      <c r="DC24" s="724"/>
      <c r="DD24" s="717">
        <v>40445700</v>
      </c>
      <c r="DE24" s="671"/>
      <c r="DF24" s="671"/>
      <c r="DG24" s="671"/>
      <c r="DH24" s="671"/>
      <c r="DI24" s="671"/>
      <c r="DJ24" s="671"/>
      <c r="DK24" s="718"/>
      <c r="DL24" s="717">
        <v>40032233</v>
      </c>
      <c r="DM24" s="671"/>
      <c r="DN24" s="671"/>
      <c r="DO24" s="671"/>
      <c r="DP24" s="671"/>
      <c r="DQ24" s="671"/>
      <c r="DR24" s="671"/>
      <c r="DS24" s="671"/>
      <c r="DT24" s="671"/>
      <c r="DU24" s="671"/>
      <c r="DV24" s="718"/>
      <c r="DW24" s="719">
        <v>52.5</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20431706</v>
      </c>
      <c r="S25" s="621"/>
      <c r="T25" s="621"/>
      <c r="U25" s="621"/>
      <c r="V25" s="621"/>
      <c r="W25" s="621"/>
      <c r="X25" s="621"/>
      <c r="Y25" s="622"/>
      <c r="Z25" s="673">
        <v>16.100000000000001</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20760022</v>
      </c>
      <c r="CS25" s="639"/>
      <c r="CT25" s="639"/>
      <c r="CU25" s="639"/>
      <c r="CV25" s="639"/>
      <c r="CW25" s="639"/>
      <c r="CX25" s="639"/>
      <c r="CY25" s="640"/>
      <c r="CZ25" s="623">
        <v>17.100000000000001</v>
      </c>
      <c r="DA25" s="641"/>
      <c r="DB25" s="641"/>
      <c r="DC25" s="642"/>
      <c r="DD25" s="626">
        <v>18624131</v>
      </c>
      <c r="DE25" s="639"/>
      <c r="DF25" s="639"/>
      <c r="DG25" s="639"/>
      <c r="DH25" s="639"/>
      <c r="DI25" s="639"/>
      <c r="DJ25" s="639"/>
      <c r="DK25" s="640"/>
      <c r="DL25" s="626">
        <v>18300488</v>
      </c>
      <c r="DM25" s="639"/>
      <c r="DN25" s="639"/>
      <c r="DO25" s="639"/>
      <c r="DP25" s="639"/>
      <c r="DQ25" s="639"/>
      <c r="DR25" s="639"/>
      <c r="DS25" s="639"/>
      <c r="DT25" s="639"/>
      <c r="DU25" s="639"/>
      <c r="DV25" s="640"/>
      <c r="DW25" s="643">
        <v>24</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157538</v>
      </c>
      <c r="S26" s="621"/>
      <c r="T26" s="621"/>
      <c r="U26" s="621"/>
      <c r="V26" s="621"/>
      <c r="W26" s="621"/>
      <c r="X26" s="621"/>
      <c r="Y26" s="622"/>
      <c r="Z26" s="673">
        <v>0.1</v>
      </c>
      <c r="AA26" s="673"/>
      <c r="AB26" s="673"/>
      <c r="AC26" s="673"/>
      <c r="AD26" s="674">
        <v>157538</v>
      </c>
      <c r="AE26" s="674"/>
      <c r="AF26" s="674"/>
      <c r="AG26" s="674"/>
      <c r="AH26" s="674"/>
      <c r="AI26" s="674"/>
      <c r="AJ26" s="674"/>
      <c r="AK26" s="674"/>
      <c r="AL26" s="643">
        <v>0.2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14437213</v>
      </c>
      <c r="CS26" s="621"/>
      <c r="CT26" s="621"/>
      <c r="CU26" s="621"/>
      <c r="CV26" s="621"/>
      <c r="CW26" s="621"/>
      <c r="CX26" s="621"/>
      <c r="CY26" s="622"/>
      <c r="CZ26" s="623">
        <v>11.9</v>
      </c>
      <c r="DA26" s="641"/>
      <c r="DB26" s="641"/>
      <c r="DC26" s="642"/>
      <c r="DD26" s="626">
        <v>12411531</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6817614</v>
      </c>
      <c r="S27" s="621"/>
      <c r="T27" s="621"/>
      <c r="U27" s="621"/>
      <c r="V27" s="621"/>
      <c r="W27" s="621"/>
      <c r="X27" s="621"/>
      <c r="Y27" s="622"/>
      <c r="Z27" s="673">
        <v>5.4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65326063</v>
      </c>
      <c r="BH27" s="621"/>
      <c r="BI27" s="621"/>
      <c r="BJ27" s="621"/>
      <c r="BK27" s="621"/>
      <c r="BL27" s="621"/>
      <c r="BM27" s="621"/>
      <c r="BN27" s="622"/>
      <c r="BO27" s="673">
        <v>100</v>
      </c>
      <c r="BP27" s="673"/>
      <c r="BQ27" s="673"/>
      <c r="BR27" s="673"/>
      <c r="BS27" s="626">
        <v>16804</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32172140</v>
      </c>
      <c r="CS27" s="639"/>
      <c r="CT27" s="639"/>
      <c r="CU27" s="639"/>
      <c r="CV27" s="639"/>
      <c r="CW27" s="639"/>
      <c r="CX27" s="639"/>
      <c r="CY27" s="640"/>
      <c r="CZ27" s="623">
        <v>26.5</v>
      </c>
      <c r="DA27" s="641"/>
      <c r="DB27" s="641"/>
      <c r="DC27" s="642"/>
      <c r="DD27" s="626">
        <v>10481128</v>
      </c>
      <c r="DE27" s="639"/>
      <c r="DF27" s="639"/>
      <c r="DG27" s="639"/>
      <c r="DH27" s="639"/>
      <c r="DI27" s="639"/>
      <c r="DJ27" s="639"/>
      <c r="DK27" s="640"/>
      <c r="DL27" s="626">
        <v>10391304</v>
      </c>
      <c r="DM27" s="639"/>
      <c r="DN27" s="639"/>
      <c r="DO27" s="639"/>
      <c r="DP27" s="639"/>
      <c r="DQ27" s="639"/>
      <c r="DR27" s="639"/>
      <c r="DS27" s="639"/>
      <c r="DT27" s="639"/>
      <c r="DU27" s="639"/>
      <c r="DV27" s="640"/>
      <c r="DW27" s="643">
        <v>13.6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200751</v>
      </c>
      <c r="S28" s="621"/>
      <c r="T28" s="621"/>
      <c r="U28" s="621"/>
      <c r="V28" s="621"/>
      <c r="W28" s="621"/>
      <c r="X28" s="621"/>
      <c r="Y28" s="622"/>
      <c r="Z28" s="673">
        <v>0.2</v>
      </c>
      <c r="AA28" s="673"/>
      <c r="AB28" s="673"/>
      <c r="AC28" s="673"/>
      <c r="AD28" s="674">
        <v>62279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11399228</v>
      </c>
      <c r="CS28" s="621"/>
      <c r="CT28" s="621"/>
      <c r="CU28" s="621"/>
      <c r="CV28" s="621"/>
      <c r="CW28" s="621"/>
      <c r="CX28" s="621"/>
      <c r="CY28" s="622"/>
      <c r="CZ28" s="623">
        <v>9.4</v>
      </c>
      <c r="DA28" s="641"/>
      <c r="DB28" s="641"/>
      <c r="DC28" s="642"/>
      <c r="DD28" s="626">
        <v>11340441</v>
      </c>
      <c r="DE28" s="621"/>
      <c r="DF28" s="621"/>
      <c r="DG28" s="621"/>
      <c r="DH28" s="621"/>
      <c r="DI28" s="621"/>
      <c r="DJ28" s="621"/>
      <c r="DK28" s="622"/>
      <c r="DL28" s="626">
        <v>11340441</v>
      </c>
      <c r="DM28" s="621"/>
      <c r="DN28" s="621"/>
      <c r="DO28" s="621"/>
      <c r="DP28" s="621"/>
      <c r="DQ28" s="621"/>
      <c r="DR28" s="621"/>
      <c r="DS28" s="621"/>
      <c r="DT28" s="621"/>
      <c r="DU28" s="621"/>
      <c r="DV28" s="622"/>
      <c r="DW28" s="643">
        <v>14.9</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14195</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11399228</v>
      </c>
      <c r="CS29" s="639"/>
      <c r="CT29" s="639"/>
      <c r="CU29" s="639"/>
      <c r="CV29" s="639"/>
      <c r="CW29" s="639"/>
      <c r="CX29" s="639"/>
      <c r="CY29" s="640"/>
      <c r="CZ29" s="623">
        <v>9.4</v>
      </c>
      <c r="DA29" s="641"/>
      <c r="DB29" s="641"/>
      <c r="DC29" s="642"/>
      <c r="DD29" s="626">
        <v>11340441</v>
      </c>
      <c r="DE29" s="639"/>
      <c r="DF29" s="639"/>
      <c r="DG29" s="639"/>
      <c r="DH29" s="639"/>
      <c r="DI29" s="639"/>
      <c r="DJ29" s="639"/>
      <c r="DK29" s="640"/>
      <c r="DL29" s="626">
        <v>11340441</v>
      </c>
      <c r="DM29" s="639"/>
      <c r="DN29" s="639"/>
      <c r="DO29" s="639"/>
      <c r="DP29" s="639"/>
      <c r="DQ29" s="639"/>
      <c r="DR29" s="639"/>
      <c r="DS29" s="639"/>
      <c r="DT29" s="639"/>
      <c r="DU29" s="639"/>
      <c r="DV29" s="640"/>
      <c r="DW29" s="643">
        <v>14.9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1886468</v>
      </c>
      <c r="S30" s="621"/>
      <c r="T30" s="621"/>
      <c r="U30" s="621"/>
      <c r="V30" s="621"/>
      <c r="W30" s="621"/>
      <c r="X30" s="621"/>
      <c r="Y30" s="622"/>
      <c r="Z30" s="673">
        <v>1.5</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v>
      </c>
      <c r="BH30" s="687"/>
      <c r="BI30" s="687"/>
      <c r="BJ30" s="687"/>
      <c r="BK30" s="687"/>
      <c r="BL30" s="687"/>
      <c r="BM30" s="688">
        <v>96.8</v>
      </c>
      <c r="BN30" s="687"/>
      <c r="BO30" s="687"/>
      <c r="BP30" s="687"/>
      <c r="BQ30" s="689"/>
      <c r="BR30" s="686">
        <v>98.9</v>
      </c>
      <c r="BS30" s="687"/>
      <c r="BT30" s="687"/>
      <c r="BU30" s="687"/>
      <c r="BV30" s="687"/>
      <c r="BW30" s="687"/>
      <c r="BX30" s="688">
        <v>96.1</v>
      </c>
      <c r="BY30" s="687"/>
      <c r="BZ30" s="687"/>
      <c r="CA30" s="687"/>
      <c r="CB30" s="689"/>
      <c r="CD30" s="692"/>
      <c r="CE30" s="693"/>
      <c r="CF30" s="657" t="s">
        <v>294</v>
      </c>
      <c r="CG30" s="654"/>
      <c r="CH30" s="654"/>
      <c r="CI30" s="654"/>
      <c r="CJ30" s="654"/>
      <c r="CK30" s="654"/>
      <c r="CL30" s="654"/>
      <c r="CM30" s="654"/>
      <c r="CN30" s="654"/>
      <c r="CO30" s="654"/>
      <c r="CP30" s="654"/>
      <c r="CQ30" s="655"/>
      <c r="CR30" s="620">
        <v>10523351</v>
      </c>
      <c r="CS30" s="621"/>
      <c r="CT30" s="621"/>
      <c r="CU30" s="621"/>
      <c r="CV30" s="621"/>
      <c r="CW30" s="621"/>
      <c r="CX30" s="621"/>
      <c r="CY30" s="622"/>
      <c r="CZ30" s="623">
        <v>8.6999999999999993</v>
      </c>
      <c r="DA30" s="641"/>
      <c r="DB30" s="641"/>
      <c r="DC30" s="642"/>
      <c r="DD30" s="626">
        <v>10464564</v>
      </c>
      <c r="DE30" s="621"/>
      <c r="DF30" s="621"/>
      <c r="DG30" s="621"/>
      <c r="DH30" s="621"/>
      <c r="DI30" s="621"/>
      <c r="DJ30" s="621"/>
      <c r="DK30" s="622"/>
      <c r="DL30" s="626">
        <v>10464564</v>
      </c>
      <c r="DM30" s="621"/>
      <c r="DN30" s="621"/>
      <c r="DO30" s="621"/>
      <c r="DP30" s="621"/>
      <c r="DQ30" s="621"/>
      <c r="DR30" s="621"/>
      <c r="DS30" s="621"/>
      <c r="DT30" s="621"/>
      <c r="DU30" s="621"/>
      <c r="DV30" s="622"/>
      <c r="DW30" s="643">
        <v>13.7</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2994226</v>
      </c>
      <c r="S31" s="621"/>
      <c r="T31" s="621"/>
      <c r="U31" s="621"/>
      <c r="V31" s="621"/>
      <c r="W31" s="621"/>
      <c r="X31" s="621"/>
      <c r="Y31" s="622"/>
      <c r="Z31" s="673">
        <v>2.4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98.7</v>
      </c>
      <c r="BH31" s="639"/>
      <c r="BI31" s="639"/>
      <c r="BJ31" s="639"/>
      <c r="BK31" s="639"/>
      <c r="BL31" s="639"/>
      <c r="BM31" s="675">
        <v>96.2</v>
      </c>
      <c r="BN31" s="685"/>
      <c r="BO31" s="685"/>
      <c r="BP31" s="685"/>
      <c r="BQ31" s="649"/>
      <c r="BR31" s="684">
        <v>98.6</v>
      </c>
      <c r="BS31" s="639"/>
      <c r="BT31" s="639"/>
      <c r="BU31" s="639"/>
      <c r="BV31" s="639"/>
      <c r="BW31" s="639"/>
      <c r="BX31" s="675">
        <v>95.6</v>
      </c>
      <c r="BY31" s="685"/>
      <c r="BZ31" s="685"/>
      <c r="CA31" s="685"/>
      <c r="CB31" s="649"/>
      <c r="CD31" s="692"/>
      <c r="CE31" s="693"/>
      <c r="CF31" s="657" t="s">
        <v>298</v>
      </c>
      <c r="CG31" s="654"/>
      <c r="CH31" s="654"/>
      <c r="CI31" s="654"/>
      <c r="CJ31" s="654"/>
      <c r="CK31" s="654"/>
      <c r="CL31" s="654"/>
      <c r="CM31" s="654"/>
      <c r="CN31" s="654"/>
      <c r="CO31" s="654"/>
      <c r="CP31" s="654"/>
      <c r="CQ31" s="655"/>
      <c r="CR31" s="620">
        <v>875877</v>
      </c>
      <c r="CS31" s="639"/>
      <c r="CT31" s="639"/>
      <c r="CU31" s="639"/>
      <c r="CV31" s="639"/>
      <c r="CW31" s="639"/>
      <c r="CX31" s="639"/>
      <c r="CY31" s="640"/>
      <c r="CZ31" s="623">
        <v>0.7</v>
      </c>
      <c r="DA31" s="641"/>
      <c r="DB31" s="641"/>
      <c r="DC31" s="642"/>
      <c r="DD31" s="626">
        <v>875877</v>
      </c>
      <c r="DE31" s="639"/>
      <c r="DF31" s="639"/>
      <c r="DG31" s="639"/>
      <c r="DH31" s="639"/>
      <c r="DI31" s="639"/>
      <c r="DJ31" s="639"/>
      <c r="DK31" s="640"/>
      <c r="DL31" s="626">
        <v>875877</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3927668</v>
      </c>
      <c r="S32" s="621"/>
      <c r="T32" s="621"/>
      <c r="U32" s="621"/>
      <c r="V32" s="621"/>
      <c r="W32" s="621"/>
      <c r="X32" s="621"/>
      <c r="Y32" s="622"/>
      <c r="Z32" s="673">
        <v>3.1</v>
      </c>
      <c r="AA32" s="673"/>
      <c r="AB32" s="673"/>
      <c r="AC32" s="673"/>
      <c r="AD32" s="674">
        <v>2451</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99.2</v>
      </c>
      <c r="BH32" s="605"/>
      <c r="BI32" s="605"/>
      <c r="BJ32" s="605"/>
      <c r="BK32" s="605"/>
      <c r="BL32" s="605"/>
      <c r="BM32" s="668">
        <v>97</v>
      </c>
      <c r="BN32" s="605"/>
      <c r="BO32" s="605"/>
      <c r="BP32" s="605"/>
      <c r="BQ32" s="662"/>
      <c r="BR32" s="683">
        <v>99.1</v>
      </c>
      <c r="BS32" s="605"/>
      <c r="BT32" s="605"/>
      <c r="BU32" s="605"/>
      <c r="BV32" s="605"/>
      <c r="BW32" s="605"/>
      <c r="BX32" s="668">
        <v>96.4</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8338600</v>
      </c>
      <c r="S33" s="621"/>
      <c r="T33" s="621"/>
      <c r="U33" s="621"/>
      <c r="V33" s="621"/>
      <c r="W33" s="621"/>
      <c r="X33" s="621"/>
      <c r="Y33" s="622"/>
      <c r="Z33" s="673">
        <v>6.6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44051114</v>
      </c>
      <c r="CS33" s="639"/>
      <c r="CT33" s="639"/>
      <c r="CU33" s="639"/>
      <c r="CV33" s="639"/>
      <c r="CW33" s="639"/>
      <c r="CX33" s="639"/>
      <c r="CY33" s="640"/>
      <c r="CZ33" s="623">
        <v>36.200000000000003</v>
      </c>
      <c r="DA33" s="641"/>
      <c r="DB33" s="641"/>
      <c r="DC33" s="642"/>
      <c r="DD33" s="626">
        <v>36956331</v>
      </c>
      <c r="DE33" s="639"/>
      <c r="DF33" s="639"/>
      <c r="DG33" s="639"/>
      <c r="DH33" s="639"/>
      <c r="DI33" s="639"/>
      <c r="DJ33" s="639"/>
      <c r="DK33" s="640"/>
      <c r="DL33" s="626">
        <v>29563516</v>
      </c>
      <c r="DM33" s="639"/>
      <c r="DN33" s="639"/>
      <c r="DO33" s="639"/>
      <c r="DP33" s="639"/>
      <c r="DQ33" s="639"/>
      <c r="DR33" s="639"/>
      <c r="DS33" s="639"/>
      <c r="DT33" s="639"/>
      <c r="DU33" s="639"/>
      <c r="DV33" s="640"/>
      <c r="DW33" s="643">
        <v>38.799999999999997</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20576043</v>
      </c>
      <c r="CS34" s="621"/>
      <c r="CT34" s="621"/>
      <c r="CU34" s="621"/>
      <c r="CV34" s="621"/>
      <c r="CW34" s="621"/>
      <c r="CX34" s="621"/>
      <c r="CY34" s="622"/>
      <c r="CZ34" s="623">
        <v>16.899999999999999</v>
      </c>
      <c r="DA34" s="641"/>
      <c r="DB34" s="641"/>
      <c r="DC34" s="642"/>
      <c r="DD34" s="626">
        <v>17369578</v>
      </c>
      <c r="DE34" s="621"/>
      <c r="DF34" s="621"/>
      <c r="DG34" s="621"/>
      <c r="DH34" s="621"/>
      <c r="DI34" s="621"/>
      <c r="DJ34" s="621"/>
      <c r="DK34" s="622"/>
      <c r="DL34" s="626">
        <v>16471152</v>
      </c>
      <c r="DM34" s="621"/>
      <c r="DN34" s="621"/>
      <c r="DO34" s="621"/>
      <c r="DP34" s="621"/>
      <c r="DQ34" s="621"/>
      <c r="DR34" s="621"/>
      <c r="DS34" s="621"/>
      <c r="DT34" s="621"/>
      <c r="DU34" s="621"/>
      <c r="DV34" s="622"/>
      <c r="DW34" s="643">
        <v>21.6</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3300000</v>
      </c>
      <c r="S35" s="621"/>
      <c r="T35" s="621"/>
      <c r="U35" s="621"/>
      <c r="V35" s="621"/>
      <c r="W35" s="621"/>
      <c r="X35" s="621"/>
      <c r="Y35" s="622"/>
      <c r="Z35" s="673">
        <v>2.6</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13758544</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2395298</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1115461</v>
      </c>
      <c r="CS35" s="639"/>
      <c r="CT35" s="639"/>
      <c r="CU35" s="639"/>
      <c r="CV35" s="639"/>
      <c r="CW35" s="639"/>
      <c r="CX35" s="639"/>
      <c r="CY35" s="640"/>
      <c r="CZ35" s="623">
        <v>0.9</v>
      </c>
      <c r="DA35" s="641"/>
      <c r="DB35" s="641"/>
      <c r="DC35" s="642"/>
      <c r="DD35" s="626">
        <v>1070979</v>
      </c>
      <c r="DE35" s="639"/>
      <c r="DF35" s="639"/>
      <c r="DG35" s="639"/>
      <c r="DH35" s="639"/>
      <c r="DI35" s="639"/>
      <c r="DJ35" s="639"/>
      <c r="DK35" s="640"/>
      <c r="DL35" s="626">
        <v>1070979</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127000626</v>
      </c>
      <c r="S36" s="661"/>
      <c r="T36" s="661"/>
      <c r="U36" s="661"/>
      <c r="V36" s="661"/>
      <c r="W36" s="661"/>
      <c r="X36" s="661"/>
      <c r="Y36" s="664"/>
      <c r="Z36" s="665">
        <v>100</v>
      </c>
      <c r="AA36" s="665"/>
      <c r="AB36" s="665"/>
      <c r="AC36" s="665"/>
      <c r="AD36" s="666">
        <v>72960780</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2900000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1097331</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6403141</v>
      </c>
      <c r="CS36" s="621"/>
      <c r="CT36" s="621"/>
      <c r="CU36" s="621"/>
      <c r="CV36" s="621"/>
      <c r="CW36" s="621"/>
      <c r="CX36" s="621"/>
      <c r="CY36" s="622"/>
      <c r="CZ36" s="623">
        <v>5.3</v>
      </c>
      <c r="DA36" s="641"/>
      <c r="DB36" s="641"/>
      <c r="DC36" s="642"/>
      <c r="DD36" s="626">
        <v>6008361</v>
      </c>
      <c r="DE36" s="621"/>
      <c r="DF36" s="621"/>
      <c r="DG36" s="621"/>
      <c r="DH36" s="621"/>
      <c r="DI36" s="621"/>
      <c r="DJ36" s="621"/>
      <c r="DK36" s="622"/>
      <c r="DL36" s="626">
        <v>4386123</v>
      </c>
      <c r="DM36" s="621"/>
      <c r="DN36" s="621"/>
      <c r="DO36" s="621"/>
      <c r="DP36" s="621"/>
      <c r="DQ36" s="621"/>
      <c r="DR36" s="621"/>
      <c r="DS36" s="621"/>
      <c r="DT36" s="621"/>
      <c r="DU36" s="621"/>
      <c r="DV36" s="622"/>
      <c r="DW36" s="643">
        <v>5.8</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331316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60490</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1079230</v>
      </c>
      <c r="CS37" s="639"/>
      <c r="CT37" s="639"/>
      <c r="CU37" s="639"/>
      <c r="CV37" s="639"/>
      <c r="CW37" s="639"/>
      <c r="CX37" s="639"/>
      <c r="CY37" s="640"/>
      <c r="CZ37" s="623">
        <v>0.9</v>
      </c>
      <c r="DA37" s="641"/>
      <c r="DB37" s="641"/>
      <c r="DC37" s="642"/>
      <c r="DD37" s="626">
        <v>1079230</v>
      </c>
      <c r="DE37" s="639"/>
      <c r="DF37" s="639"/>
      <c r="DG37" s="639"/>
      <c r="DH37" s="639"/>
      <c r="DI37" s="639"/>
      <c r="DJ37" s="639"/>
      <c r="DK37" s="640"/>
      <c r="DL37" s="626">
        <v>1031261</v>
      </c>
      <c r="DM37" s="639"/>
      <c r="DN37" s="639"/>
      <c r="DO37" s="639"/>
      <c r="DP37" s="639"/>
      <c r="DQ37" s="639"/>
      <c r="DR37" s="639"/>
      <c r="DS37" s="639"/>
      <c r="DT37" s="639"/>
      <c r="DU37" s="639"/>
      <c r="DV37" s="640"/>
      <c r="DW37" s="643">
        <v>1.4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85000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97539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10468260</v>
      </c>
      <c r="CS38" s="621"/>
      <c r="CT38" s="621"/>
      <c r="CU38" s="621"/>
      <c r="CV38" s="621"/>
      <c r="CW38" s="621"/>
      <c r="CX38" s="621"/>
      <c r="CY38" s="622"/>
      <c r="CZ38" s="623">
        <v>8.6</v>
      </c>
      <c r="DA38" s="641"/>
      <c r="DB38" s="641"/>
      <c r="DC38" s="642"/>
      <c r="DD38" s="626">
        <v>8775397</v>
      </c>
      <c r="DE38" s="621"/>
      <c r="DF38" s="621"/>
      <c r="DG38" s="621"/>
      <c r="DH38" s="621"/>
      <c r="DI38" s="621"/>
      <c r="DJ38" s="621"/>
      <c r="DK38" s="622"/>
      <c r="DL38" s="626">
        <v>7421675</v>
      </c>
      <c r="DM38" s="621"/>
      <c r="DN38" s="621"/>
      <c r="DO38" s="621"/>
      <c r="DP38" s="621"/>
      <c r="DQ38" s="621"/>
      <c r="DR38" s="621"/>
      <c r="DS38" s="621"/>
      <c r="DT38" s="621"/>
      <c r="DU38" s="621"/>
      <c r="DV38" s="622"/>
      <c r="DW38" s="643">
        <v>9.6999999999999993</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79000</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102</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2346708</v>
      </c>
      <c r="CS39" s="639"/>
      <c r="CT39" s="639"/>
      <c r="CU39" s="639"/>
      <c r="CV39" s="639"/>
      <c r="CW39" s="639"/>
      <c r="CX39" s="639"/>
      <c r="CY39" s="640"/>
      <c r="CZ39" s="623">
        <v>1.9</v>
      </c>
      <c r="DA39" s="641"/>
      <c r="DB39" s="641"/>
      <c r="DC39" s="642"/>
      <c r="DD39" s="626">
        <v>2002034</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3430000</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87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3141501</v>
      </c>
      <c r="CS40" s="621"/>
      <c r="CT40" s="621"/>
      <c r="CU40" s="621"/>
      <c r="CV40" s="621"/>
      <c r="CW40" s="621"/>
      <c r="CX40" s="621"/>
      <c r="CY40" s="622"/>
      <c r="CZ40" s="623">
        <v>2.6</v>
      </c>
      <c r="DA40" s="641"/>
      <c r="DB40" s="641"/>
      <c r="DC40" s="642"/>
      <c r="DD40" s="626">
        <v>1729982</v>
      </c>
      <c r="DE40" s="621"/>
      <c r="DF40" s="621"/>
      <c r="DG40" s="621"/>
      <c r="DH40" s="621"/>
      <c r="DI40" s="621"/>
      <c r="DJ40" s="621"/>
      <c r="DK40" s="622"/>
      <c r="DL40" s="626">
        <v>213587</v>
      </c>
      <c r="DM40" s="621"/>
      <c r="DN40" s="621"/>
      <c r="DO40" s="621"/>
      <c r="DP40" s="621"/>
      <c r="DQ40" s="621"/>
      <c r="DR40" s="621"/>
      <c r="DS40" s="621"/>
      <c r="DT40" s="621"/>
      <c r="DU40" s="621"/>
      <c r="DV40" s="622"/>
      <c r="DW40" s="643">
        <v>0.3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6933228</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281</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13203879</v>
      </c>
      <c r="CS42" s="621"/>
      <c r="CT42" s="621"/>
      <c r="CU42" s="621"/>
      <c r="CV42" s="621"/>
      <c r="CW42" s="621"/>
      <c r="CX42" s="621"/>
      <c r="CY42" s="622"/>
      <c r="CZ42" s="623">
        <v>10.9</v>
      </c>
      <c r="DA42" s="624"/>
      <c r="DB42" s="624"/>
      <c r="DC42" s="625"/>
      <c r="DD42" s="626">
        <v>4182743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722012</v>
      </c>
      <c r="CS43" s="639"/>
      <c r="CT43" s="639"/>
      <c r="CU43" s="639"/>
      <c r="CV43" s="639"/>
      <c r="CW43" s="639"/>
      <c r="CX43" s="639"/>
      <c r="CY43" s="640"/>
      <c r="CZ43" s="623">
        <v>0.6</v>
      </c>
      <c r="DA43" s="641"/>
      <c r="DB43" s="641"/>
      <c r="DC43" s="642"/>
      <c r="DD43" s="626">
        <v>722012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289</v>
      </c>
      <c r="CE44" s="634"/>
      <c r="CF44" s="617" t="s">
        <v>339</v>
      </c>
      <c r="CG44" s="618"/>
      <c r="CH44" s="618"/>
      <c r="CI44" s="618"/>
      <c r="CJ44" s="618"/>
      <c r="CK44" s="618"/>
      <c r="CL44" s="618"/>
      <c r="CM44" s="618"/>
      <c r="CN44" s="618"/>
      <c r="CO44" s="618"/>
      <c r="CP44" s="618"/>
      <c r="CQ44" s="619"/>
      <c r="CR44" s="620">
        <v>13203879</v>
      </c>
      <c r="CS44" s="621"/>
      <c r="CT44" s="621"/>
      <c r="CU44" s="621"/>
      <c r="CV44" s="621"/>
      <c r="CW44" s="621"/>
      <c r="CX44" s="621"/>
      <c r="CY44" s="622"/>
      <c r="CZ44" s="623">
        <v>10.9</v>
      </c>
      <c r="DA44" s="624"/>
      <c r="DB44" s="624"/>
      <c r="DC44" s="625"/>
      <c r="DD44" s="626">
        <v>4182743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5954415</v>
      </c>
      <c r="CS45" s="639"/>
      <c r="CT45" s="639"/>
      <c r="CU45" s="639"/>
      <c r="CV45" s="639"/>
      <c r="CW45" s="639"/>
      <c r="CX45" s="639"/>
      <c r="CY45" s="640"/>
      <c r="CZ45" s="623">
        <v>4.9000000000000004</v>
      </c>
      <c r="DA45" s="641"/>
      <c r="DB45" s="641"/>
      <c r="DC45" s="642"/>
      <c r="DD45" s="626">
        <v>1064525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6985835</v>
      </c>
      <c r="CS46" s="621"/>
      <c r="CT46" s="621"/>
      <c r="CU46" s="621"/>
      <c r="CV46" s="621"/>
      <c r="CW46" s="621"/>
      <c r="CX46" s="621"/>
      <c r="CY46" s="622"/>
      <c r="CZ46" s="623">
        <v>5.7</v>
      </c>
      <c r="DA46" s="624"/>
      <c r="DB46" s="624"/>
      <c r="DC46" s="625"/>
      <c r="DD46" s="626">
        <v>3073027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121586383</v>
      </c>
      <c r="CS49" s="605"/>
      <c r="CT49" s="605"/>
      <c r="CU49" s="605"/>
      <c r="CV49" s="605"/>
      <c r="CW49" s="605"/>
      <c r="CX49" s="605"/>
      <c r="CY49" s="606"/>
      <c r="CZ49" s="607">
        <v>100</v>
      </c>
      <c r="DA49" s="608"/>
      <c r="DB49" s="608"/>
      <c r="DC49" s="609"/>
      <c r="DD49" s="610">
        <v>81584774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127015</v>
      </c>
      <c r="R7" s="1134"/>
      <c r="S7" s="1134"/>
      <c r="T7" s="1134"/>
      <c r="U7" s="1134"/>
      <c r="V7" s="1134">
        <v>121751</v>
      </c>
      <c r="W7" s="1134"/>
      <c r="X7" s="1134"/>
      <c r="Y7" s="1134"/>
      <c r="Z7" s="1134"/>
      <c r="AA7" s="1134">
        <v>5265</v>
      </c>
      <c r="AB7" s="1134"/>
      <c r="AC7" s="1134"/>
      <c r="AD7" s="1134"/>
      <c r="AE7" s="1135"/>
      <c r="AF7" s="1136">
        <v>2685</v>
      </c>
      <c r="AG7" s="1137"/>
      <c r="AH7" s="1137"/>
      <c r="AI7" s="1137"/>
      <c r="AJ7" s="1138"/>
      <c r="AK7" s="1120">
        <v>1886</v>
      </c>
      <c r="AL7" s="1121"/>
      <c r="AM7" s="1121"/>
      <c r="AN7" s="1121"/>
      <c r="AO7" s="1121"/>
      <c r="AP7" s="1121">
        <v>93984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558</v>
      </c>
      <c r="BT7" s="1125"/>
      <c r="BU7" s="1125"/>
      <c r="BV7" s="1125"/>
      <c r="BW7" s="1125"/>
      <c r="BX7" s="1125"/>
      <c r="BY7" s="1125"/>
      <c r="BZ7" s="1125"/>
      <c r="CA7" s="1125"/>
      <c r="CB7" s="1125"/>
      <c r="CC7" s="1125"/>
      <c r="CD7" s="1125"/>
      <c r="CE7" s="1125"/>
      <c r="CF7" s="1125"/>
      <c r="CG7" s="1126"/>
      <c r="CH7" s="1117">
        <v>-48</v>
      </c>
      <c r="CI7" s="1118"/>
      <c r="CJ7" s="1118"/>
      <c r="CK7" s="1118"/>
      <c r="CL7" s="1119"/>
      <c r="CM7" s="1117">
        <v>1487</v>
      </c>
      <c r="CN7" s="1118"/>
      <c r="CO7" s="1118"/>
      <c r="CP7" s="1118"/>
      <c r="CQ7" s="1119"/>
      <c r="CR7" s="1117">
        <v>100</v>
      </c>
      <c r="CS7" s="1118"/>
      <c r="CT7" s="1118"/>
      <c r="CU7" s="1118"/>
      <c r="CV7" s="1119"/>
      <c r="CW7" s="1117">
        <v>3</v>
      </c>
      <c r="CX7" s="1118"/>
      <c r="CY7" s="1118"/>
      <c r="CZ7" s="1118"/>
      <c r="DA7" s="1119"/>
      <c r="DB7" s="1117" t="s">
        <v>486</v>
      </c>
      <c r="DC7" s="1118"/>
      <c r="DD7" s="1118"/>
      <c r="DE7" s="1118"/>
      <c r="DF7" s="1119"/>
      <c r="DG7" s="1117" t="s">
        <v>486</v>
      </c>
      <c r="DH7" s="1118"/>
      <c r="DI7" s="1118"/>
      <c r="DJ7" s="1118"/>
      <c r="DK7" s="1119"/>
      <c r="DL7" s="1117" t="s">
        <v>486</v>
      </c>
      <c r="DM7" s="1118"/>
      <c r="DN7" s="1118"/>
      <c r="DO7" s="1118"/>
      <c r="DP7" s="1119"/>
      <c r="DQ7" s="1117" t="s">
        <v>486</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831</v>
      </c>
      <c r="R8" s="1073"/>
      <c r="S8" s="1073"/>
      <c r="T8" s="1073"/>
      <c r="U8" s="1073"/>
      <c r="V8" s="1073">
        <v>729</v>
      </c>
      <c r="W8" s="1073"/>
      <c r="X8" s="1073"/>
      <c r="Y8" s="1073"/>
      <c r="Z8" s="1073"/>
      <c r="AA8" s="1073">
        <v>101</v>
      </c>
      <c r="AB8" s="1073"/>
      <c r="AC8" s="1073"/>
      <c r="AD8" s="1073"/>
      <c r="AE8" s="1074"/>
      <c r="AF8" s="1048">
        <v>100</v>
      </c>
      <c r="AG8" s="1049"/>
      <c r="AH8" s="1049"/>
      <c r="AI8" s="1049"/>
      <c r="AJ8" s="1050"/>
      <c r="AK8" s="1115">
        <v>203</v>
      </c>
      <c r="AL8" s="1116"/>
      <c r="AM8" s="1116"/>
      <c r="AN8" s="1116"/>
      <c r="AO8" s="1116"/>
      <c r="AP8" s="1116">
        <v>898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559</v>
      </c>
      <c r="BS8" s="1043" t="s">
        <v>560</v>
      </c>
      <c r="BT8" s="1044"/>
      <c r="BU8" s="1044"/>
      <c r="BV8" s="1044"/>
      <c r="BW8" s="1044"/>
      <c r="BX8" s="1044"/>
      <c r="BY8" s="1044"/>
      <c r="BZ8" s="1044"/>
      <c r="CA8" s="1044"/>
      <c r="CB8" s="1044"/>
      <c r="CC8" s="1044"/>
      <c r="CD8" s="1044"/>
      <c r="CE8" s="1044"/>
      <c r="CF8" s="1044"/>
      <c r="CG8" s="1045"/>
      <c r="CH8" s="1018">
        <v>6</v>
      </c>
      <c r="CI8" s="1019"/>
      <c r="CJ8" s="1019"/>
      <c r="CK8" s="1019"/>
      <c r="CL8" s="1020"/>
      <c r="CM8" s="1018">
        <v>2069</v>
      </c>
      <c r="CN8" s="1019"/>
      <c r="CO8" s="1019"/>
      <c r="CP8" s="1019"/>
      <c r="CQ8" s="1020"/>
      <c r="CR8" s="1018">
        <v>500</v>
      </c>
      <c r="CS8" s="1019"/>
      <c r="CT8" s="1019"/>
      <c r="CU8" s="1019"/>
      <c r="CV8" s="1020"/>
      <c r="CW8" s="1018">
        <v>24</v>
      </c>
      <c r="CX8" s="1019"/>
      <c r="CY8" s="1019"/>
      <c r="CZ8" s="1019"/>
      <c r="DA8" s="1020"/>
      <c r="DB8" s="1018" t="s">
        <v>486</v>
      </c>
      <c r="DC8" s="1019"/>
      <c r="DD8" s="1019"/>
      <c r="DE8" s="1019"/>
      <c r="DF8" s="1020"/>
      <c r="DG8" s="1018" t="s">
        <v>486</v>
      </c>
      <c r="DH8" s="1019"/>
      <c r="DI8" s="1019"/>
      <c r="DJ8" s="1019"/>
      <c r="DK8" s="1020"/>
      <c r="DL8" s="1018" t="s">
        <v>486</v>
      </c>
      <c r="DM8" s="1019"/>
      <c r="DN8" s="1019"/>
      <c r="DO8" s="1019"/>
      <c r="DP8" s="1020"/>
      <c r="DQ8" s="1018">
        <v>9</v>
      </c>
      <c r="DR8" s="1019"/>
      <c r="DS8" s="1019"/>
      <c r="DT8" s="1019"/>
      <c r="DU8" s="1020"/>
      <c r="DV8" s="1021"/>
      <c r="DW8" s="1022"/>
      <c r="DX8" s="1022"/>
      <c r="DY8" s="1022"/>
      <c r="DZ8" s="1023"/>
      <c r="EA8" s="207"/>
    </row>
    <row r="9" spans="1:131" s="208" customFormat="1" ht="26.25" customHeight="1" x14ac:dyDescent="0.15">
      <c r="A9" s="214">
        <v>3</v>
      </c>
      <c r="B9" s="1066" t="s">
        <v>369</v>
      </c>
      <c r="C9" s="1067"/>
      <c r="D9" s="1067"/>
      <c r="E9" s="1067"/>
      <c r="F9" s="1067"/>
      <c r="G9" s="1067"/>
      <c r="H9" s="1067"/>
      <c r="I9" s="1067"/>
      <c r="J9" s="1067"/>
      <c r="K9" s="1067"/>
      <c r="L9" s="1067"/>
      <c r="M9" s="1067"/>
      <c r="N9" s="1067"/>
      <c r="O9" s="1067"/>
      <c r="P9" s="1068"/>
      <c r="Q9" s="1072">
        <v>458</v>
      </c>
      <c r="R9" s="1073"/>
      <c r="S9" s="1073"/>
      <c r="T9" s="1073"/>
      <c r="U9" s="1073"/>
      <c r="V9" s="1073">
        <v>431</v>
      </c>
      <c r="W9" s="1073"/>
      <c r="X9" s="1073"/>
      <c r="Y9" s="1073"/>
      <c r="Z9" s="1073"/>
      <c r="AA9" s="1073">
        <v>27</v>
      </c>
      <c r="AB9" s="1073"/>
      <c r="AC9" s="1073"/>
      <c r="AD9" s="1073"/>
      <c r="AE9" s="1074"/>
      <c r="AF9" s="1048">
        <v>27</v>
      </c>
      <c r="AG9" s="1049"/>
      <c r="AH9" s="1049"/>
      <c r="AI9" s="1049"/>
      <c r="AJ9" s="1050"/>
      <c r="AK9" s="1115">
        <v>179</v>
      </c>
      <c r="AL9" s="1116"/>
      <c r="AM9" s="1116"/>
      <c r="AN9" s="1116"/>
      <c r="AO9" s="1116"/>
      <c r="AP9" s="1116">
        <v>5</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t="s">
        <v>559</v>
      </c>
      <c r="BS9" s="1043" t="s">
        <v>561</v>
      </c>
      <c r="BT9" s="1044"/>
      <c r="BU9" s="1044"/>
      <c r="BV9" s="1044"/>
      <c r="BW9" s="1044"/>
      <c r="BX9" s="1044"/>
      <c r="BY9" s="1044"/>
      <c r="BZ9" s="1044"/>
      <c r="CA9" s="1044"/>
      <c r="CB9" s="1044"/>
      <c r="CC9" s="1044"/>
      <c r="CD9" s="1044"/>
      <c r="CE9" s="1044"/>
      <c r="CF9" s="1044"/>
      <c r="CG9" s="1045"/>
      <c r="CH9" s="1018">
        <v>271</v>
      </c>
      <c r="CI9" s="1019"/>
      <c r="CJ9" s="1019"/>
      <c r="CK9" s="1019"/>
      <c r="CL9" s="1020"/>
      <c r="CM9" s="1018">
        <v>2706</v>
      </c>
      <c r="CN9" s="1019"/>
      <c r="CO9" s="1019"/>
      <c r="CP9" s="1019"/>
      <c r="CQ9" s="1020"/>
      <c r="CR9" s="1018">
        <v>501</v>
      </c>
      <c r="CS9" s="1019"/>
      <c r="CT9" s="1019"/>
      <c r="CU9" s="1019"/>
      <c r="CV9" s="1020"/>
      <c r="CW9" s="1018">
        <v>257</v>
      </c>
      <c r="CX9" s="1019"/>
      <c r="CY9" s="1019"/>
      <c r="CZ9" s="1019"/>
      <c r="DA9" s="1020"/>
      <c r="DB9" s="1018" t="s">
        <v>486</v>
      </c>
      <c r="DC9" s="1019"/>
      <c r="DD9" s="1019"/>
      <c r="DE9" s="1019"/>
      <c r="DF9" s="1020"/>
      <c r="DG9" s="1018" t="s">
        <v>486</v>
      </c>
      <c r="DH9" s="1019"/>
      <c r="DI9" s="1019"/>
      <c r="DJ9" s="1019"/>
      <c r="DK9" s="1020"/>
      <c r="DL9" s="1018" t="s">
        <v>486</v>
      </c>
      <c r="DM9" s="1019"/>
      <c r="DN9" s="1019"/>
      <c r="DO9" s="1019"/>
      <c r="DP9" s="1020"/>
      <c r="DQ9" s="1018">
        <v>664</v>
      </c>
      <c r="DR9" s="1019"/>
      <c r="DS9" s="1019"/>
      <c r="DT9" s="1019"/>
      <c r="DU9" s="1020"/>
      <c r="DV9" s="1021"/>
      <c r="DW9" s="1022"/>
      <c r="DX9" s="1022"/>
      <c r="DY9" s="1022"/>
      <c r="DZ9" s="1023"/>
      <c r="EA9" s="207"/>
    </row>
    <row r="10" spans="1:131" s="208" customFormat="1" ht="26.25" customHeight="1" x14ac:dyDescent="0.15">
      <c r="A10" s="214">
        <v>4</v>
      </c>
      <c r="B10" s="1066" t="s">
        <v>370</v>
      </c>
      <c r="C10" s="1067"/>
      <c r="D10" s="1067"/>
      <c r="E10" s="1067"/>
      <c r="F10" s="1067"/>
      <c r="G10" s="1067"/>
      <c r="H10" s="1067"/>
      <c r="I10" s="1067"/>
      <c r="J10" s="1067"/>
      <c r="K10" s="1067"/>
      <c r="L10" s="1067"/>
      <c r="M10" s="1067"/>
      <c r="N10" s="1067"/>
      <c r="O10" s="1067"/>
      <c r="P10" s="1068"/>
      <c r="Q10" s="1072">
        <v>50</v>
      </c>
      <c r="R10" s="1073"/>
      <c r="S10" s="1073"/>
      <c r="T10" s="1073"/>
      <c r="U10" s="1073"/>
      <c r="V10" s="1073">
        <v>29</v>
      </c>
      <c r="W10" s="1073"/>
      <c r="X10" s="1073"/>
      <c r="Y10" s="1073"/>
      <c r="Z10" s="1073"/>
      <c r="AA10" s="1073">
        <v>21</v>
      </c>
      <c r="AB10" s="1073"/>
      <c r="AC10" s="1073"/>
      <c r="AD10" s="1073"/>
      <c r="AE10" s="1074"/>
      <c r="AF10" s="1048">
        <v>21</v>
      </c>
      <c r="AG10" s="1049"/>
      <c r="AH10" s="1049"/>
      <c r="AI10" s="1049"/>
      <c r="AJ10" s="1050"/>
      <c r="AK10" s="1115">
        <v>4</v>
      </c>
      <c r="AL10" s="1116"/>
      <c r="AM10" s="1116"/>
      <c r="AN10" s="1116"/>
      <c r="AO10" s="1116"/>
      <c r="AP10" s="1116">
        <v>111</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562</v>
      </c>
      <c r="BT10" s="1044"/>
      <c r="BU10" s="1044"/>
      <c r="BV10" s="1044"/>
      <c r="BW10" s="1044"/>
      <c r="BX10" s="1044"/>
      <c r="BY10" s="1044"/>
      <c r="BZ10" s="1044"/>
      <c r="CA10" s="1044"/>
      <c r="CB10" s="1044"/>
      <c r="CC10" s="1044"/>
      <c r="CD10" s="1044"/>
      <c r="CE10" s="1044"/>
      <c r="CF10" s="1044"/>
      <c r="CG10" s="1045"/>
      <c r="CH10" s="1018">
        <v>87</v>
      </c>
      <c r="CI10" s="1019"/>
      <c r="CJ10" s="1019"/>
      <c r="CK10" s="1019"/>
      <c r="CL10" s="1020"/>
      <c r="CM10" s="1018">
        <v>1482</v>
      </c>
      <c r="CN10" s="1019"/>
      <c r="CO10" s="1019"/>
      <c r="CP10" s="1019"/>
      <c r="CQ10" s="1020"/>
      <c r="CR10" s="1018">
        <v>4</v>
      </c>
      <c r="CS10" s="1019"/>
      <c r="CT10" s="1019"/>
      <c r="CU10" s="1019"/>
      <c r="CV10" s="1020"/>
      <c r="CW10" s="1018" t="s">
        <v>486</v>
      </c>
      <c r="CX10" s="1019"/>
      <c r="CY10" s="1019"/>
      <c r="CZ10" s="1019"/>
      <c r="DA10" s="1020"/>
      <c r="DB10" s="1018" t="s">
        <v>486</v>
      </c>
      <c r="DC10" s="1019"/>
      <c r="DD10" s="1019"/>
      <c r="DE10" s="1019"/>
      <c r="DF10" s="1020"/>
      <c r="DG10" s="1018" t="s">
        <v>486</v>
      </c>
      <c r="DH10" s="1019"/>
      <c r="DI10" s="1019"/>
      <c r="DJ10" s="1019"/>
      <c r="DK10" s="1020"/>
      <c r="DL10" s="1018" t="s">
        <v>486</v>
      </c>
      <c r="DM10" s="1019"/>
      <c r="DN10" s="1019"/>
      <c r="DO10" s="1019"/>
      <c r="DP10" s="1020"/>
      <c r="DQ10" s="1018" t="s">
        <v>486</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563</v>
      </c>
      <c r="BT11" s="1044"/>
      <c r="BU11" s="1044"/>
      <c r="BV11" s="1044"/>
      <c r="BW11" s="1044"/>
      <c r="BX11" s="1044"/>
      <c r="BY11" s="1044"/>
      <c r="BZ11" s="1044"/>
      <c r="CA11" s="1044"/>
      <c r="CB11" s="1044"/>
      <c r="CC11" s="1044"/>
      <c r="CD11" s="1044"/>
      <c r="CE11" s="1044"/>
      <c r="CF11" s="1044"/>
      <c r="CG11" s="1045"/>
      <c r="CH11" s="1018">
        <v>27</v>
      </c>
      <c r="CI11" s="1019"/>
      <c r="CJ11" s="1019"/>
      <c r="CK11" s="1019"/>
      <c r="CL11" s="1020"/>
      <c r="CM11" s="1018">
        <v>978</v>
      </c>
      <c r="CN11" s="1019"/>
      <c r="CO11" s="1019"/>
      <c r="CP11" s="1019"/>
      <c r="CQ11" s="1020"/>
      <c r="CR11" s="1018">
        <v>10</v>
      </c>
      <c r="CS11" s="1019"/>
      <c r="CT11" s="1019"/>
      <c r="CU11" s="1019"/>
      <c r="CV11" s="1020"/>
      <c r="CW11" s="1018" t="s">
        <v>486</v>
      </c>
      <c r="CX11" s="1019"/>
      <c r="CY11" s="1019"/>
      <c r="CZ11" s="1019"/>
      <c r="DA11" s="1020"/>
      <c r="DB11" s="1018">
        <v>4257</v>
      </c>
      <c r="DC11" s="1019"/>
      <c r="DD11" s="1019"/>
      <c r="DE11" s="1019"/>
      <c r="DF11" s="1020"/>
      <c r="DG11" s="1018">
        <v>7098</v>
      </c>
      <c r="DH11" s="1019"/>
      <c r="DI11" s="1019"/>
      <c r="DJ11" s="1019"/>
      <c r="DK11" s="1020"/>
      <c r="DL11" s="1018" t="s">
        <v>486</v>
      </c>
      <c r="DM11" s="1019"/>
      <c r="DN11" s="1019"/>
      <c r="DO11" s="1019"/>
      <c r="DP11" s="1020"/>
      <c r="DQ11" s="1018" t="s">
        <v>486</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564</v>
      </c>
      <c r="BT12" s="1044"/>
      <c r="BU12" s="1044"/>
      <c r="BV12" s="1044"/>
      <c r="BW12" s="1044"/>
      <c r="BX12" s="1044"/>
      <c r="BY12" s="1044"/>
      <c r="BZ12" s="1044"/>
      <c r="CA12" s="1044"/>
      <c r="CB12" s="1044"/>
      <c r="CC12" s="1044"/>
      <c r="CD12" s="1044"/>
      <c r="CE12" s="1044"/>
      <c r="CF12" s="1044"/>
      <c r="CG12" s="1045"/>
      <c r="CH12" s="1018">
        <v>5</v>
      </c>
      <c r="CI12" s="1019"/>
      <c r="CJ12" s="1019"/>
      <c r="CK12" s="1019"/>
      <c r="CL12" s="1020"/>
      <c r="CM12" s="1018">
        <v>44</v>
      </c>
      <c r="CN12" s="1019"/>
      <c r="CO12" s="1019"/>
      <c r="CP12" s="1019"/>
      <c r="CQ12" s="1020"/>
      <c r="CR12" s="1018">
        <v>14</v>
      </c>
      <c r="CS12" s="1019"/>
      <c r="CT12" s="1019"/>
      <c r="CU12" s="1019"/>
      <c r="CV12" s="1020"/>
      <c r="CW12" s="1018" t="s">
        <v>486</v>
      </c>
      <c r="CX12" s="1019"/>
      <c r="CY12" s="1019"/>
      <c r="CZ12" s="1019"/>
      <c r="DA12" s="1020"/>
      <c r="DB12" s="1018" t="s">
        <v>486</v>
      </c>
      <c r="DC12" s="1019"/>
      <c r="DD12" s="1019"/>
      <c r="DE12" s="1019"/>
      <c r="DF12" s="1020"/>
      <c r="DG12" s="1018" t="s">
        <v>486</v>
      </c>
      <c r="DH12" s="1019"/>
      <c r="DI12" s="1019"/>
      <c r="DJ12" s="1019"/>
      <c r="DK12" s="1020"/>
      <c r="DL12" s="1018" t="s">
        <v>486</v>
      </c>
      <c r="DM12" s="1019"/>
      <c r="DN12" s="1019"/>
      <c r="DO12" s="1019"/>
      <c r="DP12" s="1020"/>
      <c r="DQ12" s="1018" t="s">
        <v>486</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372</v>
      </c>
      <c r="B23" s="973" t="s">
        <v>373</v>
      </c>
      <c r="C23" s="974"/>
      <c r="D23" s="974"/>
      <c r="E23" s="974"/>
      <c r="F23" s="974"/>
      <c r="G23" s="974"/>
      <c r="H23" s="974"/>
      <c r="I23" s="974"/>
      <c r="J23" s="974"/>
      <c r="K23" s="974"/>
      <c r="L23" s="974"/>
      <c r="M23" s="974"/>
      <c r="N23" s="974"/>
      <c r="O23" s="974"/>
      <c r="P23" s="975"/>
      <c r="Q23" s="1097">
        <v>127001</v>
      </c>
      <c r="R23" s="1098"/>
      <c r="S23" s="1098"/>
      <c r="T23" s="1098"/>
      <c r="U23" s="1098"/>
      <c r="V23" s="1098">
        <v>121586</v>
      </c>
      <c r="W23" s="1098"/>
      <c r="X23" s="1098"/>
      <c r="Y23" s="1098"/>
      <c r="Z23" s="1098"/>
      <c r="AA23" s="1098">
        <v>5414</v>
      </c>
      <c r="AB23" s="1098"/>
      <c r="AC23" s="1098"/>
      <c r="AD23" s="1098"/>
      <c r="AE23" s="1099"/>
      <c r="AF23" s="1100">
        <v>2833</v>
      </c>
      <c r="AG23" s="1098"/>
      <c r="AH23" s="1098"/>
      <c r="AI23" s="1098"/>
      <c r="AJ23" s="1101"/>
      <c r="AK23" s="1102"/>
      <c r="AL23" s="1103"/>
      <c r="AM23" s="1103"/>
      <c r="AN23" s="1103"/>
      <c r="AO23" s="1103"/>
      <c r="AP23" s="1098">
        <v>94998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88" t="s">
        <v>379</v>
      </c>
      <c r="AG26" s="1037"/>
      <c r="AH26" s="1037"/>
      <c r="AI26" s="1037"/>
      <c r="AJ26" s="1089"/>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384</v>
      </c>
      <c r="C28" s="1080"/>
      <c r="D28" s="1080"/>
      <c r="E28" s="1080"/>
      <c r="F28" s="1080"/>
      <c r="G28" s="1080"/>
      <c r="H28" s="1080"/>
      <c r="I28" s="1080"/>
      <c r="J28" s="1080"/>
      <c r="K28" s="1080"/>
      <c r="L28" s="1080"/>
      <c r="M28" s="1080"/>
      <c r="N28" s="1080"/>
      <c r="O28" s="1080"/>
      <c r="P28" s="1081"/>
      <c r="Q28" s="1082">
        <v>48037</v>
      </c>
      <c r="R28" s="1083"/>
      <c r="S28" s="1083"/>
      <c r="T28" s="1083"/>
      <c r="U28" s="1083"/>
      <c r="V28" s="1083">
        <v>45642</v>
      </c>
      <c r="W28" s="1083"/>
      <c r="X28" s="1083"/>
      <c r="Y28" s="1083"/>
      <c r="Z28" s="1083"/>
      <c r="AA28" s="1083">
        <v>2395</v>
      </c>
      <c r="AB28" s="1083"/>
      <c r="AC28" s="1083"/>
      <c r="AD28" s="1083"/>
      <c r="AE28" s="1084"/>
      <c r="AF28" s="1085">
        <v>2395</v>
      </c>
      <c r="AG28" s="1083"/>
      <c r="AH28" s="1083"/>
      <c r="AI28" s="1083"/>
      <c r="AJ28" s="1086"/>
      <c r="AK28" s="1087">
        <v>4230</v>
      </c>
      <c r="AL28" s="1075"/>
      <c r="AM28" s="1075"/>
      <c r="AN28" s="1075"/>
      <c r="AO28" s="1075"/>
      <c r="AP28" s="1075" t="s">
        <v>545</v>
      </c>
      <c r="AQ28" s="1075"/>
      <c r="AR28" s="1075"/>
      <c r="AS28" s="1075"/>
      <c r="AT28" s="1075"/>
      <c r="AU28" s="1075" t="s">
        <v>545</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385</v>
      </c>
      <c r="C29" s="1067"/>
      <c r="D29" s="1067"/>
      <c r="E29" s="1067"/>
      <c r="F29" s="1067"/>
      <c r="G29" s="1067"/>
      <c r="H29" s="1067"/>
      <c r="I29" s="1067"/>
      <c r="J29" s="1067"/>
      <c r="K29" s="1067"/>
      <c r="L29" s="1067"/>
      <c r="M29" s="1067"/>
      <c r="N29" s="1067"/>
      <c r="O29" s="1067"/>
      <c r="P29" s="1068"/>
      <c r="Q29" s="1072">
        <v>23388</v>
      </c>
      <c r="R29" s="1073"/>
      <c r="S29" s="1073"/>
      <c r="T29" s="1073"/>
      <c r="U29" s="1073"/>
      <c r="V29" s="1073">
        <v>22610</v>
      </c>
      <c r="W29" s="1073"/>
      <c r="X29" s="1073"/>
      <c r="Y29" s="1073"/>
      <c r="Z29" s="1073"/>
      <c r="AA29" s="1073">
        <v>777</v>
      </c>
      <c r="AB29" s="1073"/>
      <c r="AC29" s="1073"/>
      <c r="AD29" s="1073"/>
      <c r="AE29" s="1074"/>
      <c r="AF29" s="1048">
        <v>777</v>
      </c>
      <c r="AG29" s="1049"/>
      <c r="AH29" s="1049"/>
      <c r="AI29" s="1049"/>
      <c r="AJ29" s="1050"/>
      <c r="AK29" s="1009">
        <v>3341</v>
      </c>
      <c r="AL29" s="1000"/>
      <c r="AM29" s="1000"/>
      <c r="AN29" s="1000"/>
      <c r="AO29" s="1000"/>
      <c r="AP29" s="1000" t="s">
        <v>545</v>
      </c>
      <c r="AQ29" s="1000"/>
      <c r="AR29" s="1000"/>
      <c r="AS29" s="1000"/>
      <c r="AT29" s="1000"/>
      <c r="AU29" s="1000" t="s">
        <v>547</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386</v>
      </c>
      <c r="C30" s="1067"/>
      <c r="D30" s="1067"/>
      <c r="E30" s="1067"/>
      <c r="F30" s="1067"/>
      <c r="G30" s="1067"/>
      <c r="H30" s="1067"/>
      <c r="I30" s="1067"/>
      <c r="J30" s="1067"/>
      <c r="K30" s="1067"/>
      <c r="L30" s="1067"/>
      <c r="M30" s="1067"/>
      <c r="N30" s="1067"/>
      <c r="O30" s="1067"/>
      <c r="P30" s="1068"/>
      <c r="Q30" s="1072">
        <v>4425</v>
      </c>
      <c r="R30" s="1073"/>
      <c r="S30" s="1073"/>
      <c r="T30" s="1073"/>
      <c r="U30" s="1073"/>
      <c r="V30" s="1073">
        <v>4370</v>
      </c>
      <c r="W30" s="1073"/>
      <c r="X30" s="1073"/>
      <c r="Y30" s="1073"/>
      <c r="Z30" s="1073"/>
      <c r="AA30" s="1073">
        <v>54</v>
      </c>
      <c r="AB30" s="1073"/>
      <c r="AC30" s="1073"/>
      <c r="AD30" s="1073"/>
      <c r="AE30" s="1074"/>
      <c r="AF30" s="1048">
        <v>54</v>
      </c>
      <c r="AG30" s="1049"/>
      <c r="AH30" s="1049"/>
      <c r="AI30" s="1049"/>
      <c r="AJ30" s="1050"/>
      <c r="AK30" s="1009">
        <v>670</v>
      </c>
      <c r="AL30" s="1000"/>
      <c r="AM30" s="1000"/>
      <c r="AN30" s="1000"/>
      <c r="AO30" s="1000"/>
      <c r="AP30" s="1000" t="s">
        <v>545</v>
      </c>
      <c r="AQ30" s="1000"/>
      <c r="AR30" s="1000"/>
      <c r="AS30" s="1000"/>
      <c r="AT30" s="1000"/>
      <c r="AU30" s="1000" t="s">
        <v>547</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387</v>
      </c>
      <c r="C31" s="1067"/>
      <c r="D31" s="1067"/>
      <c r="E31" s="1067"/>
      <c r="F31" s="1067"/>
      <c r="G31" s="1067"/>
      <c r="H31" s="1067"/>
      <c r="I31" s="1067"/>
      <c r="J31" s="1067"/>
      <c r="K31" s="1067"/>
      <c r="L31" s="1067"/>
      <c r="M31" s="1067"/>
      <c r="N31" s="1067"/>
      <c r="O31" s="1067"/>
      <c r="P31" s="1068"/>
      <c r="Q31" s="1072">
        <v>113</v>
      </c>
      <c r="R31" s="1073"/>
      <c r="S31" s="1073"/>
      <c r="T31" s="1073"/>
      <c r="U31" s="1073"/>
      <c r="V31" s="1073">
        <v>105</v>
      </c>
      <c r="W31" s="1073"/>
      <c r="X31" s="1073"/>
      <c r="Y31" s="1073"/>
      <c r="Z31" s="1073"/>
      <c r="AA31" s="1073">
        <v>8</v>
      </c>
      <c r="AB31" s="1073"/>
      <c r="AC31" s="1073"/>
      <c r="AD31" s="1073"/>
      <c r="AE31" s="1074"/>
      <c r="AF31" s="1048">
        <v>8</v>
      </c>
      <c r="AG31" s="1049"/>
      <c r="AH31" s="1049"/>
      <c r="AI31" s="1049"/>
      <c r="AJ31" s="1050"/>
      <c r="AK31" s="1009">
        <v>79</v>
      </c>
      <c r="AL31" s="1000"/>
      <c r="AM31" s="1000"/>
      <c r="AN31" s="1000"/>
      <c r="AO31" s="1000"/>
      <c r="AP31" s="1000">
        <v>779</v>
      </c>
      <c r="AQ31" s="1000"/>
      <c r="AR31" s="1000"/>
      <c r="AS31" s="1000"/>
      <c r="AT31" s="1000"/>
      <c r="AU31" s="1000">
        <v>517</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v>257</v>
      </c>
      <c r="R32" s="1073"/>
      <c r="S32" s="1073"/>
      <c r="T32" s="1073"/>
      <c r="U32" s="1073"/>
      <c r="V32" s="1073">
        <v>241</v>
      </c>
      <c r="W32" s="1073"/>
      <c r="X32" s="1073"/>
      <c r="Y32" s="1073"/>
      <c r="Z32" s="1073"/>
      <c r="AA32" s="1073">
        <v>16</v>
      </c>
      <c r="AB32" s="1073"/>
      <c r="AC32" s="1073"/>
      <c r="AD32" s="1073"/>
      <c r="AE32" s="1074"/>
      <c r="AF32" s="1048">
        <v>16</v>
      </c>
      <c r="AG32" s="1049"/>
      <c r="AH32" s="1049"/>
      <c r="AI32" s="1049"/>
      <c r="AJ32" s="1050"/>
      <c r="AK32" s="1009">
        <v>85</v>
      </c>
      <c r="AL32" s="1000"/>
      <c r="AM32" s="1000"/>
      <c r="AN32" s="1000"/>
      <c r="AO32" s="1000"/>
      <c r="AP32" s="1000">
        <v>240</v>
      </c>
      <c r="AQ32" s="1000"/>
      <c r="AR32" s="1000"/>
      <c r="AS32" s="1000"/>
      <c r="AT32" s="1000"/>
      <c r="AU32" s="1000">
        <v>90</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8118</v>
      </c>
      <c r="R33" s="1073"/>
      <c r="S33" s="1073"/>
      <c r="T33" s="1073"/>
      <c r="U33" s="1073"/>
      <c r="V33" s="1073">
        <v>6270</v>
      </c>
      <c r="W33" s="1073"/>
      <c r="X33" s="1073"/>
      <c r="Y33" s="1073"/>
      <c r="Z33" s="1073"/>
      <c r="AA33" s="1073">
        <v>1847</v>
      </c>
      <c r="AB33" s="1073"/>
      <c r="AC33" s="1073"/>
      <c r="AD33" s="1073"/>
      <c r="AE33" s="1074"/>
      <c r="AF33" s="1048">
        <v>9519</v>
      </c>
      <c r="AG33" s="1049"/>
      <c r="AH33" s="1049"/>
      <c r="AI33" s="1049"/>
      <c r="AJ33" s="1050"/>
      <c r="AK33" s="1009">
        <v>6</v>
      </c>
      <c r="AL33" s="1000"/>
      <c r="AM33" s="1000"/>
      <c r="AN33" s="1000"/>
      <c r="AO33" s="1000"/>
      <c r="AP33" s="1000">
        <v>5969</v>
      </c>
      <c r="AQ33" s="1000"/>
      <c r="AR33" s="1000"/>
      <c r="AS33" s="1000"/>
      <c r="AT33" s="1000"/>
      <c r="AU33" s="1000">
        <v>18</v>
      </c>
      <c r="AV33" s="1000"/>
      <c r="AW33" s="1000"/>
      <c r="AX33" s="1000"/>
      <c r="AY33" s="1000"/>
      <c r="AZ33" s="1071" t="s">
        <v>545</v>
      </c>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391</v>
      </c>
      <c r="C34" s="1067"/>
      <c r="D34" s="1067"/>
      <c r="E34" s="1067"/>
      <c r="F34" s="1067"/>
      <c r="G34" s="1067"/>
      <c r="H34" s="1067"/>
      <c r="I34" s="1067"/>
      <c r="J34" s="1067"/>
      <c r="K34" s="1067"/>
      <c r="L34" s="1067"/>
      <c r="M34" s="1067"/>
      <c r="N34" s="1067"/>
      <c r="O34" s="1067"/>
      <c r="P34" s="1068"/>
      <c r="Q34" s="1072">
        <v>9138</v>
      </c>
      <c r="R34" s="1073"/>
      <c r="S34" s="1073"/>
      <c r="T34" s="1073"/>
      <c r="U34" s="1073"/>
      <c r="V34" s="1073">
        <v>8644</v>
      </c>
      <c r="W34" s="1073"/>
      <c r="X34" s="1073"/>
      <c r="Y34" s="1073"/>
      <c r="Z34" s="1073"/>
      <c r="AA34" s="1073">
        <v>494</v>
      </c>
      <c r="AB34" s="1073"/>
      <c r="AC34" s="1073"/>
      <c r="AD34" s="1073"/>
      <c r="AE34" s="1074"/>
      <c r="AF34" s="1048">
        <v>2773</v>
      </c>
      <c r="AG34" s="1049"/>
      <c r="AH34" s="1049"/>
      <c r="AI34" s="1049"/>
      <c r="AJ34" s="1050"/>
      <c r="AK34" s="1009">
        <v>1286</v>
      </c>
      <c r="AL34" s="1000"/>
      <c r="AM34" s="1000"/>
      <c r="AN34" s="1000"/>
      <c r="AO34" s="1000"/>
      <c r="AP34" s="1000">
        <v>41216</v>
      </c>
      <c r="AQ34" s="1000"/>
      <c r="AR34" s="1000"/>
      <c r="AS34" s="1000"/>
      <c r="AT34" s="1000"/>
      <c r="AU34" s="1000">
        <v>8408</v>
      </c>
      <c r="AV34" s="1000"/>
      <c r="AW34" s="1000"/>
      <c r="AX34" s="1000"/>
      <c r="AY34" s="1000"/>
      <c r="AZ34" s="1071" t="s">
        <v>545</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392</v>
      </c>
      <c r="C35" s="1067"/>
      <c r="D35" s="1067"/>
      <c r="E35" s="1067"/>
      <c r="F35" s="1067"/>
      <c r="G35" s="1067"/>
      <c r="H35" s="1067"/>
      <c r="I35" s="1067"/>
      <c r="J35" s="1067"/>
      <c r="K35" s="1067"/>
      <c r="L35" s="1067"/>
      <c r="M35" s="1067"/>
      <c r="N35" s="1067"/>
      <c r="O35" s="1067"/>
      <c r="P35" s="1068"/>
      <c r="Q35" s="1072">
        <v>387</v>
      </c>
      <c r="R35" s="1073"/>
      <c r="S35" s="1073"/>
      <c r="T35" s="1073"/>
      <c r="U35" s="1073"/>
      <c r="V35" s="1073">
        <v>373</v>
      </c>
      <c r="W35" s="1073"/>
      <c r="X35" s="1073"/>
      <c r="Y35" s="1073"/>
      <c r="Z35" s="1073"/>
      <c r="AA35" s="1073">
        <v>14</v>
      </c>
      <c r="AB35" s="1073"/>
      <c r="AC35" s="1073"/>
      <c r="AD35" s="1073"/>
      <c r="AE35" s="1074"/>
      <c r="AF35" s="1048">
        <v>2276</v>
      </c>
      <c r="AG35" s="1049"/>
      <c r="AH35" s="1049"/>
      <c r="AI35" s="1049"/>
      <c r="AJ35" s="1050"/>
      <c r="AK35" s="1009">
        <v>233</v>
      </c>
      <c r="AL35" s="1000"/>
      <c r="AM35" s="1000"/>
      <c r="AN35" s="1000"/>
      <c r="AO35" s="1000"/>
      <c r="AP35" s="1000">
        <v>1288</v>
      </c>
      <c r="AQ35" s="1000"/>
      <c r="AR35" s="1000"/>
      <c r="AS35" s="1000"/>
      <c r="AT35" s="1000"/>
      <c r="AU35" s="1000">
        <v>641</v>
      </c>
      <c r="AV35" s="1000"/>
      <c r="AW35" s="1000"/>
      <c r="AX35" s="1000"/>
      <c r="AY35" s="1000"/>
      <c r="AZ35" s="1071" t="s">
        <v>546</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393</v>
      </c>
      <c r="C36" s="1067"/>
      <c r="D36" s="1067"/>
      <c r="E36" s="1067"/>
      <c r="F36" s="1067"/>
      <c r="G36" s="1067"/>
      <c r="H36" s="1067"/>
      <c r="I36" s="1067"/>
      <c r="J36" s="1067"/>
      <c r="K36" s="1067"/>
      <c r="L36" s="1067"/>
      <c r="M36" s="1067"/>
      <c r="N36" s="1067"/>
      <c r="O36" s="1067"/>
      <c r="P36" s="1068"/>
      <c r="Q36" s="1072">
        <v>813</v>
      </c>
      <c r="R36" s="1073"/>
      <c r="S36" s="1073"/>
      <c r="T36" s="1073"/>
      <c r="U36" s="1073"/>
      <c r="V36" s="1073">
        <v>540</v>
      </c>
      <c r="W36" s="1073"/>
      <c r="X36" s="1073"/>
      <c r="Y36" s="1073"/>
      <c r="Z36" s="1073"/>
      <c r="AA36" s="1073">
        <v>273</v>
      </c>
      <c r="AB36" s="1073"/>
      <c r="AC36" s="1073"/>
      <c r="AD36" s="1073"/>
      <c r="AE36" s="1074"/>
      <c r="AF36" s="1048">
        <v>199</v>
      </c>
      <c r="AG36" s="1049"/>
      <c r="AH36" s="1049"/>
      <c r="AI36" s="1049"/>
      <c r="AJ36" s="1050"/>
      <c r="AK36" s="1009">
        <v>56</v>
      </c>
      <c r="AL36" s="1000"/>
      <c r="AM36" s="1000"/>
      <c r="AN36" s="1000"/>
      <c r="AO36" s="1000"/>
      <c r="AP36" s="1000">
        <v>324</v>
      </c>
      <c r="AQ36" s="1000"/>
      <c r="AR36" s="1000"/>
      <c r="AS36" s="1000"/>
      <c r="AT36" s="1000"/>
      <c r="AU36" s="1000">
        <v>173</v>
      </c>
      <c r="AV36" s="1000"/>
      <c r="AW36" s="1000"/>
      <c r="AX36" s="1000"/>
      <c r="AY36" s="1000"/>
      <c r="AZ36" s="1071" t="s">
        <v>545</v>
      </c>
      <c r="BA36" s="1071"/>
      <c r="BB36" s="1071"/>
      <c r="BC36" s="1071"/>
      <c r="BD36" s="1071"/>
      <c r="BE36" s="1061" t="s">
        <v>394</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372</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18018</v>
      </c>
      <c r="AG63" s="988"/>
      <c r="AH63" s="988"/>
      <c r="AI63" s="988"/>
      <c r="AJ63" s="1059"/>
      <c r="AK63" s="1060"/>
      <c r="AL63" s="992"/>
      <c r="AM63" s="992"/>
      <c r="AN63" s="992"/>
      <c r="AO63" s="992"/>
      <c r="AP63" s="988">
        <v>49817</v>
      </c>
      <c r="AQ63" s="988"/>
      <c r="AR63" s="988"/>
      <c r="AS63" s="988"/>
      <c r="AT63" s="988"/>
      <c r="AU63" s="988">
        <v>9848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398</v>
      </c>
      <c r="B66" s="1025"/>
      <c r="C66" s="1025"/>
      <c r="D66" s="1025"/>
      <c r="E66" s="1025"/>
      <c r="F66" s="1025"/>
      <c r="G66" s="1025"/>
      <c r="H66" s="1025"/>
      <c r="I66" s="1025"/>
      <c r="J66" s="1025"/>
      <c r="K66" s="1025"/>
      <c r="L66" s="1025"/>
      <c r="M66" s="1025"/>
      <c r="N66" s="1025"/>
      <c r="O66" s="1025"/>
      <c r="P66" s="1026"/>
      <c r="Q66" s="1030" t="s">
        <v>376</v>
      </c>
      <c r="R66" s="1031"/>
      <c r="S66" s="1031"/>
      <c r="T66" s="1031"/>
      <c r="U66" s="1032"/>
      <c r="V66" s="1030" t="s">
        <v>377</v>
      </c>
      <c r="W66" s="1031"/>
      <c r="X66" s="1031"/>
      <c r="Y66" s="1031"/>
      <c r="Z66" s="1032"/>
      <c r="AA66" s="1030" t="s">
        <v>378</v>
      </c>
      <c r="AB66" s="1031"/>
      <c r="AC66" s="1031"/>
      <c r="AD66" s="1031"/>
      <c r="AE66" s="1032"/>
      <c r="AF66" s="1036" t="s">
        <v>379</v>
      </c>
      <c r="AG66" s="1037"/>
      <c r="AH66" s="1037"/>
      <c r="AI66" s="1037"/>
      <c r="AJ66" s="1038"/>
      <c r="AK66" s="1030" t="s">
        <v>380</v>
      </c>
      <c r="AL66" s="1025"/>
      <c r="AM66" s="1025"/>
      <c r="AN66" s="1025"/>
      <c r="AO66" s="1026"/>
      <c r="AP66" s="1030" t="s">
        <v>381</v>
      </c>
      <c r="AQ66" s="1031"/>
      <c r="AR66" s="1031"/>
      <c r="AS66" s="1031"/>
      <c r="AT66" s="1032"/>
      <c r="AU66" s="1030" t="s">
        <v>399</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548</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486</v>
      </c>
      <c r="AQ68" s="1011"/>
      <c r="AR68" s="1011"/>
      <c r="AS68" s="1011"/>
      <c r="AT68" s="1011"/>
      <c r="AU68" s="1011" t="s">
        <v>486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549</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486</v>
      </c>
      <c r="AL69" s="1000"/>
      <c r="AM69" s="1000"/>
      <c r="AN69" s="1000"/>
      <c r="AO69" s="1000"/>
      <c r="AP69" s="1000" t="s">
        <v>486</v>
      </c>
      <c r="AQ69" s="1000"/>
      <c r="AR69" s="1000"/>
      <c r="AS69" s="1000"/>
      <c r="AT69" s="1000"/>
      <c r="AU69" s="1000" t="s">
        <v>486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550</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486</v>
      </c>
      <c r="AQ70" s="1000"/>
      <c r="AR70" s="1000"/>
      <c r="AS70" s="1000"/>
      <c r="AT70" s="1000"/>
      <c r="AU70" s="1000" t="s">
        <v>486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551</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486</v>
      </c>
      <c r="AL71" s="1000"/>
      <c r="AM71" s="1000"/>
      <c r="AN71" s="1000"/>
      <c r="AO71" s="1000"/>
      <c r="AP71" s="1000" t="s">
        <v>486</v>
      </c>
      <c r="AQ71" s="1000"/>
      <c r="AR71" s="1000"/>
      <c r="AS71" s="1000"/>
      <c r="AT71" s="1000"/>
      <c r="AU71" s="1000" t="s">
        <v>486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552</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486</v>
      </c>
      <c r="AQ72" s="1000"/>
      <c r="AR72" s="1000"/>
      <c r="AS72" s="1000"/>
      <c r="AT72" s="1000"/>
      <c r="AU72" s="1000" t="s">
        <v>486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553</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486</v>
      </c>
      <c r="AQ73" s="1000"/>
      <c r="AR73" s="1000"/>
      <c r="AS73" s="1000"/>
      <c r="AT73" s="1000"/>
      <c r="AU73" s="1000" t="s">
        <v>486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554</v>
      </c>
      <c r="C74" s="1004"/>
      <c r="D74" s="1004"/>
      <c r="E74" s="1004"/>
      <c r="F74" s="1004"/>
      <c r="G74" s="1004"/>
      <c r="H74" s="1004"/>
      <c r="I74" s="1004"/>
      <c r="J74" s="1004"/>
      <c r="K74" s="1004"/>
      <c r="L74" s="1004"/>
      <c r="M74" s="1004"/>
      <c r="N74" s="1004"/>
      <c r="O74" s="1004"/>
      <c r="P74" s="1005"/>
      <c r="Q74" s="1006">
        <v>12042</v>
      </c>
      <c r="R74" s="1000"/>
      <c r="S74" s="1000"/>
      <c r="T74" s="1000"/>
      <c r="U74" s="1000"/>
      <c r="V74" s="1000">
        <v>9676</v>
      </c>
      <c r="W74" s="1000"/>
      <c r="X74" s="1000"/>
      <c r="Y74" s="1000"/>
      <c r="Z74" s="1000"/>
      <c r="AA74" s="1000">
        <v>2365</v>
      </c>
      <c r="AB74" s="1000"/>
      <c r="AC74" s="1000"/>
      <c r="AD74" s="1000"/>
      <c r="AE74" s="1000"/>
      <c r="AF74" s="1000">
        <v>11057</v>
      </c>
      <c r="AG74" s="1000"/>
      <c r="AH74" s="1000"/>
      <c r="AI74" s="1000"/>
      <c r="AJ74" s="1000"/>
      <c r="AK74" s="1000">
        <v>118</v>
      </c>
      <c r="AL74" s="1000"/>
      <c r="AM74" s="1000"/>
      <c r="AN74" s="1000"/>
      <c r="AO74" s="1000"/>
      <c r="AP74" s="1000">
        <v>35493</v>
      </c>
      <c r="AQ74" s="1000"/>
      <c r="AR74" s="1000"/>
      <c r="AS74" s="1000"/>
      <c r="AT74" s="1000"/>
      <c r="AU74" s="1000">
        <v>9</v>
      </c>
      <c r="AV74" s="1000"/>
      <c r="AW74" s="1000"/>
      <c r="AX74" s="1000"/>
      <c r="AY74" s="1000"/>
      <c r="AZ74" s="1001" t="s">
        <v>557</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555</v>
      </c>
      <c r="C75" s="1004"/>
      <c r="D75" s="1004"/>
      <c r="E75" s="1004"/>
      <c r="F75" s="1004"/>
      <c r="G75" s="1004"/>
      <c r="H75" s="1004"/>
      <c r="I75" s="1004"/>
      <c r="J75" s="1004"/>
      <c r="K75" s="1004"/>
      <c r="L75" s="1004"/>
      <c r="M75" s="1004"/>
      <c r="N75" s="1004"/>
      <c r="O75" s="1004"/>
      <c r="P75" s="1005"/>
      <c r="Q75" s="1007">
        <v>2960</v>
      </c>
      <c r="R75" s="1008"/>
      <c r="S75" s="1008"/>
      <c r="T75" s="1008"/>
      <c r="U75" s="1009"/>
      <c r="V75" s="1010">
        <v>2748</v>
      </c>
      <c r="W75" s="1008"/>
      <c r="X75" s="1008"/>
      <c r="Y75" s="1008"/>
      <c r="Z75" s="1009"/>
      <c r="AA75" s="1010">
        <v>212</v>
      </c>
      <c r="AB75" s="1008"/>
      <c r="AC75" s="1008"/>
      <c r="AD75" s="1008"/>
      <c r="AE75" s="1009"/>
      <c r="AF75" s="1010">
        <v>212</v>
      </c>
      <c r="AG75" s="1008"/>
      <c r="AH75" s="1008"/>
      <c r="AI75" s="1008"/>
      <c r="AJ75" s="1009"/>
      <c r="AK75" s="1010">
        <v>32</v>
      </c>
      <c r="AL75" s="1008"/>
      <c r="AM75" s="1008"/>
      <c r="AN75" s="1008"/>
      <c r="AO75" s="1009"/>
      <c r="AP75" s="1010">
        <v>1127</v>
      </c>
      <c r="AQ75" s="1008"/>
      <c r="AR75" s="1008"/>
      <c r="AS75" s="1008"/>
      <c r="AT75" s="1009"/>
      <c r="AU75" s="1010">
        <v>418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556</v>
      </c>
      <c r="C76" s="1004"/>
      <c r="D76" s="1004"/>
      <c r="E76" s="1004"/>
      <c r="F76" s="1004"/>
      <c r="G76" s="1004"/>
      <c r="H76" s="1004"/>
      <c r="I76" s="1004"/>
      <c r="J76" s="1004"/>
      <c r="K76" s="1004"/>
      <c r="L76" s="1004"/>
      <c r="M76" s="1004"/>
      <c r="N76" s="1004"/>
      <c r="O76" s="1004"/>
      <c r="P76" s="1005"/>
      <c r="Q76" s="1007">
        <v>583</v>
      </c>
      <c r="R76" s="1008"/>
      <c r="S76" s="1008"/>
      <c r="T76" s="1008"/>
      <c r="U76" s="1009"/>
      <c r="V76" s="1010">
        <v>538</v>
      </c>
      <c r="W76" s="1008"/>
      <c r="X76" s="1008"/>
      <c r="Y76" s="1008"/>
      <c r="Z76" s="1009"/>
      <c r="AA76" s="1010">
        <v>45</v>
      </c>
      <c r="AB76" s="1008"/>
      <c r="AC76" s="1008"/>
      <c r="AD76" s="1008"/>
      <c r="AE76" s="1009"/>
      <c r="AF76" s="1010">
        <v>45</v>
      </c>
      <c r="AG76" s="1008"/>
      <c r="AH76" s="1008"/>
      <c r="AI76" s="1008"/>
      <c r="AJ76" s="1009"/>
      <c r="AK76" s="1010" t="s">
        <v>486</v>
      </c>
      <c r="AL76" s="1008"/>
      <c r="AM76" s="1008"/>
      <c r="AN76" s="1008"/>
      <c r="AO76" s="1009"/>
      <c r="AP76" s="1010">
        <v>828</v>
      </c>
      <c r="AQ76" s="1008"/>
      <c r="AR76" s="1008"/>
      <c r="AS76" s="1008"/>
      <c r="AT76" s="1009"/>
      <c r="AU76" s="1010">
        <v>416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372</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25115</v>
      </c>
      <c r="AG88" s="988"/>
      <c r="AH88" s="988"/>
      <c r="AI88" s="988"/>
      <c r="AJ88" s="988"/>
      <c r="AK88" s="992"/>
      <c r="AL88" s="992"/>
      <c r="AM88" s="992"/>
      <c r="AN88" s="992"/>
      <c r="AO88" s="992"/>
      <c r="AP88" s="988">
        <v>37448</v>
      </c>
      <c r="AQ88" s="988"/>
      <c r="AR88" s="988"/>
      <c r="AS88" s="988"/>
      <c r="AT88" s="988"/>
      <c r="AU88" s="988">
        <v>843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1129</v>
      </c>
      <c r="CS102" s="980"/>
      <c r="CT102" s="980"/>
      <c r="CU102" s="980"/>
      <c r="CV102" s="981"/>
      <c r="CW102" s="979">
        <v>284</v>
      </c>
      <c r="CX102" s="980"/>
      <c r="CY102" s="980"/>
      <c r="CZ102" s="980"/>
      <c r="DA102" s="981"/>
      <c r="DB102" s="979">
        <v>4257</v>
      </c>
      <c r="DC102" s="980"/>
      <c r="DD102" s="980"/>
      <c r="DE102" s="980"/>
      <c r="DF102" s="981"/>
      <c r="DG102" s="979">
        <v>7098</v>
      </c>
      <c r="DH102" s="980"/>
      <c r="DI102" s="980"/>
      <c r="DJ102" s="980"/>
      <c r="DK102" s="981"/>
      <c r="DL102" s="979" t="s">
        <v>486</v>
      </c>
      <c r="DM102" s="980"/>
      <c r="DN102" s="980"/>
      <c r="DO102" s="980"/>
      <c r="DP102" s="981"/>
      <c r="DQ102" s="979">
        <v>673</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288</v>
      </c>
      <c r="AG109" s="923"/>
      <c r="AH109" s="923"/>
      <c r="AI109" s="923"/>
      <c r="AJ109" s="924"/>
      <c r="AK109" s="925" t="s">
        <v>287</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288</v>
      </c>
      <c r="BW109" s="923"/>
      <c r="BX109" s="923"/>
      <c r="BY109" s="923"/>
      <c r="BZ109" s="924"/>
      <c r="CA109" s="925" t="s">
        <v>287</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288</v>
      </c>
      <c r="DM109" s="923"/>
      <c r="DN109" s="923"/>
      <c r="DO109" s="923"/>
      <c r="DP109" s="924"/>
      <c r="DQ109" s="925" t="s">
        <v>287</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12061023</v>
      </c>
      <c r="AB110" s="916"/>
      <c r="AC110" s="916"/>
      <c r="AD110" s="916"/>
      <c r="AE110" s="917"/>
      <c r="AF110" s="918">
        <v>12526246</v>
      </c>
      <c r="AG110" s="916"/>
      <c r="AH110" s="916"/>
      <c r="AI110" s="916"/>
      <c r="AJ110" s="917"/>
      <c r="AK110" s="918">
        <v>11441726</v>
      </c>
      <c r="AL110" s="916"/>
      <c r="AM110" s="916"/>
      <c r="AN110" s="916"/>
      <c r="AO110" s="917"/>
      <c r="AP110" s="919">
        <v>17</v>
      </c>
      <c r="AQ110" s="920"/>
      <c r="AR110" s="920"/>
      <c r="AS110" s="920"/>
      <c r="AT110" s="921"/>
      <c r="AU110" s="955" t="s">
        <v>62</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99959304</v>
      </c>
      <c r="BR110" s="863"/>
      <c r="BS110" s="863"/>
      <c r="BT110" s="863"/>
      <c r="BU110" s="863"/>
      <c r="BV110" s="863">
        <v>97222221</v>
      </c>
      <c r="BW110" s="863"/>
      <c r="BX110" s="863"/>
      <c r="BY110" s="863"/>
      <c r="BZ110" s="863"/>
      <c r="CA110" s="863">
        <v>94998204</v>
      </c>
      <c r="CB110" s="863"/>
      <c r="CC110" s="863"/>
      <c r="CD110" s="863"/>
      <c r="CE110" s="863"/>
      <c r="CF110" s="887">
        <v>140.80000000000001</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16211596</v>
      </c>
      <c r="BR111" s="835"/>
      <c r="BS111" s="835"/>
      <c r="BT111" s="835"/>
      <c r="BU111" s="835"/>
      <c r="BV111" s="835">
        <v>14386026</v>
      </c>
      <c r="BW111" s="835"/>
      <c r="BX111" s="835"/>
      <c r="BY111" s="835"/>
      <c r="BZ111" s="835"/>
      <c r="CA111" s="835">
        <v>13564049</v>
      </c>
      <c r="CB111" s="835"/>
      <c r="CC111" s="835"/>
      <c r="CD111" s="835"/>
      <c r="CE111" s="835"/>
      <c r="CF111" s="896">
        <v>20.100000000000001</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361851</v>
      </c>
      <c r="DH111" s="835"/>
      <c r="DI111" s="835"/>
      <c r="DJ111" s="835"/>
      <c r="DK111" s="835"/>
      <c r="DL111" s="835">
        <v>326745</v>
      </c>
      <c r="DM111" s="835"/>
      <c r="DN111" s="835"/>
      <c r="DO111" s="835"/>
      <c r="DP111" s="835"/>
      <c r="DQ111" s="835">
        <v>291411</v>
      </c>
      <c r="DR111" s="835"/>
      <c r="DS111" s="835"/>
      <c r="DT111" s="835"/>
      <c r="DU111" s="835"/>
      <c r="DV111" s="812">
        <v>0.4</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19188467</v>
      </c>
      <c r="BR112" s="835"/>
      <c r="BS112" s="835"/>
      <c r="BT112" s="835"/>
      <c r="BU112" s="835"/>
      <c r="BV112" s="835">
        <v>14871314</v>
      </c>
      <c r="BW112" s="835"/>
      <c r="BX112" s="835"/>
      <c r="BY112" s="835"/>
      <c r="BZ112" s="835"/>
      <c r="CA112" s="835">
        <v>9847665</v>
      </c>
      <c r="CB112" s="835"/>
      <c r="CC112" s="835"/>
      <c r="CD112" s="835"/>
      <c r="CE112" s="835"/>
      <c r="CF112" s="896">
        <v>14.6</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1147051</v>
      </c>
      <c r="AB113" s="944"/>
      <c r="AC113" s="944"/>
      <c r="AD113" s="944"/>
      <c r="AE113" s="945"/>
      <c r="AF113" s="946">
        <v>1430124</v>
      </c>
      <c r="AG113" s="944"/>
      <c r="AH113" s="944"/>
      <c r="AI113" s="944"/>
      <c r="AJ113" s="945"/>
      <c r="AK113" s="946">
        <v>1123100</v>
      </c>
      <c r="AL113" s="944"/>
      <c r="AM113" s="944"/>
      <c r="AN113" s="944"/>
      <c r="AO113" s="945"/>
      <c r="AP113" s="947">
        <v>1.7</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649762</v>
      </c>
      <c r="BR113" s="835"/>
      <c r="BS113" s="835"/>
      <c r="BT113" s="835"/>
      <c r="BU113" s="835"/>
      <c r="BV113" s="835">
        <v>873584</v>
      </c>
      <c r="BW113" s="835"/>
      <c r="BX113" s="835"/>
      <c r="BY113" s="835"/>
      <c r="BZ113" s="835"/>
      <c r="CA113" s="835">
        <v>843155</v>
      </c>
      <c r="CB113" s="835"/>
      <c r="CC113" s="835"/>
      <c r="CD113" s="835"/>
      <c r="CE113" s="835"/>
      <c r="CF113" s="896">
        <v>1.2</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35603</v>
      </c>
      <c r="AB114" s="798"/>
      <c r="AC114" s="798"/>
      <c r="AD114" s="798"/>
      <c r="AE114" s="799"/>
      <c r="AF114" s="800">
        <v>30439</v>
      </c>
      <c r="AG114" s="798"/>
      <c r="AH114" s="798"/>
      <c r="AI114" s="798"/>
      <c r="AJ114" s="799"/>
      <c r="AK114" s="800">
        <v>45771</v>
      </c>
      <c r="AL114" s="798"/>
      <c r="AM114" s="798"/>
      <c r="AN114" s="798"/>
      <c r="AO114" s="799"/>
      <c r="AP114" s="845">
        <v>0.1</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21109546</v>
      </c>
      <c r="BR114" s="835"/>
      <c r="BS114" s="835"/>
      <c r="BT114" s="835"/>
      <c r="BU114" s="835"/>
      <c r="BV114" s="835">
        <v>18639303</v>
      </c>
      <c r="BW114" s="835"/>
      <c r="BX114" s="835"/>
      <c r="BY114" s="835"/>
      <c r="BZ114" s="835"/>
      <c r="CA114" s="835">
        <v>18066286</v>
      </c>
      <c r="CB114" s="835"/>
      <c r="CC114" s="835"/>
      <c r="CD114" s="835"/>
      <c r="CE114" s="835"/>
      <c r="CF114" s="896">
        <v>26.8</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401747</v>
      </c>
      <c r="AB115" s="944"/>
      <c r="AC115" s="944"/>
      <c r="AD115" s="944"/>
      <c r="AE115" s="945"/>
      <c r="AF115" s="946">
        <v>1009796</v>
      </c>
      <c r="AG115" s="944"/>
      <c r="AH115" s="944"/>
      <c r="AI115" s="944"/>
      <c r="AJ115" s="945"/>
      <c r="AK115" s="946">
        <v>780376</v>
      </c>
      <c r="AL115" s="944"/>
      <c r="AM115" s="944"/>
      <c r="AN115" s="944"/>
      <c r="AO115" s="945"/>
      <c r="AP115" s="947">
        <v>1.2</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v>848825</v>
      </c>
      <c r="BR115" s="835"/>
      <c r="BS115" s="835"/>
      <c r="BT115" s="835"/>
      <c r="BU115" s="835"/>
      <c r="BV115" s="835">
        <v>880454</v>
      </c>
      <c r="BW115" s="835"/>
      <c r="BX115" s="835"/>
      <c r="BY115" s="835"/>
      <c r="BZ115" s="835"/>
      <c r="CA115" s="835">
        <v>861392</v>
      </c>
      <c r="CB115" s="835"/>
      <c r="CC115" s="835"/>
      <c r="CD115" s="835"/>
      <c r="CE115" s="835"/>
      <c r="CF115" s="896">
        <v>1.3</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14206120</v>
      </c>
      <c r="DH115" s="798"/>
      <c r="DI115" s="798"/>
      <c r="DJ115" s="798"/>
      <c r="DK115" s="799"/>
      <c r="DL115" s="800">
        <v>12697864</v>
      </c>
      <c r="DM115" s="798"/>
      <c r="DN115" s="798"/>
      <c r="DO115" s="798"/>
      <c r="DP115" s="799"/>
      <c r="DQ115" s="800">
        <v>12237450</v>
      </c>
      <c r="DR115" s="798"/>
      <c r="DS115" s="798"/>
      <c r="DT115" s="798"/>
      <c r="DU115" s="799"/>
      <c r="DV115" s="845">
        <v>18.100000000000001</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13645424</v>
      </c>
      <c r="AB117" s="930"/>
      <c r="AC117" s="930"/>
      <c r="AD117" s="930"/>
      <c r="AE117" s="931"/>
      <c r="AF117" s="932">
        <v>14996605</v>
      </c>
      <c r="AG117" s="930"/>
      <c r="AH117" s="930"/>
      <c r="AI117" s="930"/>
      <c r="AJ117" s="931"/>
      <c r="AK117" s="932">
        <v>13390973</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437</v>
      </c>
      <c r="BR117" s="835"/>
      <c r="BS117" s="835"/>
      <c r="BT117" s="835"/>
      <c r="BU117" s="835"/>
      <c r="BV117" s="835" t="s">
        <v>437</v>
      </c>
      <c r="BW117" s="835"/>
      <c r="BX117" s="835"/>
      <c r="BY117" s="835"/>
      <c r="BZ117" s="835"/>
      <c r="CA117" s="835" t="s">
        <v>437</v>
      </c>
      <c r="CB117" s="835"/>
      <c r="CC117" s="835"/>
      <c r="CD117" s="835"/>
      <c r="CE117" s="835"/>
      <c r="CF117" s="896" t="s">
        <v>437</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437</v>
      </c>
      <c r="DH117" s="798"/>
      <c r="DI117" s="798"/>
      <c r="DJ117" s="798"/>
      <c r="DK117" s="799"/>
      <c r="DL117" s="800" t="s">
        <v>437</v>
      </c>
      <c r="DM117" s="798"/>
      <c r="DN117" s="798"/>
      <c r="DO117" s="798"/>
      <c r="DP117" s="799"/>
      <c r="DQ117" s="800" t="s">
        <v>437</v>
      </c>
      <c r="DR117" s="798"/>
      <c r="DS117" s="798"/>
      <c r="DT117" s="798"/>
      <c r="DU117" s="799"/>
      <c r="DV117" s="845" t="s">
        <v>437</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288</v>
      </c>
      <c r="AG118" s="923"/>
      <c r="AH118" s="923"/>
      <c r="AI118" s="923"/>
      <c r="AJ118" s="924"/>
      <c r="AK118" s="925" t="s">
        <v>287</v>
      </c>
      <c r="AL118" s="923"/>
      <c r="AM118" s="923"/>
      <c r="AN118" s="923"/>
      <c r="AO118" s="924"/>
      <c r="AP118" s="926" t="s">
        <v>410</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437</v>
      </c>
      <c r="BR118" s="866"/>
      <c r="BS118" s="866"/>
      <c r="BT118" s="866"/>
      <c r="BU118" s="866"/>
      <c r="BV118" s="866" t="s">
        <v>437</v>
      </c>
      <c r="BW118" s="866"/>
      <c r="BX118" s="866"/>
      <c r="BY118" s="866"/>
      <c r="BZ118" s="866"/>
      <c r="CA118" s="866" t="s">
        <v>437</v>
      </c>
      <c r="CB118" s="866"/>
      <c r="CC118" s="866"/>
      <c r="CD118" s="866"/>
      <c r="CE118" s="866"/>
      <c r="CF118" s="896" t="s">
        <v>437</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437</v>
      </c>
      <c r="DH118" s="798"/>
      <c r="DI118" s="798"/>
      <c r="DJ118" s="798"/>
      <c r="DK118" s="799"/>
      <c r="DL118" s="800" t="s">
        <v>437</v>
      </c>
      <c r="DM118" s="798"/>
      <c r="DN118" s="798"/>
      <c r="DO118" s="798"/>
      <c r="DP118" s="799"/>
      <c r="DQ118" s="800" t="s">
        <v>437</v>
      </c>
      <c r="DR118" s="798"/>
      <c r="DS118" s="798"/>
      <c r="DT118" s="798"/>
      <c r="DU118" s="799"/>
      <c r="DV118" s="845" t="s">
        <v>437</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437</v>
      </c>
      <c r="AB119" s="916"/>
      <c r="AC119" s="916"/>
      <c r="AD119" s="916"/>
      <c r="AE119" s="917"/>
      <c r="AF119" s="918" t="s">
        <v>437</v>
      </c>
      <c r="AG119" s="916"/>
      <c r="AH119" s="916"/>
      <c r="AI119" s="916"/>
      <c r="AJ119" s="917"/>
      <c r="AK119" s="918" t="s">
        <v>437</v>
      </c>
      <c r="AL119" s="916"/>
      <c r="AM119" s="916"/>
      <c r="AN119" s="916"/>
      <c r="AO119" s="917"/>
      <c r="AP119" s="919" t="s">
        <v>437</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441</v>
      </c>
      <c r="BP119" s="899"/>
      <c r="BQ119" s="903">
        <v>157967500</v>
      </c>
      <c r="BR119" s="866"/>
      <c r="BS119" s="866"/>
      <c r="BT119" s="866"/>
      <c r="BU119" s="866"/>
      <c r="BV119" s="866">
        <v>146872902</v>
      </c>
      <c r="BW119" s="866"/>
      <c r="BX119" s="866"/>
      <c r="BY119" s="866"/>
      <c r="BZ119" s="866"/>
      <c r="CA119" s="866">
        <v>138180751</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1643625</v>
      </c>
      <c r="DH119" s="781"/>
      <c r="DI119" s="781"/>
      <c r="DJ119" s="781"/>
      <c r="DK119" s="782"/>
      <c r="DL119" s="783">
        <v>1361417</v>
      </c>
      <c r="DM119" s="781"/>
      <c r="DN119" s="781"/>
      <c r="DO119" s="781"/>
      <c r="DP119" s="782"/>
      <c r="DQ119" s="783">
        <v>1035188</v>
      </c>
      <c r="DR119" s="781"/>
      <c r="DS119" s="781"/>
      <c r="DT119" s="781"/>
      <c r="DU119" s="782"/>
      <c r="DV119" s="869">
        <v>1.5</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37590</v>
      </c>
      <c r="AB120" s="798"/>
      <c r="AC120" s="798"/>
      <c r="AD120" s="798"/>
      <c r="AE120" s="799"/>
      <c r="AF120" s="800">
        <v>37590</v>
      </c>
      <c r="AG120" s="798"/>
      <c r="AH120" s="798"/>
      <c r="AI120" s="798"/>
      <c r="AJ120" s="799"/>
      <c r="AK120" s="800">
        <v>37590</v>
      </c>
      <c r="AL120" s="798"/>
      <c r="AM120" s="798"/>
      <c r="AN120" s="798"/>
      <c r="AO120" s="799"/>
      <c r="AP120" s="845">
        <v>0.1</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25257070</v>
      </c>
      <c r="BR120" s="863"/>
      <c r="BS120" s="863"/>
      <c r="BT120" s="863"/>
      <c r="BU120" s="863"/>
      <c r="BV120" s="863">
        <v>27546371</v>
      </c>
      <c r="BW120" s="863"/>
      <c r="BX120" s="863"/>
      <c r="BY120" s="863"/>
      <c r="BZ120" s="863"/>
      <c r="CA120" s="863">
        <v>30017488</v>
      </c>
      <c r="CB120" s="863"/>
      <c r="CC120" s="863"/>
      <c r="CD120" s="863"/>
      <c r="CE120" s="863"/>
      <c r="CF120" s="887">
        <v>44.5</v>
      </c>
      <c r="CG120" s="888"/>
      <c r="CH120" s="888"/>
      <c r="CI120" s="888"/>
      <c r="CJ120" s="888"/>
      <c r="CK120" s="889" t="s">
        <v>445</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17499312</v>
      </c>
      <c r="DH120" s="863"/>
      <c r="DI120" s="863"/>
      <c r="DJ120" s="863"/>
      <c r="DK120" s="863"/>
      <c r="DL120" s="863">
        <v>13279950</v>
      </c>
      <c r="DM120" s="863"/>
      <c r="DN120" s="863"/>
      <c r="DO120" s="863"/>
      <c r="DP120" s="863"/>
      <c r="DQ120" s="863">
        <v>8408114</v>
      </c>
      <c r="DR120" s="863"/>
      <c r="DS120" s="863"/>
      <c r="DT120" s="863"/>
      <c r="DU120" s="863"/>
      <c r="DV120" s="864">
        <v>12.5</v>
      </c>
      <c r="DW120" s="864"/>
      <c r="DX120" s="864"/>
      <c r="DY120" s="864"/>
      <c r="DZ120" s="865"/>
    </row>
    <row r="121" spans="1:130" s="199" customFormat="1" ht="26.25" customHeight="1" x14ac:dyDescent="0.15">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v>26151924</v>
      </c>
      <c r="BR121" s="835"/>
      <c r="BS121" s="835"/>
      <c r="BT121" s="835"/>
      <c r="BU121" s="835"/>
      <c r="BV121" s="835">
        <v>21563345</v>
      </c>
      <c r="BW121" s="835"/>
      <c r="BX121" s="835"/>
      <c r="BY121" s="835"/>
      <c r="BZ121" s="835"/>
      <c r="CA121" s="835">
        <v>19196760</v>
      </c>
      <c r="CB121" s="835"/>
      <c r="CC121" s="835"/>
      <c r="CD121" s="835"/>
      <c r="CE121" s="835"/>
      <c r="CF121" s="896">
        <v>28.4</v>
      </c>
      <c r="CG121" s="897"/>
      <c r="CH121" s="897"/>
      <c r="CI121" s="897"/>
      <c r="CJ121" s="897"/>
      <c r="CK121" s="890"/>
      <c r="CL121" s="876"/>
      <c r="CM121" s="876"/>
      <c r="CN121" s="876"/>
      <c r="CO121" s="877"/>
      <c r="CP121" s="856" t="s">
        <v>392</v>
      </c>
      <c r="CQ121" s="857"/>
      <c r="CR121" s="857"/>
      <c r="CS121" s="857"/>
      <c r="CT121" s="857"/>
      <c r="CU121" s="857"/>
      <c r="CV121" s="857"/>
      <c r="CW121" s="857"/>
      <c r="CX121" s="857"/>
      <c r="CY121" s="857"/>
      <c r="CZ121" s="857"/>
      <c r="DA121" s="857"/>
      <c r="DB121" s="857"/>
      <c r="DC121" s="857"/>
      <c r="DD121" s="857"/>
      <c r="DE121" s="857"/>
      <c r="DF121" s="858"/>
      <c r="DG121" s="834">
        <v>794745</v>
      </c>
      <c r="DH121" s="835"/>
      <c r="DI121" s="835"/>
      <c r="DJ121" s="835"/>
      <c r="DK121" s="835"/>
      <c r="DL121" s="835">
        <v>711881</v>
      </c>
      <c r="DM121" s="835"/>
      <c r="DN121" s="835"/>
      <c r="DO121" s="835"/>
      <c r="DP121" s="835"/>
      <c r="DQ121" s="835">
        <v>641405</v>
      </c>
      <c r="DR121" s="835"/>
      <c r="DS121" s="835"/>
      <c r="DT121" s="835"/>
      <c r="DU121" s="835"/>
      <c r="DV121" s="812">
        <v>1</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95757581</v>
      </c>
      <c r="BR122" s="866"/>
      <c r="BS122" s="866"/>
      <c r="BT122" s="866"/>
      <c r="BU122" s="866"/>
      <c r="BV122" s="866">
        <v>96498832</v>
      </c>
      <c r="BW122" s="866"/>
      <c r="BX122" s="866"/>
      <c r="BY122" s="866"/>
      <c r="BZ122" s="866"/>
      <c r="CA122" s="866">
        <v>96636698</v>
      </c>
      <c r="CB122" s="866"/>
      <c r="CC122" s="866"/>
      <c r="CD122" s="866"/>
      <c r="CE122" s="866"/>
      <c r="CF122" s="867">
        <v>143.19999999999999</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540938</v>
      </c>
      <c r="DH122" s="835"/>
      <c r="DI122" s="835"/>
      <c r="DJ122" s="835"/>
      <c r="DK122" s="835"/>
      <c r="DL122" s="835">
        <v>511053</v>
      </c>
      <c r="DM122" s="835"/>
      <c r="DN122" s="835"/>
      <c r="DO122" s="835"/>
      <c r="DP122" s="835"/>
      <c r="DQ122" s="835">
        <v>517382</v>
      </c>
      <c r="DR122" s="835"/>
      <c r="DS122" s="835"/>
      <c r="DT122" s="835"/>
      <c r="DU122" s="835"/>
      <c r="DV122" s="812">
        <v>0.8</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449</v>
      </c>
      <c r="BP123" s="899"/>
      <c r="BQ123" s="853">
        <v>147166575</v>
      </c>
      <c r="BR123" s="854"/>
      <c r="BS123" s="854"/>
      <c r="BT123" s="854"/>
      <c r="BU123" s="854"/>
      <c r="BV123" s="854">
        <v>145608548</v>
      </c>
      <c r="BW123" s="854"/>
      <c r="BX123" s="854"/>
      <c r="BY123" s="854"/>
      <c r="BZ123" s="854"/>
      <c r="CA123" s="854">
        <v>145850946</v>
      </c>
      <c r="CB123" s="854"/>
      <c r="CC123" s="854"/>
      <c r="CD123" s="854"/>
      <c r="CE123" s="854"/>
      <c r="CF123" s="764"/>
      <c r="CG123" s="765"/>
      <c r="CH123" s="765"/>
      <c r="CI123" s="765"/>
      <c r="CJ123" s="855"/>
      <c r="CK123" s="890"/>
      <c r="CL123" s="876"/>
      <c r="CM123" s="876"/>
      <c r="CN123" s="876"/>
      <c r="CO123" s="877"/>
      <c r="CP123" s="856" t="s">
        <v>393</v>
      </c>
      <c r="CQ123" s="857"/>
      <c r="CR123" s="857"/>
      <c r="CS123" s="857"/>
      <c r="CT123" s="857"/>
      <c r="CU123" s="857"/>
      <c r="CV123" s="857"/>
      <c r="CW123" s="857"/>
      <c r="CX123" s="857"/>
      <c r="CY123" s="857"/>
      <c r="CZ123" s="857"/>
      <c r="DA123" s="857"/>
      <c r="DB123" s="857"/>
      <c r="DC123" s="857"/>
      <c r="DD123" s="857"/>
      <c r="DE123" s="857"/>
      <c r="DF123" s="858"/>
      <c r="DG123" s="797">
        <v>65943</v>
      </c>
      <c r="DH123" s="798"/>
      <c r="DI123" s="798"/>
      <c r="DJ123" s="798"/>
      <c r="DK123" s="799"/>
      <c r="DL123" s="800">
        <v>180528</v>
      </c>
      <c r="DM123" s="798"/>
      <c r="DN123" s="798"/>
      <c r="DO123" s="798"/>
      <c r="DP123" s="799"/>
      <c r="DQ123" s="800">
        <v>172717</v>
      </c>
      <c r="DR123" s="798"/>
      <c r="DS123" s="798"/>
      <c r="DT123" s="798"/>
      <c r="DU123" s="799"/>
      <c r="DV123" s="845">
        <v>0.3</v>
      </c>
      <c r="DW123" s="846"/>
      <c r="DX123" s="846"/>
      <c r="DY123" s="846"/>
      <c r="DZ123" s="847"/>
    </row>
    <row r="124" spans="1:130" s="199" customFormat="1" ht="26.25" customHeight="1" thickBot="1" x14ac:dyDescent="0.2">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16.7</v>
      </c>
      <c r="BR124" s="852"/>
      <c r="BS124" s="852"/>
      <c r="BT124" s="852"/>
      <c r="BU124" s="852"/>
      <c r="BV124" s="852">
        <v>1.9</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v>287529</v>
      </c>
      <c r="DH124" s="781"/>
      <c r="DI124" s="781"/>
      <c r="DJ124" s="781"/>
      <c r="DK124" s="782"/>
      <c r="DL124" s="783">
        <v>187902</v>
      </c>
      <c r="DM124" s="781"/>
      <c r="DN124" s="781"/>
      <c r="DO124" s="781"/>
      <c r="DP124" s="782"/>
      <c r="DQ124" s="783">
        <v>108047</v>
      </c>
      <c r="DR124" s="781"/>
      <c r="DS124" s="781"/>
      <c r="DT124" s="781"/>
      <c r="DU124" s="782"/>
      <c r="DV124" s="869">
        <v>0.2</v>
      </c>
      <c r="DW124" s="870"/>
      <c r="DX124" s="870"/>
      <c r="DY124" s="870"/>
      <c r="DZ124" s="871"/>
    </row>
    <row r="125" spans="1:130" s="199" customFormat="1" ht="26.25" customHeight="1" x14ac:dyDescent="0.15">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364157</v>
      </c>
      <c r="AB126" s="798"/>
      <c r="AC126" s="798"/>
      <c r="AD126" s="798"/>
      <c r="AE126" s="799"/>
      <c r="AF126" s="800">
        <v>972206</v>
      </c>
      <c r="AG126" s="798"/>
      <c r="AH126" s="798"/>
      <c r="AI126" s="798"/>
      <c r="AJ126" s="799"/>
      <c r="AK126" s="800">
        <v>742786</v>
      </c>
      <c r="AL126" s="798"/>
      <c r="AM126" s="798"/>
      <c r="AN126" s="798"/>
      <c r="AO126" s="799"/>
      <c r="AP126" s="845">
        <v>1.1000000000000001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2619623</v>
      </c>
      <c r="AB128" s="819"/>
      <c r="AC128" s="819"/>
      <c r="AD128" s="819"/>
      <c r="AE128" s="820"/>
      <c r="AF128" s="821">
        <v>2610503</v>
      </c>
      <c r="AG128" s="819"/>
      <c r="AH128" s="819"/>
      <c r="AI128" s="819"/>
      <c r="AJ128" s="820"/>
      <c r="AK128" s="821">
        <v>2444580</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v>848825</v>
      </c>
      <c r="DH128" s="809"/>
      <c r="DI128" s="809"/>
      <c r="DJ128" s="809"/>
      <c r="DK128" s="809"/>
      <c r="DL128" s="809">
        <v>880454</v>
      </c>
      <c r="DM128" s="809"/>
      <c r="DN128" s="809"/>
      <c r="DO128" s="809"/>
      <c r="DP128" s="809"/>
      <c r="DQ128" s="809">
        <v>861392</v>
      </c>
      <c r="DR128" s="809"/>
      <c r="DS128" s="809"/>
      <c r="DT128" s="809"/>
      <c r="DU128" s="809"/>
      <c r="DV128" s="810">
        <v>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73459582</v>
      </c>
      <c r="AB129" s="798"/>
      <c r="AC129" s="798"/>
      <c r="AD129" s="798"/>
      <c r="AE129" s="799"/>
      <c r="AF129" s="800">
        <v>74191299</v>
      </c>
      <c r="AG129" s="798"/>
      <c r="AH129" s="798"/>
      <c r="AI129" s="798"/>
      <c r="AJ129" s="799"/>
      <c r="AK129" s="800">
        <v>76170283</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8896384</v>
      </c>
      <c r="AB130" s="798"/>
      <c r="AC130" s="798"/>
      <c r="AD130" s="798"/>
      <c r="AE130" s="799"/>
      <c r="AF130" s="800">
        <v>8094527</v>
      </c>
      <c r="AG130" s="798"/>
      <c r="AH130" s="798"/>
      <c r="AI130" s="798"/>
      <c r="AJ130" s="799"/>
      <c r="AK130" s="800">
        <v>8688654</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4.3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64563198</v>
      </c>
      <c r="AB131" s="781"/>
      <c r="AC131" s="781"/>
      <c r="AD131" s="781"/>
      <c r="AE131" s="782"/>
      <c r="AF131" s="783">
        <v>66096772</v>
      </c>
      <c r="AG131" s="781"/>
      <c r="AH131" s="781"/>
      <c r="AI131" s="781"/>
      <c r="AJ131" s="782"/>
      <c r="AK131" s="783">
        <v>67481629</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3.2981904709999998</v>
      </c>
      <c r="AB132" s="761"/>
      <c r="AC132" s="761"/>
      <c r="AD132" s="761"/>
      <c r="AE132" s="762"/>
      <c r="AF132" s="763">
        <v>6.492866351</v>
      </c>
      <c r="AG132" s="761"/>
      <c r="AH132" s="761"/>
      <c r="AI132" s="761"/>
      <c r="AJ132" s="762"/>
      <c r="AK132" s="763">
        <v>3.3457090969999999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5.9</v>
      </c>
      <c r="AB133" s="740"/>
      <c r="AC133" s="740"/>
      <c r="AD133" s="740"/>
      <c r="AE133" s="741"/>
      <c r="AF133" s="739">
        <v>5.3</v>
      </c>
      <c r="AG133" s="740"/>
      <c r="AH133" s="740"/>
      <c r="AI133" s="740"/>
      <c r="AJ133" s="741"/>
      <c r="AK133" s="739">
        <v>4.3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2" t="s">
        <v>477</v>
      </c>
      <c r="L7" s="256"/>
      <c r="M7" s="257" t="s">
        <v>478</v>
      </c>
      <c r="N7" s="258"/>
    </row>
    <row r="8" spans="1:16" x14ac:dyDescent="0.15">
      <c r="A8" s="250"/>
      <c r="B8" s="246"/>
      <c r="C8" s="246"/>
      <c r="D8" s="246"/>
      <c r="E8" s="246"/>
      <c r="F8" s="246"/>
      <c r="G8" s="259"/>
      <c r="H8" s="260"/>
      <c r="I8" s="260"/>
      <c r="J8" s="261"/>
      <c r="K8" s="1153"/>
      <c r="L8" s="262" t="s">
        <v>479</v>
      </c>
      <c r="M8" s="263" t="s">
        <v>480</v>
      </c>
      <c r="N8" s="264" t="s">
        <v>481</v>
      </c>
    </row>
    <row r="9" spans="1:16" x14ac:dyDescent="0.15">
      <c r="A9" s="250"/>
      <c r="B9" s="246"/>
      <c r="C9" s="246"/>
      <c r="D9" s="246"/>
      <c r="E9" s="246"/>
      <c r="F9" s="246"/>
      <c r="G9" s="1166" t="s">
        <v>482</v>
      </c>
      <c r="H9" s="1167"/>
      <c r="I9" s="1167"/>
      <c r="J9" s="1168"/>
      <c r="K9" s="265">
        <v>20760022</v>
      </c>
      <c r="L9" s="266">
        <v>50304</v>
      </c>
      <c r="M9" s="267">
        <v>57606</v>
      </c>
      <c r="N9" s="268">
        <v>-12.7</v>
      </c>
    </row>
    <row r="10" spans="1:16" x14ac:dyDescent="0.15">
      <c r="A10" s="250"/>
      <c r="B10" s="246"/>
      <c r="C10" s="246"/>
      <c r="D10" s="246"/>
      <c r="E10" s="246"/>
      <c r="F10" s="246"/>
      <c r="G10" s="1166" t="s">
        <v>483</v>
      </c>
      <c r="H10" s="1167"/>
      <c r="I10" s="1167"/>
      <c r="J10" s="1168"/>
      <c r="K10" s="269">
        <v>2876969</v>
      </c>
      <c r="L10" s="270">
        <v>6971</v>
      </c>
      <c r="M10" s="271">
        <v>2562</v>
      </c>
      <c r="N10" s="272">
        <v>172.1</v>
      </c>
    </row>
    <row r="11" spans="1:16" ht="13.5" customHeight="1" x14ac:dyDescent="0.15">
      <c r="A11" s="250"/>
      <c r="B11" s="246"/>
      <c r="C11" s="246"/>
      <c r="D11" s="246"/>
      <c r="E11" s="246"/>
      <c r="F11" s="246"/>
      <c r="G11" s="1166" t="s">
        <v>484</v>
      </c>
      <c r="H11" s="1167"/>
      <c r="I11" s="1167"/>
      <c r="J11" s="1168"/>
      <c r="K11" s="269">
        <v>110088</v>
      </c>
      <c r="L11" s="270">
        <v>267</v>
      </c>
      <c r="M11" s="271">
        <v>1597</v>
      </c>
      <c r="N11" s="272">
        <v>-83.3</v>
      </c>
    </row>
    <row r="12" spans="1:16" ht="13.5" customHeight="1" x14ac:dyDescent="0.15">
      <c r="A12" s="250"/>
      <c r="B12" s="246"/>
      <c r="C12" s="246"/>
      <c r="D12" s="246"/>
      <c r="E12" s="246"/>
      <c r="F12" s="246"/>
      <c r="G12" s="1166" t="s">
        <v>485</v>
      </c>
      <c r="H12" s="1167"/>
      <c r="I12" s="1167"/>
      <c r="J12" s="1168"/>
      <c r="K12" s="269" t="s">
        <v>486</v>
      </c>
      <c r="L12" s="270" t="s">
        <v>486</v>
      </c>
      <c r="M12" s="271">
        <v>583</v>
      </c>
      <c r="N12" s="272" t="s">
        <v>486</v>
      </c>
    </row>
    <row r="13" spans="1:16" ht="13.5" customHeight="1" x14ac:dyDescent="0.15">
      <c r="A13" s="250"/>
      <c r="B13" s="246"/>
      <c r="C13" s="246"/>
      <c r="D13" s="246"/>
      <c r="E13" s="246"/>
      <c r="F13" s="246"/>
      <c r="G13" s="1166" t="s">
        <v>487</v>
      </c>
      <c r="H13" s="1167"/>
      <c r="I13" s="1167"/>
      <c r="J13" s="1168"/>
      <c r="K13" s="269" t="s">
        <v>486</v>
      </c>
      <c r="L13" s="270" t="s">
        <v>486</v>
      </c>
      <c r="M13" s="271">
        <v>23</v>
      </c>
      <c r="N13" s="272" t="s">
        <v>486</v>
      </c>
    </row>
    <row r="14" spans="1:16" ht="13.5" customHeight="1" x14ac:dyDescent="0.15">
      <c r="A14" s="250"/>
      <c r="B14" s="246"/>
      <c r="C14" s="246"/>
      <c r="D14" s="246"/>
      <c r="E14" s="246"/>
      <c r="F14" s="246"/>
      <c r="G14" s="1166" t="s">
        <v>488</v>
      </c>
      <c r="H14" s="1167"/>
      <c r="I14" s="1167"/>
      <c r="J14" s="1168"/>
      <c r="K14" s="269" t="s">
        <v>486</v>
      </c>
      <c r="L14" s="270" t="s">
        <v>486</v>
      </c>
      <c r="M14" s="271">
        <v>1821</v>
      </c>
      <c r="N14" s="272" t="s">
        <v>486</v>
      </c>
    </row>
    <row r="15" spans="1:16" ht="13.5" customHeight="1" x14ac:dyDescent="0.15">
      <c r="A15" s="250"/>
      <c r="B15" s="246"/>
      <c r="C15" s="246"/>
      <c r="D15" s="246"/>
      <c r="E15" s="246"/>
      <c r="F15" s="246"/>
      <c r="G15" s="1166" t="s">
        <v>489</v>
      </c>
      <c r="H15" s="1167"/>
      <c r="I15" s="1167"/>
      <c r="J15" s="1168"/>
      <c r="K15" s="269">
        <v>722012</v>
      </c>
      <c r="L15" s="270">
        <v>1750</v>
      </c>
      <c r="M15" s="271">
        <v>1288</v>
      </c>
      <c r="N15" s="272">
        <v>35.9</v>
      </c>
    </row>
    <row r="16" spans="1:16" x14ac:dyDescent="0.15">
      <c r="A16" s="250"/>
      <c r="B16" s="246"/>
      <c r="C16" s="246"/>
      <c r="D16" s="246"/>
      <c r="E16" s="246"/>
      <c r="F16" s="246"/>
      <c r="G16" s="1169" t="s">
        <v>490</v>
      </c>
      <c r="H16" s="1170"/>
      <c r="I16" s="1170"/>
      <c r="J16" s="1171"/>
      <c r="K16" s="270">
        <v>-2355058</v>
      </c>
      <c r="L16" s="270">
        <v>-5707</v>
      </c>
      <c r="M16" s="271">
        <v>-4777</v>
      </c>
      <c r="N16" s="272">
        <v>19.5</v>
      </c>
    </row>
    <row r="17" spans="1:16" x14ac:dyDescent="0.15">
      <c r="A17" s="250"/>
      <c r="B17" s="246"/>
      <c r="C17" s="246"/>
      <c r="D17" s="246"/>
      <c r="E17" s="246"/>
      <c r="F17" s="246"/>
      <c r="G17" s="1169" t="s">
        <v>171</v>
      </c>
      <c r="H17" s="1170"/>
      <c r="I17" s="1170"/>
      <c r="J17" s="1171"/>
      <c r="K17" s="270">
        <v>22114033</v>
      </c>
      <c r="L17" s="270">
        <v>53585</v>
      </c>
      <c r="M17" s="271">
        <v>60704</v>
      </c>
      <c r="N17" s="272">
        <v>-11.7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3" t="s">
        <v>495</v>
      </c>
      <c r="H21" s="1164"/>
      <c r="I21" s="1164"/>
      <c r="J21" s="1165"/>
      <c r="K21" s="282">
        <v>5.85</v>
      </c>
      <c r="L21" s="283">
        <v>6.19</v>
      </c>
      <c r="M21" s="284">
        <v>-0.34</v>
      </c>
      <c r="N21" s="251"/>
      <c r="O21" s="285"/>
      <c r="P21" s="281"/>
    </row>
    <row r="22" spans="1:16" s="286" customFormat="1" x14ac:dyDescent="0.15">
      <c r="A22" s="281"/>
      <c r="B22" s="251"/>
      <c r="C22" s="251"/>
      <c r="D22" s="251"/>
      <c r="E22" s="251"/>
      <c r="F22" s="251"/>
      <c r="G22" s="1163" t="s">
        <v>496</v>
      </c>
      <c r="H22" s="1164"/>
      <c r="I22" s="1164"/>
      <c r="J22" s="1165"/>
      <c r="K22" s="287">
        <v>101.9</v>
      </c>
      <c r="L22" s="288">
        <v>100.2</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2" t="s">
        <v>477</v>
      </c>
      <c r="L30" s="256"/>
      <c r="M30" s="257" t="s">
        <v>478</v>
      </c>
      <c r="N30" s="258"/>
    </row>
    <row r="31" spans="1:16" x14ac:dyDescent="0.15">
      <c r="A31" s="250"/>
      <c r="B31" s="246"/>
      <c r="C31" s="246"/>
      <c r="D31" s="246"/>
      <c r="E31" s="246"/>
      <c r="F31" s="246"/>
      <c r="G31" s="259"/>
      <c r="H31" s="260"/>
      <c r="I31" s="260"/>
      <c r="J31" s="261"/>
      <c r="K31" s="1153"/>
      <c r="L31" s="262" t="s">
        <v>479</v>
      </c>
      <c r="M31" s="263" t="s">
        <v>480</v>
      </c>
      <c r="N31" s="264" t="s">
        <v>481</v>
      </c>
    </row>
    <row r="32" spans="1:16" ht="27" customHeight="1" x14ac:dyDescent="0.15">
      <c r="A32" s="250"/>
      <c r="B32" s="246"/>
      <c r="C32" s="246"/>
      <c r="D32" s="246"/>
      <c r="E32" s="246"/>
      <c r="F32" s="246"/>
      <c r="G32" s="1154" t="s">
        <v>500</v>
      </c>
      <c r="H32" s="1155"/>
      <c r="I32" s="1155"/>
      <c r="J32" s="1156"/>
      <c r="K32" s="296">
        <v>11441726</v>
      </c>
      <c r="L32" s="296">
        <v>27725</v>
      </c>
      <c r="M32" s="297">
        <v>38230</v>
      </c>
      <c r="N32" s="298">
        <v>-27.5</v>
      </c>
    </row>
    <row r="33" spans="1:16" ht="13.5" customHeight="1" x14ac:dyDescent="0.15">
      <c r="A33" s="250"/>
      <c r="B33" s="246"/>
      <c r="C33" s="246"/>
      <c r="D33" s="246"/>
      <c r="E33" s="246"/>
      <c r="F33" s="246"/>
      <c r="G33" s="1154" t="s">
        <v>501</v>
      </c>
      <c r="H33" s="1155"/>
      <c r="I33" s="1155"/>
      <c r="J33" s="1156"/>
      <c r="K33" s="296" t="s">
        <v>486</v>
      </c>
      <c r="L33" s="296" t="s">
        <v>486</v>
      </c>
      <c r="M33" s="297" t="s">
        <v>486</v>
      </c>
      <c r="N33" s="298" t="s">
        <v>486</v>
      </c>
    </row>
    <row r="34" spans="1:16" ht="27" customHeight="1" x14ac:dyDescent="0.15">
      <c r="A34" s="250"/>
      <c r="B34" s="246"/>
      <c r="C34" s="246"/>
      <c r="D34" s="246"/>
      <c r="E34" s="246"/>
      <c r="F34" s="246"/>
      <c r="G34" s="1154" t="s">
        <v>502</v>
      </c>
      <c r="H34" s="1155"/>
      <c r="I34" s="1155"/>
      <c r="J34" s="1156"/>
      <c r="K34" s="296" t="s">
        <v>486</v>
      </c>
      <c r="L34" s="296" t="s">
        <v>486</v>
      </c>
      <c r="M34" s="297">
        <v>109</v>
      </c>
      <c r="N34" s="298" t="s">
        <v>486</v>
      </c>
    </row>
    <row r="35" spans="1:16" ht="27" customHeight="1" x14ac:dyDescent="0.15">
      <c r="A35" s="250"/>
      <c r="B35" s="246"/>
      <c r="C35" s="246"/>
      <c r="D35" s="246"/>
      <c r="E35" s="246"/>
      <c r="F35" s="246"/>
      <c r="G35" s="1154" t="s">
        <v>503</v>
      </c>
      <c r="H35" s="1155"/>
      <c r="I35" s="1155"/>
      <c r="J35" s="1156"/>
      <c r="K35" s="296">
        <v>1123100</v>
      </c>
      <c r="L35" s="296">
        <v>2721</v>
      </c>
      <c r="M35" s="297">
        <v>9521</v>
      </c>
      <c r="N35" s="298">
        <v>-71.400000000000006</v>
      </c>
    </row>
    <row r="36" spans="1:16" ht="27" customHeight="1" x14ac:dyDescent="0.15">
      <c r="A36" s="250"/>
      <c r="B36" s="246"/>
      <c r="C36" s="246"/>
      <c r="D36" s="246"/>
      <c r="E36" s="246"/>
      <c r="F36" s="246"/>
      <c r="G36" s="1154" t="s">
        <v>504</v>
      </c>
      <c r="H36" s="1155"/>
      <c r="I36" s="1155"/>
      <c r="J36" s="1156"/>
      <c r="K36" s="296">
        <v>45771</v>
      </c>
      <c r="L36" s="296">
        <v>111</v>
      </c>
      <c r="M36" s="297">
        <v>386</v>
      </c>
      <c r="N36" s="298">
        <v>-71.2</v>
      </c>
    </row>
    <row r="37" spans="1:16" ht="13.5" customHeight="1" x14ac:dyDescent="0.15">
      <c r="A37" s="250"/>
      <c r="B37" s="246"/>
      <c r="C37" s="246"/>
      <c r="D37" s="246"/>
      <c r="E37" s="246"/>
      <c r="F37" s="246"/>
      <c r="G37" s="1154" t="s">
        <v>505</v>
      </c>
      <c r="H37" s="1155"/>
      <c r="I37" s="1155"/>
      <c r="J37" s="1156"/>
      <c r="K37" s="296">
        <v>780376</v>
      </c>
      <c r="L37" s="296">
        <v>1891</v>
      </c>
      <c r="M37" s="297">
        <v>876</v>
      </c>
      <c r="N37" s="298">
        <v>115.9</v>
      </c>
    </row>
    <row r="38" spans="1:16" ht="27" customHeight="1" x14ac:dyDescent="0.15">
      <c r="A38" s="250"/>
      <c r="B38" s="246"/>
      <c r="C38" s="246"/>
      <c r="D38" s="246"/>
      <c r="E38" s="246"/>
      <c r="F38" s="246"/>
      <c r="G38" s="1157" t="s">
        <v>506</v>
      </c>
      <c r="H38" s="1158"/>
      <c r="I38" s="1158"/>
      <c r="J38" s="1159"/>
      <c r="K38" s="299" t="s">
        <v>486</v>
      </c>
      <c r="L38" s="299" t="s">
        <v>486</v>
      </c>
      <c r="M38" s="300">
        <v>2</v>
      </c>
      <c r="N38" s="301" t="s">
        <v>486</v>
      </c>
      <c r="O38" s="295"/>
    </row>
    <row r="39" spans="1:16" x14ac:dyDescent="0.15">
      <c r="A39" s="250"/>
      <c r="B39" s="246"/>
      <c r="C39" s="246"/>
      <c r="D39" s="246"/>
      <c r="E39" s="246"/>
      <c r="F39" s="246"/>
      <c r="G39" s="1157" t="s">
        <v>507</v>
      </c>
      <c r="H39" s="1158"/>
      <c r="I39" s="1158"/>
      <c r="J39" s="1159"/>
      <c r="K39" s="302">
        <v>-2444580</v>
      </c>
      <c r="L39" s="302">
        <v>-5924</v>
      </c>
      <c r="M39" s="303">
        <v>-8387</v>
      </c>
      <c r="N39" s="304">
        <v>-29.4</v>
      </c>
      <c r="O39" s="295"/>
    </row>
    <row r="40" spans="1:16" ht="27" customHeight="1" x14ac:dyDescent="0.15">
      <c r="A40" s="250"/>
      <c r="B40" s="246"/>
      <c r="C40" s="246"/>
      <c r="D40" s="246"/>
      <c r="E40" s="246"/>
      <c r="F40" s="246"/>
      <c r="G40" s="1154" t="s">
        <v>508</v>
      </c>
      <c r="H40" s="1155"/>
      <c r="I40" s="1155"/>
      <c r="J40" s="1156"/>
      <c r="K40" s="302">
        <v>-8688654</v>
      </c>
      <c r="L40" s="302">
        <v>-21054</v>
      </c>
      <c r="M40" s="303">
        <v>-29253</v>
      </c>
      <c r="N40" s="304">
        <v>-28</v>
      </c>
      <c r="O40" s="295"/>
    </row>
    <row r="41" spans="1:16" x14ac:dyDescent="0.15">
      <c r="A41" s="250"/>
      <c r="B41" s="246"/>
      <c r="C41" s="246"/>
      <c r="D41" s="246"/>
      <c r="E41" s="246"/>
      <c r="F41" s="246"/>
      <c r="G41" s="1160" t="s">
        <v>282</v>
      </c>
      <c r="H41" s="1161"/>
      <c r="I41" s="1161"/>
      <c r="J41" s="1162"/>
      <c r="K41" s="296">
        <v>2257739</v>
      </c>
      <c r="L41" s="302">
        <v>5471</v>
      </c>
      <c r="M41" s="303">
        <v>11483</v>
      </c>
      <c r="N41" s="304">
        <v>-52.4</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47" t="s">
        <v>477</v>
      </c>
      <c r="J49" s="1149" t="s">
        <v>512</v>
      </c>
      <c r="K49" s="1150"/>
      <c r="L49" s="1150"/>
      <c r="M49" s="1150"/>
      <c r="N49" s="1151"/>
    </row>
    <row r="50" spans="1:14" x14ac:dyDescent="0.15">
      <c r="A50" s="250"/>
      <c r="B50" s="246"/>
      <c r="C50" s="246"/>
      <c r="D50" s="246"/>
      <c r="E50" s="246"/>
      <c r="F50" s="246"/>
      <c r="G50" s="314"/>
      <c r="H50" s="315"/>
      <c r="I50" s="1148"/>
      <c r="J50" s="316" t="s">
        <v>513</v>
      </c>
      <c r="K50" s="317" t="s">
        <v>514</v>
      </c>
      <c r="L50" s="318" t="s">
        <v>515</v>
      </c>
      <c r="M50" s="319" t="s">
        <v>516</v>
      </c>
      <c r="N50" s="320" t="s">
        <v>517</v>
      </c>
    </row>
    <row r="51" spans="1:14" x14ac:dyDescent="0.15">
      <c r="A51" s="250"/>
      <c r="B51" s="246"/>
      <c r="C51" s="246"/>
      <c r="D51" s="246"/>
      <c r="E51" s="246"/>
      <c r="F51" s="246"/>
      <c r="G51" s="312" t="s">
        <v>518</v>
      </c>
      <c r="H51" s="313"/>
      <c r="I51" s="321">
        <v>9582537</v>
      </c>
      <c r="J51" s="322">
        <v>23817</v>
      </c>
      <c r="K51" s="323">
        <v>-31.4</v>
      </c>
      <c r="L51" s="324">
        <v>41705</v>
      </c>
      <c r="M51" s="325">
        <v>-4.9000000000000004</v>
      </c>
      <c r="N51" s="326">
        <v>-26.5</v>
      </c>
    </row>
    <row r="52" spans="1:14" x14ac:dyDescent="0.15">
      <c r="A52" s="250"/>
      <c r="B52" s="246"/>
      <c r="C52" s="246"/>
      <c r="D52" s="246"/>
      <c r="E52" s="246"/>
      <c r="F52" s="246"/>
      <c r="G52" s="327"/>
      <c r="H52" s="328" t="s">
        <v>519</v>
      </c>
      <c r="I52" s="329">
        <v>4871327</v>
      </c>
      <c r="J52" s="330">
        <v>12108</v>
      </c>
      <c r="K52" s="331">
        <v>-14.6</v>
      </c>
      <c r="L52" s="332">
        <v>22742</v>
      </c>
      <c r="M52" s="333">
        <v>-4.0999999999999996</v>
      </c>
      <c r="N52" s="334">
        <v>-10.5</v>
      </c>
    </row>
    <row r="53" spans="1:14" x14ac:dyDescent="0.15">
      <c r="A53" s="250"/>
      <c r="B53" s="246"/>
      <c r="C53" s="246"/>
      <c r="D53" s="246"/>
      <c r="E53" s="246"/>
      <c r="F53" s="246"/>
      <c r="G53" s="312" t="s">
        <v>520</v>
      </c>
      <c r="H53" s="313"/>
      <c r="I53" s="321">
        <v>10463932</v>
      </c>
      <c r="J53" s="322">
        <v>25896</v>
      </c>
      <c r="K53" s="323">
        <v>8.6999999999999993</v>
      </c>
      <c r="L53" s="324">
        <v>47677</v>
      </c>
      <c r="M53" s="325">
        <v>14.3</v>
      </c>
      <c r="N53" s="326">
        <v>-5.6</v>
      </c>
    </row>
    <row r="54" spans="1:14" x14ac:dyDescent="0.15">
      <c r="A54" s="250"/>
      <c r="B54" s="246"/>
      <c r="C54" s="246"/>
      <c r="D54" s="246"/>
      <c r="E54" s="246"/>
      <c r="F54" s="246"/>
      <c r="G54" s="327"/>
      <c r="H54" s="328" t="s">
        <v>519</v>
      </c>
      <c r="I54" s="329">
        <v>4484675</v>
      </c>
      <c r="J54" s="330">
        <v>11099</v>
      </c>
      <c r="K54" s="331">
        <v>-8.3000000000000007</v>
      </c>
      <c r="L54" s="332">
        <v>23360</v>
      </c>
      <c r="M54" s="333">
        <v>2.7</v>
      </c>
      <c r="N54" s="334">
        <v>-11</v>
      </c>
    </row>
    <row r="55" spans="1:14" x14ac:dyDescent="0.15">
      <c r="A55" s="250"/>
      <c r="B55" s="246"/>
      <c r="C55" s="246"/>
      <c r="D55" s="246"/>
      <c r="E55" s="246"/>
      <c r="F55" s="246"/>
      <c r="G55" s="312" t="s">
        <v>521</v>
      </c>
      <c r="H55" s="313"/>
      <c r="I55" s="321">
        <v>12527376</v>
      </c>
      <c r="J55" s="322">
        <v>30834</v>
      </c>
      <c r="K55" s="323">
        <v>19.100000000000001</v>
      </c>
      <c r="L55" s="324">
        <v>51613</v>
      </c>
      <c r="M55" s="325">
        <v>8.3000000000000007</v>
      </c>
      <c r="N55" s="326">
        <v>10.8</v>
      </c>
    </row>
    <row r="56" spans="1:14" x14ac:dyDescent="0.15">
      <c r="A56" s="250"/>
      <c r="B56" s="246"/>
      <c r="C56" s="246"/>
      <c r="D56" s="246"/>
      <c r="E56" s="246"/>
      <c r="F56" s="246"/>
      <c r="G56" s="327"/>
      <c r="H56" s="328" t="s">
        <v>519</v>
      </c>
      <c r="I56" s="329">
        <v>6764095</v>
      </c>
      <c r="J56" s="330">
        <v>16649</v>
      </c>
      <c r="K56" s="331">
        <v>50</v>
      </c>
      <c r="L56" s="332">
        <v>25872</v>
      </c>
      <c r="M56" s="333">
        <v>10.8</v>
      </c>
      <c r="N56" s="334">
        <v>39.200000000000003</v>
      </c>
    </row>
    <row r="57" spans="1:14" x14ac:dyDescent="0.15">
      <c r="A57" s="250"/>
      <c r="B57" s="246"/>
      <c r="C57" s="246"/>
      <c r="D57" s="246"/>
      <c r="E57" s="246"/>
      <c r="F57" s="246"/>
      <c r="G57" s="312" t="s">
        <v>522</v>
      </c>
      <c r="H57" s="313"/>
      <c r="I57" s="321">
        <v>16396281</v>
      </c>
      <c r="J57" s="322">
        <v>40089</v>
      </c>
      <c r="K57" s="323">
        <v>30</v>
      </c>
      <c r="L57" s="324">
        <v>50880</v>
      </c>
      <c r="M57" s="325">
        <v>-1.4</v>
      </c>
      <c r="N57" s="326">
        <v>31.4</v>
      </c>
    </row>
    <row r="58" spans="1:14" x14ac:dyDescent="0.15">
      <c r="A58" s="250"/>
      <c r="B58" s="246"/>
      <c r="C58" s="246"/>
      <c r="D58" s="246"/>
      <c r="E58" s="246"/>
      <c r="F58" s="246"/>
      <c r="G58" s="327"/>
      <c r="H58" s="328" t="s">
        <v>519</v>
      </c>
      <c r="I58" s="329">
        <v>8022831</v>
      </c>
      <c r="J58" s="330">
        <v>19616</v>
      </c>
      <c r="K58" s="331">
        <v>17.8</v>
      </c>
      <c r="L58" s="332">
        <v>27819</v>
      </c>
      <c r="M58" s="333">
        <v>7.5</v>
      </c>
      <c r="N58" s="334">
        <v>10.3</v>
      </c>
    </row>
    <row r="59" spans="1:14" x14ac:dyDescent="0.15">
      <c r="A59" s="250"/>
      <c r="B59" s="246"/>
      <c r="C59" s="246"/>
      <c r="D59" s="246"/>
      <c r="E59" s="246"/>
      <c r="F59" s="246"/>
      <c r="G59" s="312" t="s">
        <v>523</v>
      </c>
      <c r="H59" s="313"/>
      <c r="I59" s="321">
        <v>13203879</v>
      </c>
      <c r="J59" s="322">
        <v>31995</v>
      </c>
      <c r="K59" s="323">
        <v>-20.2</v>
      </c>
      <c r="L59" s="324">
        <v>46395</v>
      </c>
      <c r="M59" s="325">
        <v>-8.8000000000000007</v>
      </c>
      <c r="N59" s="326">
        <v>-11.4</v>
      </c>
    </row>
    <row r="60" spans="1:14" x14ac:dyDescent="0.15">
      <c r="A60" s="250"/>
      <c r="B60" s="246"/>
      <c r="C60" s="246"/>
      <c r="D60" s="246"/>
      <c r="E60" s="246"/>
      <c r="F60" s="246"/>
      <c r="G60" s="327"/>
      <c r="H60" s="328" t="s">
        <v>519</v>
      </c>
      <c r="I60" s="335">
        <v>6985835</v>
      </c>
      <c r="J60" s="330">
        <v>16928</v>
      </c>
      <c r="K60" s="331">
        <v>-13.7</v>
      </c>
      <c r="L60" s="332">
        <v>26304</v>
      </c>
      <c r="M60" s="333">
        <v>-5.4</v>
      </c>
      <c r="N60" s="334">
        <v>-8.3000000000000007</v>
      </c>
    </row>
    <row r="61" spans="1:14" x14ac:dyDescent="0.15">
      <c r="A61" s="250"/>
      <c r="B61" s="246"/>
      <c r="C61" s="246"/>
      <c r="D61" s="246"/>
      <c r="E61" s="246"/>
      <c r="F61" s="246"/>
      <c r="G61" s="312" t="s">
        <v>524</v>
      </c>
      <c r="H61" s="336"/>
      <c r="I61" s="337">
        <v>12434801</v>
      </c>
      <c r="J61" s="338">
        <v>30526</v>
      </c>
      <c r="K61" s="339">
        <v>1.2</v>
      </c>
      <c r="L61" s="340">
        <v>47654</v>
      </c>
      <c r="M61" s="341">
        <v>1.5</v>
      </c>
      <c r="N61" s="326">
        <v>-0.3</v>
      </c>
    </row>
    <row r="62" spans="1:14" x14ac:dyDescent="0.15">
      <c r="A62" s="250"/>
      <c r="B62" s="246"/>
      <c r="C62" s="246"/>
      <c r="D62" s="246"/>
      <c r="E62" s="246"/>
      <c r="F62" s="246"/>
      <c r="G62" s="327"/>
      <c r="H62" s="328" t="s">
        <v>519</v>
      </c>
      <c r="I62" s="329">
        <v>6225753</v>
      </c>
      <c r="J62" s="330">
        <v>15280</v>
      </c>
      <c r="K62" s="331">
        <v>6.2</v>
      </c>
      <c r="L62" s="332">
        <v>25219</v>
      </c>
      <c r="M62" s="333">
        <v>2.2999999999999998</v>
      </c>
      <c r="N62" s="334">
        <v>3.9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10.89</v>
      </c>
      <c r="G47" s="12">
        <v>15.47</v>
      </c>
      <c r="H47" s="12">
        <v>17.98</v>
      </c>
      <c r="I47" s="12">
        <v>14.03</v>
      </c>
      <c r="J47" s="13">
        <v>13.8</v>
      </c>
    </row>
    <row r="48" spans="2:10" ht="57.75" customHeight="1" x14ac:dyDescent="0.15">
      <c r="B48" s="14"/>
      <c r="C48" s="1174" t="s">
        <v>4</v>
      </c>
      <c r="D48" s="1174"/>
      <c r="E48" s="1175"/>
      <c r="F48" s="15">
        <v>9.48</v>
      </c>
      <c r="G48" s="16">
        <v>6.52</v>
      </c>
      <c r="H48" s="16">
        <v>4.87</v>
      </c>
      <c r="I48" s="16">
        <v>5.18</v>
      </c>
      <c r="J48" s="17">
        <v>3.72</v>
      </c>
    </row>
    <row r="49" spans="2:10" ht="57.75" customHeight="1" thickBot="1" x14ac:dyDescent="0.2">
      <c r="B49" s="18"/>
      <c r="C49" s="1176" t="s">
        <v>5</v>
      </c>
      <c r="D49" s="1176"/>
      <c r="E49" s="1177"/>
      <c r="F49" s="19">
        <v>5.32</v>
      </c>
      <c r="G49" s="20" t="s">
        <v>531</v>
      </c>
      <c r="H49" s="20" t="s">
        <v>532</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2018-10-17T05:17:18Z</cp:lastPrinted>
  <dcterms:created xsi:type="dcterms:W3CDTF">2018-01-24T04:22:37Z</dcterms:created>
  <dcterms:modified xsi:type="dcterms:W3CDTF">2019-10-18T06:24:34Z</dcterms:modified>
  <cp:category/>
</cp:coreProperties>
</file>