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80" windowHeight="12825" activeTab="0"/>
  </bookViews>
  <sheets>
    <sheet name="６５歳以上" sheetId="1" r:id="rId1"/>
    <sheet name="７５歳以上" sheetId="2" r:id="rId2"/>
    <sheet name="８５歳以上" sheetId="3" r:id="rId3"/>
  </sheets>
  <definedNames/>
  <calcPr fullCalcOnLoad="1"/>
</workbook>
</file>

<file path=xl/sharedStrings.xml><?xml version="1.0" encoding="utf-8"?>
<sst xmlns="http://schemas.openxmlformats.org/spreadsheetml/2006/main" count="381" uniqueCount="117">
  <si>
    <t>男</t>
  </si>
  <si>
    <t>女</t>
  </si>
  <si>
    <t>北部１</t>
  </si>
  <si>
    <t>北部２</t>
  </si>
  <si>
    <t>中央１</t>
  </si>
  <si>
    <t>中央２</t>
  </si>
  <si>
    <t>南部1</t>
  </si>
  <si>
    <t>南部2</t>
  </si>
  <si>
    <t>沼南</t>
  </si>
  <si>
    <t>北部</t>
  </si>
  <si>
    <t>中央</t>
  </si>
  <si>
    <t>南部</t>
  </si>
  <si>
    <t>住所地特例</t>
  </si>
  <si>
    <t>合計</t>
  </si>
  <si>
    <t>小</t>
  </si>
  <si>
    <t>大</t>
  </si>
  <si>
    <t>中</t>
  </si>
  <si>
    <t>圏域</t>
  </si>
  <si>
    <t>合計</t>
  </si>
  <si>
    <t>人口</t>
  </si>
  <si>
    <t>順位</t>
  </si>
  <si>
    <t>高齢化率</t>
  </si>
  <si>
    <t>全世帯</t>
  </si>
  <si>
    <t>高齢者独居</t>
  </si>
  <si>
    <t>高齢者のみ世帯</t>
  </si>
  <si>
    <t>高齢者のみ世帯/全世帯</t>
  </si>
  <si>
    <t>事業対象者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</si>
  <si>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</si>
  <si>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</si>
  <si>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</si>
  <si>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</si>
  <si>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</si>
  <si>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</si>
  <si>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</si>
  <si>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要支援・要介護合計</t>
  </si>
  <si>
    <t>認定率</t>
  </si>
  <si>
    <t>認定率順位</t>
  </si>
  <si>
    <t>認知症数</t>
  </si>
  <si>
    <t>認知症自立度Ⅱa以上</t>
  </si>
  <si>
    <t>-</t>
  </si>
  <si>
    <t>-</t>
  </si>
  <si>
    <t>-</t>
  </si>
  <si>
    <t>世帯状況</t>
  </si>
  <si>
    <t>-</t>
  </si>
  <si>
    <t>日常生活圏域データ（６５歳以上）</t>
  </si>
  <si>
    <t>６５歳以上人口</t>
  </si>
  <si>
    <t>要支援・要介護者数（６５歳以上）</t>
  </si>
  <si>
    <t>要支援・要介護者のうち独居者数（６５歳以上）</t>
  </si>
  <si>
    <t>02</t>
  </si>
  <si>
    <t>01</t>
  </si>
  <si>
    <t>西原</t>
  </si>
  <si>
    <t>03</t>
  </si>
  <si>
    <t>富勢</t>
  </si>
  <si>
    <t>04</t>
  </si>
  <si>
    <t>松葉</t>
  </si>
  <si>
    <t>05</t>
  </si>
  <si>
    <t>07</t>
  </si>
  <si>
    <t>豊四季台</t>
  </si>
  <si>
    <t>08</t>
  </si>
  <si>
    <t>新富</t>
  </si>
  <si>
    <t>09</t>
  </si>
  <si>
    <t>旭町</t>
  </si>
  <si>
    <t>06</t>
  </si>
  <si>
    <t>柏中央</t>
  </si>
  <si>
    <t>10</t>
  </si>
  <si>
    <t>新田原</t>
  </si>
  <si>
    <t>11</t>
  </si>
  <si>
    <t>富里</t>
  </si>
  <si>
    <t>12</t>
  </si>
  <si>
    <t>永楽台</t>
  </si>
  <si>
    <t>13</t>
  </si>
  <si>
    <t>増尾</t>
  </si>
  <si>
    <t>15</t>
  </si>
  <si>
    <t>南部</t>
  </si>
  <si>
    <t>16</t>
  </si>
  <si>
    <t>藤心</t>
  </si>
  <si>
    <t>14</t>
  </si>
  <si>
    <t>17</t>
  </si>
  <si>
    <t>酒井根</t>
  </si>
  <si>
    <t>18</t>
  </si>
  <si>
    <t>手賀</t>
  </si>
  <si>
    <t>19</t>
  </si>
  <si>
    <t>風早北部</t>
  </si>
  <si>
    <t>20</t>
  </si>
  <si>
    <t>風早南部</t>
  </si>
  <si>
    <t>99</t>
  </si>
  <si>
    <t>その他</t>
  </si>
  <si>
    <t>**</t>
  </si>
  <si>
    <t>合計</t>
  </si>
  <si>
    <t>日常生活圏域データ（７５歳以上）</t>
  </si>
  <si>
    <t>７５歳以上人口</t>
  </si>
  <si>
    <t>要支援・要介護者数（７５歳以上）</t>
  </si>
  <si>
    <t>要支援・要介護者のうち独居者数（７５歳以上）</t>
  </si>
  <si>
    <t>日常生活圏域データ（８５歳以上）</t>
  </si>
  <si>
    <t>８５歳以上人口</t>
  </si>
  <si>
    <t>要支援・要介護者数（８５歳以上）</t>
  </si>
  <si>
    <t>要支援・要介護者のうち独居者数（８５歳以上）</t>
  </si>
  <si>
    <t>高田・松ケ崎</t>
  </si>
  <si>
    <t>光ケ丘</t>
  </si>
  <si>
    <t>高田・松ケ崎</t>
  </si>
  <si>
    <t>光ケ丘</t>
  </si>
  <si>
    <t>高田・松ケ崎</t>
  </si>
  <si>
    <t>光ケ丘</t>
  </si>
  <si>
    <t>令和元年１０月１日現在
作成：柏市高齢者支援課</t>
  </si>
  <si>
    <t>※２　この独居の指標は住民基本台帳上の一人世帯数によるので，利用の際は注意が必要</t>
  </si>
  <si>
    <t>※人口は住民基本台帳による。</t>
  </si>
  <si>
    <t>※人口は住民基本台帳による。</t>
  </si>
  <si>
    <t>※人口は住民基本台帳による。</t>
  </si>
  <si>
    <t>※２　この独居の指標は住民基本台帳上の一人世帯数によるので，利用の際は注意が必要</t>
  </si>
  <si>
    <t>※２　この独居の指標は住民基本台帳上の一人世帯数によるので，利用の際は注意が必要</t>
  </si>
  <si>
    <t>令和元年１０月１日現在
作成：柏市高齢者支援課</t>
  </si>
  <si>
    <t>令和元年１０月１日現在
作成：柏市高齢者支援課</t>
  </si>
  <si>
    <t>７５歳以上割合</t>
  </si>
  <si>
    <t>８５歳以上割合</t>
  </si>
  <si>
    <t>認知症数
（８５歳
以上）</t>
  </si>
  <si>
    <t>認知症数
（７５歳
以上）</t>
  </si>
  <si>
    <t>田中（柏の葉を含む）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</si>
</sst>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_ "/>
    <numFmt numFmtId="179" formatCode="0.00&quot;%&quot;"/>
    <numFmt numFmtId="180" formatCode="0.0&quot;%&quot;"/>
    <numFmt numFmtId="181" formatCode="#,##0_ "/>
    <numFmt numFmtId="182" formatCode="#,##0_);[Red]\(#,##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36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>
        <color indexed="63"/>
      </right>
      <top style="thin"/>
      <bottom/>
    </border>
    <border>
      <left style="thin"/>
      <right style="dotted"/>
      <top style="thin"/>
      <bottom/>
    </border>
    <border>
      <left>
        <color indexed="63"/>
      </left>
      <right style="dotted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/>
      <top>
        <color indexed="63"/>
      </top>
      <bottom/>
    </border>
    <border>
      <left style="dotted"/>
      <right style="thin"/>
      <top>
        <color indexed="63"/>
      </top>
      <bottom/>
    </border>
    <border>
      <left style="dotted"/>
      <right style="dotted"/>
      <top>
        <color indexed="63"/>
      </top>
      <bottom/>
    </border>
    <border>
      <left style="dotted"/>
      <right>
        <color indexed="63"/>
      </right>
      <top>
        <color indexed="63"/>
      </top>
      <bottom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textRotation="255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textRotation="255" wrapText="1"/>
    </xf>
    <xf numFmtId="0" fontId="21" fillId="0" borderId="0" xfId="0" applyFont="1" applyAlignment="1">
      <alignment vertical="center"/>
    </xf>
    <xf numFmtId="49" fontId="22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182" fontId="22" fillId="0" borderId="21" xfId="0" applyNumberFormat="1" applyFont="1" applyBorder="1" applyAlignment="1">
      <alignment vertical="center"/>
    </xf>
    <xf numFmtId="182" fontId="22" fillId="0" borderId="20" xfId="0" applyNumberFormat="1" applyFont="1" applyBorder="1" applyAlignment="1">
      <alignment vertical="center"/>
    </xf>
    <xf numFmtId="182" fontId="22" fillId="0" borderId="22" xfId="0" applyNumberFormat="1" applyFont="1" applyBorder="1" applyAlignment="1">
      <alignment vertical="center"/>
    </xf>
    <xf numFmtId="179" fontId="22" fillId="0" borderId="21" xfId="0" applyNumberFormat="1" applyFont="1" applyBorder="1" applyAlignment="1">
      <alignment vertical="center"/>
    </xf>
    <xf numFmtId="179" fontId="22" fillId="0" borderId="20" xfId="0" applyNumberFormat="1" applyFont="1" applyBorder="1" applyAlignment="1">
      <alignment vertical="center"/>
    </xf>
    <xf numFmtId="182" fontId="22" fillId="0" borderId="23" xfId="0" applyNumberFormat="1" applyFont="1" applyBorder="1" applyAlignment="1">
      <alignment vertical="center"/>
    </xf>
    <xf numFmtId="182" fontId="22" fillId="0" borderId="24" xfId="0" applyNumberFormat="1" applyFont="1" applyBorder="1" applyAlignment="1">
      <alignment vertical="center"/>
    </xf>
    <xf numFmtId="182" fontId="22" fillId="0" borderId="25" xfId="0" applyNumberFormat="1" applyFont="1" applyBorder="1" applyAlignment="1">
      <alignment vertical="center"/>
    </xf>
    <xf numFmtId="182" fontId="22" fillId="0" borderId="26" xfId="0" applyNumberFormat="1" applyFont="1" applyBorder="1" applyAlignment="1">
      <alignment vertical="center"/>
    </xf>
    <xf numFmtId="180" fontId="22" fillId="0" borderId="23" xfId="0" applyNumberFormat="1" applyFont="1" applyBorder="1" applyAlignment="1">
      <alignment vertical="center"/>
    </xf>
    <xf numFmtId="182" fontId="22" fillId="0" borderId="27" xfId="0" applyNumberFormat="1" applyFont="1" applyBorder="1" applyAlignment="1">
      <alignment vertical="center"/>
    </xf>
    <xf numFmtId="49" fontId="22" fillId="25" borderId="28" xfId="0" applyNumberFormat="1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vertical="center"/>
    </xf>
    <xf numFmtId="182" fontId="22" fillId="25" borderId="30" xfId="0" applyNumberFormat="1" applyFont="1" applyFill="1" applyBorder="1" applyAlignment="1">
      <alignment vertical="center"/>
    </xf>
    <xf numFmtId="182" fontId="22" fillId="25" borderId="29" xfId="0" applyNumberFormat="1" applyFont="1" applyFill="1" applyBorder="1" applyAlignment="1">
      <alignment vertical="center"/>
    </xf>
    <xf numFmtId="182" fontId="22" fillId="25" borderId="31" xfId="0" applyNumberFormat="1" applyFont="1" applyFill="1" applyBorder="1" applyAlignment="1">
      <alignment vertical="center"/>
    </xf>
    <xf numFmtId="179" fontId="22" fillId="25" borderId="30" xfId="0" applyNumberFormat="1" applyFont="1" applyFill="1" applyBorder="1" applyAlignment="1">
      <alignment vertical="center"/>
    </xf>
    <xf numFmtId="179" fontId="22" fillId="25" borderId="31" xfId="0" applyNumberFormat="1" applyFont="1" applyFill="1" applyBorder="1" applyAlignment="1">
      <alignment vertical="center"/>
    </xf>
    <xf numFmtId="179" fontId="22" fillId="25" borderId="29" xfId="0" applyNumberFormat="1" applyFont="1" applyFill="1" applyBorder="1" applyAlignment="1">
      <alignment vertical="center"/>
    </xf>
    <xf numFmtId="182" fontId="22" fillId="25" borderId="32" xfId="0" applyNumberFormat="1" applyFont="1" applyFill="1" applyBorder="1" applyAlignment="1">
      <alignment vertical="center"/>
    </xf>
    <xf numFmtId="182" fontId="22" fillId="25" borderId="33" xfId="0" applyNumberFormat="1" applyFont="1" applyFill="1" applyBorder="1" applyAlignment="1">
      <alignment vertical="center"/>
    </xf>
    <xf numFmtId="182" fontId="22" fillId="25" borderId="34" xfId="0" applyNumberFormat="1" applyFont="1" applyFill="1" applyBorder="1" applyAlignment="1">
      <alignment vertical="center"/>
    </xf>
    <xf numFmtId="182" fontId="22" fillId="25" borderId="35" xfId="0" applyNumberFormat="1" applyFont="1" applyFill="1" applyBorder="1" applyAlignment="1">
      <alignment vertical="center"/>
    </xf>
    <xf numFmtId="180" fontId="22" fillId="25" borderId="32" xfId="0" applyNumberFormat="1" applyFont="1" applyFill="1" applyBorder="1" applyAlignment="1">
      <alignment vertical="center"/>
    </xf>
    <xf numFmtId="182" fontId="22" fillId="25" borderId="36" xfId="0" applyNumberFormat="1" applyFont="1" applyFill="1" applyBorder="1" applyAlignment="1">
      <alignment vertical="center"/>
    </xf>
    <xf numFmtId="179" fontId="22" fillId="0" borderId="22" xfId="0" applyNumberFormat="1" applyFont="1" applyBorder="1" applyAlignment="1">
      <alignment vertical="center"/>
    </xf>
    <xf numFmtId="49" fontId="22" fillId="25" borderId="37" xfId="0" applyNumberFormat="1" applyFont="1" applyFill="1" applyBorder="1" applyAlignment="1">
      <alignment horizontal="center" vertical="center"/>
    </xf>
    <xf numFmtId="0" fontId="22" fillId="25" borderId="38" xfId="0" applyFont="1" applyFill="1" applyBorder="1" applyAlignment="1">
      <alignment vertical="center"/>
    </xf>
    <xf numFmtId="182" fontId="22" fillId="25" borderId="39" xfId="0" applyNumberFormat="1" applyFont="1" applyFill="1" applyBorder="1" applyAlignment="1">
      <alignment vertical="center"/>
    </xf>
    <xf numFmtId="182" fontId="22" fillId="25" borderId="38" xfId="0" applyNumberFormat="1" applyFont="1" applyFill="1" applyBorder="1" applyAlignment="1">
      <alignment vertical="center"/>
    </xf>
    <xf numFmtId="182" fontId="22" fillId="25" borderId="40" xfId="0" applyNumberFormat="1" applyFont="1" applyFill="1" applyBorder="1" applyAlignment="1">
      <alignment vertical="center"/>
    </xf>
    <xf numFmtId="179" fontId="22" fillId="25" borderId="39" xfId="0" applyNumberFormat="1" applyFont="1" applyFill="1" applyBorder="1" applyAlignment="1">
      <alignment vertical="center"/>
    </xf>
    <xf numFmtId="179" fontId="22" fillId="25" borderId="40" xfId="0" applyNumberFormat="1" applyFont="1" applyFill="1" applyBorder="1" applyAlignment="1">
      <alignment vertical="center"/>
    </xf>
    <xf numFmtId="179" fontId="22" fillId="25" borderId="38" xfId="0" applyNumberFormat="1" applyFont="1" applyFill="1" applyBorder="1" applyAlignment="1">
      <alignment vertical="center"/>
    </xf>
    <xf numFmtId="182" fontId="22" fillId="25" borderId="41" xfId="0" applyNumberFormat="1" applyFont="1" applyFill="1" applyBorder="1" applyAlignment="1">
      <alignment vertical="center"/>
    </xf>
    <xf numFmtId="182" fontId="22" fillId="25" borderId="42" xfId="0" applyNumberFormat="1" applyFont="1" applyFill="1" applyBorder="1" applyAlignment="1">
      <alignment vertical="center"/>
    </xf>
    <xf numFmtId="182" fontId="22" fillId="25" borderId="43" xfId="0" applyNumberFormat="1" applyFont="1" applyFill="1" applyBorder="1" applyAlignment="1">
      <alignment vertical="center"/>
    </xf>
    <xf numFmtId="182" fontId="22" fillId="25" borderId="44" xfId="0" applyNumberFormat="1" applyFont="1" applyFill="1" applyBorder="1" applyAlignment="1">
      <alignment vertical="center"/>
    </xf>
    <xf numFmtId="180" fontId="22" fillId="25" borderId="41" xfId="0" applyNumberFormat="1" applyFont="1" applyFill="1" applyBorder="1" applyAlignment="1">
      <alignment vertical="center"/>
    </xf>
    <xf numFmtId="182" fontId="22" fillId="25" borderId="45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182" fontId="22" fillId="0" borderId="30" xfId="0" applyNumberFormat="1" applyFont="1" applyBorder="1" applyAlignment="1">
      <alignment vertical="center"/>
    </xf>
    <xf numFmtId="182" fontId="22" fillId="0" borderId="29" xfId="0" applyNumberFormat="1" applyFont="1" applyBorder="1" applyAlignment="1">
      <alignment vertical="center"/>
    </xf>
    <xf numFmtId="182" fontId="22" fillId="0" borderId="31" xfId="0" applyNumberFormat="1" applyFont="1" applyBorder="1" applyAlignment="1">
      <alignment vertical="center"/>
    </xf>
    <xf numFmtId="179" fontId="22" fillId="0" borderId="30" xfId="0" applyNumberFormat="1" applyFont="1" applyBorder="1" applyAlignment="1">
      <alignment vertical="center"/>
    </xf>
    <xf numFmtId="179" fontId="22" fillId="0" borderId="31" xfId="0" applyNumberFormat="1" applyFont="1" applyBorder="1" applyAlignment="1">
      <alignment vertical="center"/>
    </xf>
    <xf numFmtId="179" fontId="22" fillId="0" borderId="29" xfId="0" applyNumberFormat="1" applyFont="1" applyBorder="1" applyAlignment="1">
      <alignment vertical="center"/>
    </xf>
    <xf numFmtId="182" fontId="22" fillId="0" borderId="32" xfId="0" applyNumberFormat="1" applyFont="1" applyBorder="1" applyAlignment="1">
      <alignment vertical="center"/>
    </xf>
    <xf numFmtId="182" fontId="22" fillId="0" borderId="33" xfId="0" applyNumberFormat="1" applyFont="1" applyBorder="1" applyAlignment="1">
      <alignment vertical="center"/>
    </xf>
    <xf numFmtId="182" fontId="22" fillId="0" borderId="34" xfId="0" applyNumberFormat="1" applyFont="1" applyBorder="1" applyAlignment="1">
      <alignment vertical="center"/>
    </xf>
    <xf numFmtId="182" fontId="22" fillId="0" borderId="35" xfId="0" applyNumberFormat="1" applyFont="1" applyBorder="1" applyAlignment="1">
      <alignment vertical="center"/>
    </xf>
    <xf numFmtId="180" fontId="22" fillId="0" borderId="32" xfId="0" applyNumberFormat="1" applyFont="1" applyBorder="1" applyAlignment="1">
      <alignment vertical="center"/>
    </xf>
    <xf numFmtId="182" fontId="22" fillId="0" borderId="36" xfId="0" applyNumberFormat="1" applyFont="1" applyBorder="1" applyAlignment="1">
      <alignment vertical="center"/>
    </xf>
    <xf numFmtId="49" fontId="22" fillId="25" borderId="19" xfId="0" applyNumberFormat="1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vertical="center"/>
    </xf>
    <xf numFmtId="182" fontId="22" fillId="25" borderId="21" xfId="0" applyNumberFormat="1" applyFont="1" applyFill="1" applyBorder="1" applyAlignment="1">
      <alignment vertical="center"/>
    </xf>
    <xf numFmtId="182" fontId="22" fillId="25" borderId="20" xfId="0" applyNumberFormat="1" applyFont="1" applyFill="1" applyBorder="1" applyAlignment="1">
      <alignment vertical="center"/>
    </xf>
    <xf numFmtId="182" fontId="22" fillId="25" borderId="22" xfId="0" applyNumberFormat="1" applyFont="1" applyFill="1" applyBorder="1" applyAlignment="1">
      <alignment vertical="center"/>
    </xf>
    <xf numFmtId="179" fontId="22" fillId="25" borderId="21" xfId="0" applyNumberFormat="1" applyFont="1" applyFill="1" applyBorder="1" applyAlignment="1">
      <alignment vertical="center"/>
    </xf>
    <xf numFmtId="179" fontId="22" fillId="25" borderId="22" xfId="0" applyNumberFormat="1" applyFont="1" applyFill="1" applyBorder="1" applyAlignment="1">
      <alignment vertical="center"/>
    </xf>
    <xf numFmtId="179" fontId="22" fillId="25" borderId="20" xfId="0" applyNumberFormat="1" applyFont="1" applyFill="1" applyBorder="1" applyAlignment="1">
      <alignment vertical="center"/>
    </xf>
    <xf numFmtId="182" fontId="22" fillId="25" borderId="23" xfId="0" applyNumberFormat="1" applyFont="1" applyFill="1" applyBorder="1" applyAlignment="1">
      <alignment vertical="center"/>
    </xf>
    <xf numFmtId="182" fontId="22" fillId="25" borderId="24" xfId="0" applyNumberFormat="1" applyFont="1" applyFill="1" applyBorder="1" applyAlignment="1">
      <alignment vertical="center"/>
    </xf>
    <xf numFmtId="182" fontId="22" fillId="25" borderId="25" xfId="0" applyNumberFormat="1" applyFont="1" applyFill="1" applyBorder="1" applyAlignment="1">
      <alignment vertical="center"/>
    </xf>
    <xf numFmtId="182" fontId="22" fillId="25" borderId="26" xfId="0" applyNumberFormat="1" applyFont="1" applyFill="1" applyBorder="1" applyAlignment="1">
      <alignment vertical="center"/>
    </xf>
    <xf numFmtId="180" fontId="22" fillId="25" borderId="23" xfId="0" applyNumberFormat="1" applyFont="1" applyFill="1" applyBorder="1" applyAlignment="1">
      <alignment vertical="center"/>
    </xf>
    <xf numFmtId="182" fontId="22" fillId="25" borderId="27" xfId="0" applyNumberFormat="1" applyFont="1" applyFill="1" applyBorder="1" applyAlignment="1">
      <alignment vertical="center"/>
    </xf>
    <xf numFmtId="49" fontId="22" fillId="0" borderId="37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182" fontId="22" fillId="0" borderId="39" xfId="0" applyNumberFormat="1" applyFont="1" applyBorder="1" applyAlignment="1">
      <alignment vertical="center"/>
    </xf>
    <xf numFmtId="182" fontId="22" fillId="0" borderId="38" xfId="0" applyNumberFormat="1" applyFont="1" applyBorder="1" applyAlignment="1">
      <alignment vertical="center"/>
    </xf>
    <xf numFmtId="182" fontId="22" fillId="0" borderId="40" xfId="0" applyNumberFormat="1" applyFont="1" applyBorder="1" applyAlignment="1">
      <alignment vertical="center"/>
    </xf>
    <xf numFmtId="179" fontId="22" fillId="0" borderId="39" xfId="0" applyNumberFormat="1" applyFont="1" applyBorder="1" applyAlignment="1">
      <alignment vertical="center"/>
    </xf>
    <xf numFmtId="179" fontId="22" fillId="0" borderId="40" xfId="0" applyNumberFormat="1" applyFont="1" applyBorder="1" applyAlignment="1">
      <alignment vertical="center"/>
    </xf>
    <xf numFmtId="179" fontId="22" fillId="0" borderId="38" xfId="0" applyNumberFormat="1" applyFont="1" applyBorder="1" applyAlignment="1">
      <alignment vertical="center"/>
    </xf>
    <xf numFmtId="182" fontId="22" fillId="0" borderId="41" xfId="0" applyNumberFormat="1" applyFont="1" applyBorder="1" applyAlignment="1">
      <alignment vertical="center"/>
    </xf>
    <xf numFmtId="182" fontId="22" fillId="0" borderId="42" xfId="0" applyNumberFormat="1" applyFont="1" applyBorder="1" applyAlignment="1">
      <alignment vertical="center"/>
    </xf>
    <xf numFmtId="182" fontId="22" fillId="0" borderId="43" xfId="0" applyNumberFormat="1" applyFont="1" applyBorder="1" applyAlignment="1">
      <alignment vertical="center"/>
    </xf>
    <xf numFmtId="182" fontId="22" fillId="0" borderId="44" xfId="0" applyNumberFormat="1" applyFont="1" applyBorder="1" applyAlignment="1">
      <alignment vertical="center"/>
    </xf>
    <xf numFmtId="180" fontId="22" fillId="0" borderId="41" xfId="0" applyNumberFormat="1" applyFont="1" applyBorder="1" applyAlignment="1">
      <alignment vertical="center"/>
    </xf>
    <xf numFmtId="182" fontId="22" fillId="0" borderId="45" xfId="0" applyNumberFormat="1" applyFont="1" applyBorder="1" applyAlignment="1">
      <alignment vertical="center"/>
    </xf>
    <xf numFmtId="49" fontId="22" fillId="0" borderId="46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vertical="center"/>
    </xf>
    <xf numFmtId="182" fontId="22" fillId="26" borderId="48" xfId="0" applyNumberFormat="1" applyFont="1" applyFill="1" applyBorder="1" applyAlignment="1">
      <alignment horizontal="center" vertical="center"/>
    </xf>
    <xf numFmtId="182" fontId="22" fillId="26" borderId="47" xfId="0" applyNumberFormat="1" applyFont="1" applyFill="1" applyBorder="1" applyAlignment="1">
      <alignment horizontal="center" vertical="center"/>
    </xf>
    <xf numFmtId="182" fontId="22" fillId="26" borderId="49" xfId="0" applyNumberFormat="1" applyFont="1" applyFill="1" applyBorder="1" applyAlignment="1">
      <alignment horizontal="center" vertical="center"/>
    </xf>
    <xf numFmtId="0" fontId="22" fillId="26" borderId="47" xfId="0" applyFont="1" applyFill="1" applyBorder="1" applyAlignment="1">
      <alignment horizontal="center" vertical="center"/>
    </xf>
    <xf numFmtId="0" fontId="22" fillId="26" borderId="48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182" fontId="22" fillId="0" borderId="50" xfId="0" applyNumberFormat="1" applyFont="1" applyBorder="1" applyAlignment="1">
      <alignment vertical="center"/>
    </xf>
    <xf numFmtId="182" fontId="22" fillId="0" borderId="51" xfId="0" applyNumberFormat="1" applyFont="1" applyBorder="1" applyAlignment="1">
      <alignment vertical="center"/>
    </xf>
    <xf numFmtId="182" fontId="22" fillId="0" borderId="0" xfId="0" applyNumberFormat="1" applyFont="1" applyBorder="1" applyAlignment="1">
      <alignment vertical="center"/>
    </xf>
    <xf numFmtId="182" fontId="22" fillId="0" borderId="52" xfId="0" applyNumberFormat="1" applyFont="1" applyBorder="1" applyAlignment="1">
      <alignment vertical="center"/>
    </xf>
    <xf numFmtId="182" fontId="22" fillId="0" borderId="53" xfId="0" applyNumberFormat="1" applyFont="1" applyFill="1" applyBorder="1" applyAlignment="1">
      <alignment vertical="center"/>
    </xf>
    <xf numFmtId="182" fontId="22" fillId="0" borderId="53" xfId="0" applyNumberFormat="1" applyFont="1" applyBorder="1" applyAlignment="1">
      <alignment vertical="center"/>
    </xf>
    <xf numFmtId="0" fontId="22" fillId="25" borderId="54" xfId="0" applyFont="1" applyFill="1" applyBorder="1" applyAlignment="1">
      <alignment vertical="center"/>
    </xf>
    <xf numFmtId="0" fontId="22" fillId="25" borderId="55" xfId="0" applyFont="1" applyFill="1" applyBorder="1" applyAlignment="1">
      <alignment vertical="center"/>
    </xf>
    <xf numFmtId="182" fontId="22" fillId="25" borderId="56" xfId="0" applyNumberFormat="1" applyFont="1" applyFill="1" applyBorder="1" applyAlignment="1">
      <alignment vertical="center"/>
    </xf>
    <xf numFmtId="182" fontId="22" fillId="25" borderId="55" xfId="0" applyNumberFormat="1" applyFont="1" applyFill="1" applyBorder="1" applyAlignment="1">
      <alignment vertical="center"/>
    </xf>
    <xf numFmtId="182" fontId="22" fillId="25" borderId="57" xfId="0" applyNumberFormat="1" applyFont="1" applyFill="1" applyBorder="1" applyAlignment="1">
      <alignment vertical="center"/>
    </xf>
    <xf numFmtId="0" fontId="22" fillId="26" borderId="55" xfId="0" applyFont="1" applyFill="1" applyBorder="1" applyAlignment="1">
      <alignment horizontal="center" vertical="center"/>
    </xf>
    <xf numFmtId="179" fontId="22" fillId="25" borderId="56" xfId="0" applyNumberFormat="1" applyFont="1" applyFill="1" applyBorder="1" applyAlignment="1">
      <alignment vertical="center"/>
    </xf>
    <xf numFmtId="179" fontId="22" fillId="25" borderId="57" xfId="0" applyNumberFormat="1" applyFont="1" applyFill="1" applyBorder="1" applyAlignment="1">
      <alignment vertical="center"/>
    </xf>
    <xf numFmtId="179" fontId="22" fillId="25" borderId="55" xfId="0" applyNumberFormat="1" applyFont="1" applyFill="1" applyBorder="1" applyAlignment="1">
      <alignment vertical="center"/>
    </xf>
    <xf numFmtId="182" fontId="22" fillId="25" borderId="58" xfId="0" applyNumberFormat="1" applyFont="1" applyFill="1" applyBorder="1" applyAlignment="1">
      <alignment vertical="center"/>
    </xf>
    <xf numFmtId="182" fontId="22" fillId="25" borderId="59" xfId="0" applyNumberFormat="1" applyFont="1" applyFill="1" applyBorder="1" applyAlignment="1">
      <alignment vertical="center"/>
    </xf>
    <xf numFmtId="182" fontId="22" fillId="25" borderId="60" xfId="0" applyNumberFormat="1" applyFont="1" applyFill="1" applyBorder="1" applyAlignment="1">
      <alignment vertical="center"/>
    </xf>
    <xf numFmtId="182" fontId="22" fillId="25" borderId="10" xfId="0" applyNumberFormat="1" applyFont="1" applyFill="1" applyBorder="1" applyAlignment="1">
      <alignment vertical="center"/>
    </xf>
    <xf numFmtId="180" fontId="22" fillId="25" borderId="58" xfId="0" applyNumberFormat="1" applyFont="1" applyFill="1" applyBorder="1" applyAlignment="1">
      <alignment vertical="center"/>
    </xf>
    <xf numFmtId="182" fontId="22" fillId="25" borderId="61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textRotation="255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60" xfId="0" applyFont="1" applyFill="1" applyBorder="1" applyAlignment="1">
      <alignment horizontal="center" vertical="center"/>
    </xf>
    <xf numFmtId="0" fontId="19" fillId="24" borderId="61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19" fillId="24" borderId="54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255"/>
    </xf>
    <xf numFmtId="14" fontId="23" fillId="0" borderId="0" xfId="0" applyNumberFormat="1" applyFont="1" applyBorder="1" applyAlignment="1">
      <alignment horizontal="right" vertical="center" wrapText="1"/>
    </xf>
    <xf numFmtId="14" fontId="23" fillId="0" borderId="0" xfId="0" applyNumberFormat="1" applyFont="1" applyBorder="1" applyAlignment="1">
      <alignment horizontal="right" vertical="center"/>
    </xf>
    <xf numFmtId="14" fontId="23" fillId="0" borderId="62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3" fillId="0" borderId="62" xfId="0" applyFont="1" applyBorder="1" applyAlignment="1">
      <alignment horizontal="right" vertical="center"/>
    </xf>
    <xf numFmtId="0" fontId="22" fillId="0" borderId="20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tabSelected="1" zoomScale="55" zoomScaleNormal="5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" sqref="F5"/>
    </sheetView>
  </sheetViews>
  <sheetFormatPr defaultColWidth="9.00390625" defaultRowHeight="13.5"/>
  <cols>
    <col min="1" max="1" width="5.375" style="14" customWidth="1"/>
    <col min="2" max="2" width="13.00390625" style="13" customWidth="1"/>
    <col min="3" max="3" width="6.00390625" style="0" customWidth="1"/>
    <col min="4" max="4" width="12.25390625" style="0" customWidth="1"/>
    <col min="5" max="10" width="12.00390625" style="0" customWidth="1"/>
    <col min="11" max="11" width="7.875" style="0" customWidth="1"/>
    <col min="12" max="14" width="10.625" style="0" customWidth="1"/>
    <col min="15" max="15" width="7.875" style="0" customWidth="1"/>
    <col min="16" max="18" width="12.00390625" style="0" customWidth="1"/>
    <col min="19" max="28" width="10.625" style="0" customWidth="1"/>
    <col min="29" max="29" width="7.875" style="0" customWidth="1"/>
    <col min="30" max="40" width="10.625" style="0" customWidth="1"/>
  </cols>
  <sheetData>
    <row r="1" spans="1:40" ht="42" customHeight="1">
      <c r="A1" s="17" t="s">
        <v>44</v>
      </c>
      <c r="D1" s="2"/>
      <c r="F1" s="2"/>
      <c r="H1" s="2"/>
      <c r="J1" s="2"/>
      <c r="L1" s="2"/>
      <c r="N1" s="2"/>
      <c r="P1" s="2"/>
      <c r="R1" s="2"/>
      <c r="T1" s="2"/>
      <c r="V1" s="2"/>
      <c r="X1" s="2"/>
      <c r="Z1" s="2"/>
      <c r="AB1" s="2"/>
      <c r="AD1" s="2"/>
      <c r="AF1" s="2"/>
      <c r="AH1" s="2"/>
      <c r="AI1" s="144" t="s">
        <v>103</v>
      </c>
      <c r="AJ1" s="145"/>
      <c r="AK1" s="145"/>
      <c r="AL1" s="145"/>
      <c r="AM1" s="145"/>
      <c r="AN1" s="145"/>
    </row>
    <row r="2" spans="35:40" ht="42" customHeight="1">
      <c r="AI2" s="146"/>
      <c r="AJ2" s="146"/>
      <c r="AK2" s="146"/>
      <c r="AL2" s="146"/>
      <c r="AM2" s="146"/>
      <c r="AN2" s="146"/>
    </row>
    <row r="3" spans="1:40" ht="68.25" customHeight="1">
      <c r="A3" s="141" t="s">
        <v>17</v>
      </c>
      <c r="B3" s="141"/>
      <c r="C3" s="141"/>
      <c r="D3" s="141"/>
      <c r="E3" s="135" t="s">
        <v>19</v>
      </c>
      <c r="F3" s="135"/>
      <c r="G3" s="136"/>
      <c r="H3" s="135" t="s">
        <v>45</v>
      </c>
      <c r="I3" s="135"/>
      <c r="J3" s="135"/>
      <c r="K3" s="136"/>
      <c r="L3" s="135" t="s">
        <v>21</v>
      </c>
      <c r="M3" s="135"/>
      <c r="N3" s="135"/>
      <c r="O3" s="136"/>
      <c r="P3" s="135" t="s">
        <v>42</v>
      </c>
      <c r="Q3" s="135"/>
      <c r="R3" s="135"/>
      <c r="S3" s="136"/>
      <c r="T3" s="139" t="s">
        <v>46</v>
      </c>
      <c r="U3" s="135"/>
      <c r="V3" s="135"/>
      <c r="W3" s="135"/>
      <c r="X3" s="135"/>
      <c r="Y3" s="135"/>
      <c r="Z3" s="135"/>
      <c r="AA3" s="135"/>
      <c r="AB3" s="135"/>
      <c r="AC3" s="135"/>
      <c r="AD3" s="136"/>
      <c r="AE3" s="139" t="s">
        <v>47</v>
      </c>
      <c r="AF3" s="135"/>
      <c r="AG3" s="135"/>
      <c r="AH3" s="135"/>
      <c r="AI3" s="135"/>
      <c r="AJ3" s="135"/>
      <c r="AK3" s="135"/>
      <c r="AL3" s="135"/>
      <c r="AM3" s="136"/>
      <c r="AN3" s="4" t="s">
        <v>37</v>
      </c>
    </row>
    <row r="4" spans="1:40" s="3" customFormat="1" ht="99" customHeight="1">
      <c r="A4" s="15" t="s">
        <v>15</v>
      </c>
      <c r="B4" s="16" t="s">
        <v>16</v>
      </c>
      <c r="C4" s="140" t="s">
        <v>14</v>
      </c>
      <c r="D4" s="140"/>
      <c r="E4" s="5" t="s">
        <v>0</v>
      </c>
      <c r="F4" s="5" t="s">
        <v>1</v>
      </c>
      <c r="G4" s="6" t="s">
        <v>18</v>
      </c>
      <c r="H4" s="5" t="s">
        <v>0</v>
      </c>
      <c r="I4" s="5" t="s">
        <v>1</v>
      </c>
      <c r="J4" s="7" t="s">
        <v>13</v>
      </c>
      <c r="K4" s="6" t="s">
        <v>20</v>
      </c>
      <c r="L4" s="5" t="s">
        <v>0</v>
      </c>
      <c r="M4" s="5" t="s">
        <v>1</v>
      </c>
      <c r="N4" s="7" t="s">
        <v>13</v>
      </c>
      <c r="O4" s="6" t="s">
        <v>20</v>
      </c>
      <c r="P4" s="5" t="s">
        <v>22</v>
      </c>
      <c r="Q4" s="5" t="s">
        <v>23</v>
      </c>
      <c r="R4" s="7" t="s">
        <v>24</v>
      </c>
      <c r="S4" s="6" t="s">
        <v>25</v>
      </c>
      <c r="T4" s="8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10" t="s">
        <v>33</v>
      </c>
      <c r="AA4" s="11" t="s">
        <v>34</v>
      </c>
      <c r="AB4" s="8" t="s">
        <v>35</v>
      </c>
      <c r="AC4" s="6" t="s">
        <v>36</v>
      </c>
      <c r="AD4" s="12" t="s">
        <v>26</v>
      </c>
      <c r="AE4" s="8" t="s">
        <v>27</v>
      </c>
      <c r="AF4" s="9" t="s">
        <v>28</v>
      </c>
      <c r="AG4" s="9" t="s">
        <v>29</v>
      </c>
      <c r="AH4" s="9" t="s">
        <v>30</v>
      </c>
      <c r="AI4" s="9" t="s">
        <v>31</v>
      </c>
      <c r="AJ4" s="9" t="s">
        <v>32</v>
      </c>
      <c r="AK4" s="10" t="s">
        <v>33</v>
      </c>
      <c r="AL4" s="11" t="s">
        <v>34</v>
      </c>
      <c r="AM4" s="12" t="s">
        <v>26</v>
      </c>
      <c r="AN4" s="11" t="s">
        <v>38</v>
      </c>
    </row>
    <row r="5" spans="1:40" ht="62.25" customHeight="1">
      <c r="A5" s="143" t="s">
        <v>9</v>
      </c>
      <c r="B5" s="143" t="s">
        <v>2</v>
      </c>
      <c r="C5" s="18" t="s">
        <v>48</v>
      </c>
      <c r="D5" s="150" t="s">
        <v>116</v>
      </c>
      <c r="E5" s="20">
        <v>25426</v>
      </c>
      <c r="F5" s="20">
        <v>25518</v>
      </c>
      <c r="G5" s="21">
        <v>50944</v>
      </c>
      <c r="H5" s="20">
        <v>4600</v>
      </c>
      <c r="I5" s="20">
        <v>5421</v>
      </c>
      <c r="J5" s="22">
        <v>10021</v>
      </c>
      <c r="K5" s="19">
        <f>RANK(J5,J$5:J$24,0)</f>
        <v>1</v>
      </c>
      <c r="L5" s="23">
        <f>ROUNDUP((H5/E5)*100,2)</f>
        <v>18.1</v>
      </c>
      <c r="M5" s="23">
        <f>ROUNDUP((I5/F5)*100,2)</f>
        <v>21.25</v>
      </c>
      <c r="N5" s="23">
        <f>ROUNDUP((J5/G5)*100,2)</f>
        <v>19.680000000000003</v>
      </c>
      <c r="O5" s="19">
        <f>RANK(N5,N$5:N$24,0)</f>
        <v>19</v>
      </c>
      <c r="P5" s="20">
        <v>21781</v>
      </c>
      <c r="Q5" s="20">
        <v>1941</v>
      </c>
      <c r="R5" s="22">
        <v>4207</v>
      </c>
      <c r="S5" s="24">
        <f>ROUNDUP((R5/P5)*100,2)</f>
        <v>19.32</v>
      </c>
      <c r="T5" s="25">
        <v>229</v>
      </c>
      <c r="U5" s="26">
        <v>160</v>
      </c>
      <c r="V5" s="26">
        <v>317</v>
      </c>
      <c r="W5" s="26">
        <v>227</v>
      </c>
      <c r="X5" s="26">
        <v>160</v>
      </c>
      <c r="Y5" s="26">
        <v>147</v>
      </c>
      <c r="Z5" s="27">
        <v>116</v>
      </c>
      <c r="AA5" s="28">
        <v>1356</v>
      </c>
      <c r="AB5" s="29">
        <f>ROUNDUP((AA5/J5)*100,1)</f>
        <v>13.6</v>
      </c>
      <c r="AC5" s="19">
        <f>RANK(AB5,AB$5:AB$24,0)</f>
        <v>18</v>
      </c>
      <c r="AD5" s="30">
        <v>19</v>
      </c>
      <c r="AE5" s="25">
        <v>81</v>
      </c>
      <c r="AF5" s="26">
        <v>52</v>
      </c>
      <c r="AG5" s="26">
        <v>133</v>
      </c>
      <c r="AH5" s="26">
        <v>85</v>
      </c>
      <c r="AI5" s="26">
        <v>65</v>
      </c>
      <c r="AJ5" s="26">
        <v>66</v>
      </c>
      <c r="AK5" s="27">
        <v>48</v>
      </c>
      <c r="AL5" s="28">
        <v>530</v>
      </c>
      <c r="AM5" s="30">
        <v>6</v>
      </c>
      <c r="AN5" s="28">
        <v>737</v>
      </c>
    </row>
    <row r="6" spans="1:40" ht="62.25" customHeight="1">
      <c r="A6" s="143"/>
      <c r="B6" s="143"/>
      <c r="C6" s="31" t="s">
        <v>49</v>
      </c>
      <c r="D6" s="32" t="s">
        <v>50</v>
      </c>
      <c r="E6" s="33">
        <v>8772</v>
      </c>
      <c r="F6" s="33">
        <v>8863</v>
      </c>
      <c r="G6" s="34">
        <v>17635</v>
      </c>
      <c r="H6" s="33">
        <v>2464</v>
      </c>
      <c r="I6" s="33">
        <v>3001</v>
      </c>
      <c r="J6" s="35">
        <v>5465</v>
      </c>
      <c r="K6" s="32">
        <f aca="true" t="shared" si="0" ref="K6:K24">RANK(J6,J$5:J$24,0)</f>
        <v>9</v>
      </c>
      <c r="L6" s="36">
        <f aca="true" t="shared" si="1" ref="L6:L24">ROUNDUP((H6/E6)*100,2)</f>
        <v>28.09</v>
      </c>
      <c r="M6" s="36">
        <f aca="true" t="shared" si="2" ref="M6:M24">ROUNDUP((I6/F6)*100,2)</f>
        <v>33.86</v>
      </c>
      <c r="N6" s="37">
        <f aca="true" t="shared" si="3" ref="N6:N24">ROUNDUP((J6/G6)*100,2)</f>
        <v>30.990000000000002</v>
      </c>
      <c r="O6" s="32">
        <f aca="true" t="shared" si="4" ref="O6:O24">RANK(N6,N$5:N$24,0)</f>
        <v>3</v>
      </c>
      <c r="P6" s="33">
        <v>7900</v>
      </c>
      <c r="Q6" s="33">
        <v>1274</v>
      </c>
      <c r="R6" s="35">
        <v>2489</v>
      </c>
      <c r="S6" s="38">
        <f aca="true" t="shared" si="5" ref="S6:S26">ROUNDUP((R6/P6)*100,2)</f>
        <v>31.51</v>
      </c>
      <c r="T6" s="39">
        <v>136</v>
      </c>
      <c r="U6" s="40">
        <v>111</v>
      </c>
      <c r="V6" s="40">
        <v>187</v>
      </c>
      <c r="W6" s="40">
        <v>132</v>
      </c>
      <c r="X6" s="40">
        <v>126</v>
      </c>
      <c r="Y6" s="40">
        <v>112</v>
      </c>
      <c r="Z6" s="41">
        <v>80</v>
      </c>
      <c r="AA6" s="42">
        <v>884</v>
      </c>
      <c r="AB6" s="43">
        <f aca="true" t="shared" si="6" ref="AB6:AB26">ROUNDUP((AA6/J6)*100,1)</f>
        <v>16.200000000000003</v>
      </c>
      <c r="AC6" s="32">
        <f aca="true" t="shared" si="7" ref="AC6:AC24">RANK(AB6,AB$5:AB$24,0)</f>
        <v>8</v>
      </c>
      <c r="AD6" s="44">
        <v>13</v>
      </c>
      <c r="AE6" s="39">
        <v>52</v>
      </c>
      <c r="AF6" s="40">
        <v>45</v>
      </c>
      <c r="AG6" s="40">
        <v>73</v>
      </c>
      <c r="AH6" s="40">
        <v>49</v>
      </c>
      <c r="AI6" s="40">
        <v>73</v>
      </c>
      <c r="AJ6" s="40">
        <v>69</v>
      </c>
      <c r="AK6" s="41">
        <v>45</v>
      </c>
      <c r="AL6" s="42">
        <v>406</v>
      </c>
      <c r="AM6" s="44">
        <v>7</v>
      </c>
      <c r="AN6" s="42">
        <v>485</v>
      </c>
    </row>
    <row r="7" spans="1:40" ht="62.25" customHeight="1">
      <c r="A7" s="143"/>
      <c r="B7" s="143" t="s">
        <v>3</v>
      </c>
      <c r="C7" s="18" t="s">
        <v>51</v>
      </c>
      <c r="D7" s="19" t="s">
        <v>52</v>
      </c>
      <c r="E7" s="20">
        <v>11884</v>
      </c>
      <c r="F7" s="20">
        <v>12149</v>
      </c>
      <c r="G7" s="21">
        <v>24033</v>
      </c>
      <c r="H7" s="20">
        <v>3270</v>
      </c>
      <c r="I7" s="20">
        <v>4006</v>
      </c>
      <c r="J7" s="22">
        <v>7276</v>
      </c>
      <c r="K7" s="19">
        <f t="shared" si="0"/>
        <v>7</v>
      </c>
      <c r="L7" s="23">
        <f t="shared" si="1"/>
        <v>27.520000000000003</v>
      </c>
      <c r="M7" s="23">
        <f t="shared" si="2"/>
        <v>32.98</v>
      </c>
      <c r="N7" s="45">
        <f t="shared" si="3"/>
        <v>30.28</v>
      </c>
      <c r="O7" s="19">
        <f t="shared" si="4"/>
        <v>4</v>
      </c>
      <c r="P7" s="20">
        <v>11604</v>
      </c>
      <c r="Q7" s="20">
        <v>1742</v>
      </c>
      <c r="R7" s="22">
        <v>3280</v>
      </c>
      <c r="S7" s="24">
        <f t="shared" si="5"/>
        <v>28.270000000000003</v>
      </c>
      <c r="T7" s="25">
        <v>203</v>
      </c>
      <c r="U7" s="26">
        <v>131</v>
      </c>
      <c r="V7" s="26">
        <v>258</v>
      </c>
      <c r="W7" s="26">
        <v>178</v>
      </c>
      <c r="X7" s="26">
        <v>164</v>
      </c>
      <c r="Y7" s="26">
        <v>126</v>
      </c>
      <c r="Z7" s="27">
        <v>113</v>
      </c>
      <c r="AA7" s="28">
        <v>1173</v>
      </c>
      <c r="AB7" s="29">
        <f t="shared" si="6"/>
        <v>16.200000000000003</v>
      </c>
      <c r="AC7" s="19">
        <f t="shared" si="7"/>
        <v>8</v>
      </c>
      <c r="AD7" s="30">
        <v>14</v>
      </c>
      <c r="AE7" s="25">
        <v>75</v>
      </c>
      <c r="AF7" s="26">
        <v>63</v>
      </c>
      <c r="AG7" s="26">
        <v>108</v>
      </c>
      <c r="AH7" s="26">
        <v>88</v>
      </c>
      <c r="AI7" s="26">
        <v>83</v>
      </c>
      <c r="AJ7" s="26">
        <v>61</v>
      </c>
      <c r="AK7" s="27">
        <v>53</v>
      </c>
      <c r="AL7" s="28">
        <v>531</v>
      </c>
      <c r="AM7" s="30">
        <v>5</v>
      </c>
      <c r="AN7" s="28">
        <v>635</v>
      </c>
    </row>
    <row r="8" spans="1:40" ht="62.25" customHeight="1">
      <c r="A8" s="143"/>
      <c r="B8" s="143"/>
      <c r="C8" s="46" t="s">
        <v>53</v>
      </c>
      <c r="D8" s="47" t="s">
        <v>54</v>
      </c>
      <c r="E8" s="48">
        <v>5471</v>
      </c>
      <c r="F8" s="48">
        <v>5840</v>
      </c>
      <c r="G8" s="49">
        <v>11311</v>
      </c>
      <c r="H8" s="48">
        <v>2009</v>
      </c>
      <c r="I8" s="48">
        <v>2321</v>
      </c>
      <c r="J8" s="50">
        <v>4330</v>
      </c>
      <c r="K8" s="47">
        <f t="shared" si="0"/>
        <v>14</v>
      </c>
      <c r="L8" s="51">
        <f t="shared" si="1"/>
        <v>36.73</v>
      </c>
      <c r="M8" s="51">
        <f t="shared" si="2"/>
        <v>39.75</v>
      </c>
      <c r="N8" s="52">
        <f t="shared" si="3"/>
        <v>38.29</v>
      </c>
      <c r="O8" s="47">
        <f t="shared" si="4"/>
        <v>1</v>
      </c>
      <c r="P8" s="48">
        <v>4977</v>
      </c>
      <c r="Q8" s="48">
        <v>730</v>
      </c>
      <c r="R8" s="50">
        <v>1810</v>
      </c>
      <c r="S8" s="53">
        <f t="shared" si="5"/>
        <v>36.37</v>
      </c>
      <c r="T8" s="54">
        <v>82</v>
      </c>
      <c r="U8" s="55">
        <v>71</v>
      </c>
      <c r="V8" s="55">
        <v>128</v>
      </c>
      <c r="W8" s="55">
        <v>85</v>
      </c>
      <c r="X8" s="55">
        <v>53</v>
      </c>
      <c r="Y8" s="55">
        <v>54</v>
      </c>
      <c r="Z8" s="56">
        <v>37</v>
      </c>
      <c r="AA8" s="57">
        <v>510</v>
      </c>
      <c r="AB8" s="58">
        <f t="shared" si="6"/>
        <v>11.799999999999999</v>
      </c>
      <c r="AC8" s="47">
        <f t="shared" si="7"/>
        <v>20</v>
      </c>
      <c r="AD8" s="59">
        <v>22</v>
      </c>
      <c r="AE8" s="54">
        <v>32</v>
      </c>
      <c r="AF8" s="55">
        <v>24</v>
      </c>
      <c r="AG8" s="55">
        <v>53</v>
      </c>
      <c r="AH8" s="55">
        <v>32</v>
      </c>
      <c r="AI8" s="55">
        <v>30</v>
      </c>
      <c r="AJ8" s="55">
        <v>23</v>
      </c>
      <c r="AK8" s="56">
        <v>14</v>
      </c>
      <c r="AL8" s="57">
        <v>208</v>
      </c>
      <c r="AM8" s="59">
        <v>9</v>
      </c>
      <c r="AN8" s="57">
        <v>265</v>
      </c>
    </row>
    <row r="9" spans="1:40" ht="62.25" customHeight="1">
      <c r="A9" s="143"/>
      <c r="B9" s="143"/>
      <c r="C9" s="60" t="s">
        <v>55</v>
      </c>
      <c r="D9" s="151" t="s">
        <v>97</v>
      </c>
      <c r="E9" s="62">
        <v>10119</v>
      </c>
      <c r="F9" s="62">
        <v>10291</v>
      </c>
      <c r="G9" s="63">
        <v>20410</v>
      </c>
      <c r="H9" s="62">
        <v>2067</v>
      </c>
      <c r="I9" s="62">
        <v>2620</v>
      </c>
      <c r="J9" s="64">
        <v>4687</v>
      </c>
      <c r="K9" s="61">
        <f t="shared" si="0"/>
        <v>12</v>
      </c>
      <c r="L9" s="65">
        <f t="shared" si="1"/>
        <v>20.430000000000003</v>
      </c>
      <c r="M9" s="65">
        <f t="shared" si="2"/>
        <v>25.46</v>
      </c>
      <c r="N9" s="66">
        <f t="shared" si="3"/>
        <v>22.970000000000002</v>
      </c>
      <c r="O9" s="61">
        <f t="shared" si="4"/>
        <v>15</v>
      </c>
      <c r="P9" s="62">
        <v>8830</v>
      </c>
      <c r="Q9" s="62">
        <v>1013</v>
      </c>
      <c r="R9" s="64">
        <v>1993</v>
      </c>
      <c r="S9" s="67">
        <f t="shared" si="5"/>
        <v>22.580000000000002</v>
      </c>
      <c r="T9" s="68">
        <v>108</v>
      </c>
      <c r="U9" s="69">
        <v>81</v>
      </c>
      <c r="V9" s="69">
        <v>151</v>
      </c>
      <c r="W9" s="69">
        <v>107</v>
      </c>
      <c r="X9" s="69">
        <v>104</v>
      </c>
      <c r="Y9" s="69">
        <v>79</v>
      </c>
      <c r="Z9" s="70">
        <v>54</v>
      </c>
      <c r="AA9" s="71">
        <v>684</v>
      </c>
      <c r="AB9" s="72">
        <f t="shared" si="6"/>
        <v>14.6</v>
      </c>
      <c r="AC9" s="61">
        <f t="shared" si="7"/>
        <v>15</v>
      </c>
      <c r="AD9" s="73">
        <v>13</v>
      </c>
      <c r="AE9" s="68">
        <v>38</v>
      </c>
      <c r="AF9" s="69">
        <v>39</v>
      </c>
      <c r="AG9" s="69">
        <v>67</v>
      </c>
      <c r="AH9" s="69">
        <v>41</v>
      </c>
      <c r="AI9" s="69">
        <v>56</v>
      </c>
      <c r="AJ9" s="69">
        <v>48</v>
      </c>
      <c r="AK9" s="70">
        <v>35</v>
      </c>
      <c r="AL9" s="71">
        <v>324</v>
      </c>
      <c r="AM9" s="73">
        <v>6</v>
      </c>
      <c r="AN9" s="71">
        <v>386</v>
      </c>
    </row>
    <row r="10" spans="1:40" ht="62.25" customHeight="1">
      <c r="A10" s="143" t="s">
        <v>10</v>
      </c>
      <c r="B10" s="143" t="s">
        <v>4</v>
      </c>
      <c r="C10" s="74" t="s">
        <v>56</v>
      </c>
      <c r="D10" s="75" t="s">
        <v>57</v>
      </c>
      <c r="E10" s="76">
        <v>15341</v>
      </c>
      <c r="F10" s="76">
        <v>15826</v>
      </c>
      <c r="G10" s="77">
        <v>31167</v>
      </c>
      <c r="H10" s="76">
        <v>3513</v>
      </c>
      <c r="I10" s="76">
        <v>4694</v>
      </c>
      <c r="J10" s="78">
        <v>8207</v>
      </c>
      <c r="K10" s="75">
        <f t="shared" si="0"/>
        <v>3</v>
      </c>
      <c r="L10" s="79">
        <f t="shared" si="1"/>
        <v>22.900000000000002</v>
      </c>
      <c r="M10" s="79">
        <f t="shared" si="2"/>
        <v>29.67</v>
      </c>
      <c r="N10" s="80">
        <f t="shared" si="3"/>
        <v>26.34</v>
      </c>
      <c r="O10" s="75">
        <f t="shared" si="4"/>
        <v>12</v>
      </c>
      <c r="P10" s="76">
        <v>15739</v>
      </c>
      <c r="Q10" s="76">
        <v>2622</v>
      </c>
      <c r="R10" s="78">
        <v>4230</v>
      </c>
      <c r="S10" s="81">
        <f t="shared" si="5"/>
        <v>26.880000000000003</v>
      </c>
      <c r="T10" s="82">
        <v>237</v>
      </c>
      <c r="U10" s="83">
        <v>200</v>
      </c>
      <c r="V10" s="83">
        <v>337</v>
      </c>
      <c r="W10" s="83">
        <v>240</v>
      </c>
      <c r="X10" s="83">
        <v>204</v>
      </c>
      <c r="Y10" s="83">
        <v>153</v>
      </c>
      <c r="Z10" s="84">
        <v>121</v>
      </c>
      <c r="AA10" s="85">
        <v>1492</v>
      </c>
      <c r="AB10" s="86">
        <f t="shared" si="6"/>
        <v>18.200000000000003</v>
      </c>
      <c r="AC10" s="75">
        <f t="shared" si="7"/>
        <v>2</v>
      </c>
      <c r="AD10" s="87">
        <v>32</v>
      </c>
      <c r="AE10" s="82">
        <v>119</v>
      </c>
      <c r="AF10" s="83">
        <v>116</v>
      </c>
      <c r="AG10" s="83">
        <v>169</v>
      </c>
      <c r="AH10" s="83">
        <v>127</v>
      </c>
      <c r="AI10" s="83">
        <v>116</v>
      </c>
      <c r="AJ10" s="83">
        <v>86</v>
      </c>
      <c r="AK10" s="84">
        <v>66</v>
      </c>
      <c r="AL10" s="85">
        <v>799</v>
      </c>
      <c r="AM10" s="87">
        <v>19</v>
      </c>
      <c r="AN10" s="85">
        <v>791</v>
      </c>
    </row>
    <row r="11" spans="1:40" ht="62.25" customHeight="1">
      <c r="A11" s="143"/>
      <c r="B11" s="143"/>
      <c r="C11" s="88" t="s">
        <v>58</v>
      </c>
      <c r="D11" s="89" t="s">
        <v>59</v>
      </c>
      <c r="E11" s="90">
        <v>11784</v>
      </c>
      <c r="F11" s="90">
        <v>11866</v>
      </c>
      <c r="G11" s="91">
        <v>23650</v>
      </c>
      <c r="H11" s="90">
        <v>2236</v>
      </c>
      <c r="I11" s="90">
        <v>2782</v>
      </c>
      <c r="J11" s="92">
        <v>5018</v>
      </c>
      <c r="K11" s="89">
        <f t="shared" si="0"/>
        <v>11</v>
      </c>
      <c r="L11" s="93">
        <f t="shared" si="1"/>
        <v>18.98</v>
      </c>
      <c r="M11" s="93">
        <f t="shared" si="2"/>
        <v>23.450000000000003</v>
      </c>
      <c r="N11" s="94">
        <f t="shared" si="3"/>
        <v>21.220000000000002</v>
      </c>
      <c r="O11" s="89">
        <f t="shared" si="4"/>
        <v>17</v>
      </c>
      <c r="P11" s="90">
        <v>10718</v>
      </c>
      <c r="Q11" s="90">
        <v>1187</v>
      </c>
      <c r="R11" s="92">
        <v>2224</v>
      </c>
      <c r="S11" s="95">
        <f t="shared" si="5"/>
        <v>20.76</v>
      </c>
      <c r="T11" s="96">
        <v>127</v>
      </c>
      <c r="U11" s="97">
        <v>89</v>
      </c>
      <c r="V11" s="97">
        <v>199</v>
      </c>
      <c r="W11" s="97">
        <v>106</v>
      </c>
      <c r="X11" s="97">
        <v>78</v>
      </c>
      <c r="Y11" s="97">
        <v>81</v>
      </c>
      <c r="Z11" s="98">
        <v>66</v>
      </c>
      <c r="AA11" s="99">
        <v>746</v>
      </c>
      <c r="AB11" s="100">
        <f t="shared" si="6"/>
        <v>14.9</v>
      </c>
      <c r="AC11" s="89">
        <f t="shared" si="7"/>
        <v>14</v>
      </c>
      <c r="AD11" s="101">
        <v>7</v>
      </c>
      <c r="AE11" s="96">
        <v>52</v>
      </c>
      <c r="AF11" s="97">
        <v>40</v>
      </c>
      <c r="AG11" s="97">
        <v>90</v>
      </c>
      <c r="AH11" s="97">
        <v>41</v>
      </c>
      <c r="AI11" s="97">
        <v>38</v>
      </c>
      <c r="AJ11" s="97">
        <v>34</v>
      </c>
      <c r="AK11" s="98">
        <v>34</v>
      </c>
      <c r="AL11" s="99">
        <v>329</v>
      </c>
      <c r="AM11" s="101">
        <v>2</v>
      </c>
      <c r="AN11" s="99">
        <v>389</v>
      </c>
    </row>
    <row r="12" spans="1:40" ht="62.25" customHeight="1">
      <c r="A12" s="143"/>
      <c r="B12" s="143"/>
      <c r="C12" s="31" t="s">
        <v>60</v>
      </c>
      <c r="D12" s="32" t="s">
        <v>61</v>
      </c>
      <c r="E12" s="33">
        <v>6116</v>
      </c>
      <c r="F12" s="33">
        <v>6210</v>
      </c>
      <c r="G12" s="34">
        <v>12326</v>
      </c>
      <c r="H12" s="33">
        <v>985</v>
      </c>
      <c r="I12" s="33">
        <v>1290</v>
      </c>
      <c r="J12" s="35">
        <v>2275</v>
      </c>
      <c r="K12" s="32">
        <f t="shared" si="0"/>
        <v>19</v>
      </c>
      <c r="L12" s="36">
        <f t="shared" si="1"/>
        <v>16.110000000000003</v>
      </c>
      <c r="M12" s="36">
        <f t="shared" si="2"/>
        <v>20.78</v>
      </c>
      <c r="N12" s="37">
        <f t="shared" si="3"/>
        <v>18.46</v>
      </c>
      <c r="O12" s="32">
        <f t="shared" si="4"/>
        <v>20</v>
      </c>
      <c r="P12" s="33">
        <v>6151</v>
      </c>
      <c r="Q12" s="33">
        <v>657</v>
      </c>
      <c r="R12" s="35">
        <v>1090</v>
      </c>
      <c r="S12" s="38">
        <f t="shared" si="5"/>
        <v>17.73</v>
      </c>
      <c r="T12" s="39">
        <v>63</v>
      </c>
      <c r="U12" s="40">
        <v>42</v>
      </c>
      <c r="V12" s="40">
        <v>82</v>
      </c>
      <c r="W12" s="40">
        <v>71</v>
      </c>
      <c r="X12" s="40">
        <v>46</v>
      </c>
      <c r="Y12" s="40">
        <v>45</v>
      </c>
      <c r="Z12" s="41">
        <v>40</v>
      </c>
      <c r="AA12" s="42">
        <v>389</v>
      </c>
      <c r="AB12" s="43">
        <f t="shared" si="6"/>
        <v>17.1</v>
      </c>
      <c r="AC12" s="32">
        <f t="shared" si="7"/>
        <v>4</v>
      </c>
      <c r="AD12" s="44">
        <v>4</v>
      </c>
      <c r="AE12" s="39">
        <v>31</v>
      </c>
      <c r="AF12" s="40">
        <v>24</v>
      </c>
      <c r="AG12" s="40">
        <v>39</v>
      </c>
      <c r="AH12" s="40">
        <v>38</v>
      </c>
      <c r="AI12" s="40">
        <v>25</v>
      </c>
      <c r="AJ12" s="40">
        <v>27</v>
      </c>
      <c r="AK12" s="41">
        <v>22</v>
      </c>
      <c r="AL12" s="42">
        <v>206</v>
      </c>
      <c r="AM12" s="44">
        <v>2</v>
      </c>
      <c r="AN12" s="42">
        <v>226</v>
      </c>
    </row>
    <row r="13" spans="1:40" ht="62.25" customHeight="1">
      <c r="A13" s="143"/>
      <c r="B13" s="143" t="s">
        <v>5</v>
      </c>
      <c r="C13" s="18" t="s">
        <v>62</v>
      </c>
      <c r="D13" s="19" t="s">
        <v>63</v>
      </c>
      <c r="E13" s="20">
        <v>13902</v>
      </c>
      <c r="F13" s="20">
        <v>13731</v>
      </c>
      <c r="G13" s="21">
        <v>27633</v>
      </c>
      <c r="H13" s="20">
        <v>2719</v>
      </c>
      <c r="I13" s="20">
        <v>3256</v>
      </c>
      <c r="J13" s="22">
        <v>5975</v>
      </c>
      <c r="K13" s="19">
        <f t="shared" si="0"/>
        <v>8</v>
      </c>
      <c r="L13" s="23">
        <f t="shared" si="1"/>
        <v>19.560000000000002</v>
      </c>
      <c r="M13" s="23">
        <f t="shared" si="2"/>
        <v>23.720000000000002</v>
      </c>
      <c r="N13" s="45">
        <f t="shared" si="3"/>
        <v>21.630000000000003</v>
      </c>
      <c r="O13" s="19">
        <f t="shared" si="4"/>
        <v>16</v>
      </c>
      <c r="P13" s="20">
        <v>13579</v>
      </c>
      <c r="Q13" s="20">
        <v>1431</v>
      </c>
      <c r="R13" s="22">
        <v>2667</v>
      </c>
      <c r="S13" s="24">
        <f t="shared" si="5"/>
        <v>19.650000000000002</v>
      </c>
      <c r="T13" s="25">
        <v>163</v>
      </c>
      <c r="U13" s="26">
        <v>113</v>
      </c>
      <c r="V13" s="26">
        <v>247</v>
      </c>
      <c r="W13" s="26">
        <v>142</v>
      </c>
      <c r="X13" s="26">
        <v>97</v>
      </c>
      <c r="Y13" s="26">
        <v>94</v>
      </c>
      <c r="Z13" s="27">
        <v>74</v>
      </c>
      <c r="AA13" s="28">
        <v>930</v>
      </c>
      <c r="AB13" s="29">
        <f t="shared" si="6"/>
        <v>15.6</v>
      </c>
      <c r="AC13" s="19">
        <f t="shared" si="7"/>
        <v>13</v>
      </c>
      <c r="AD13" s="30">
        <v>12</v>
      </c>
      <c r="AE13" s="25">
        <v>60</v>
      </c>
      <c r="AF13" s="26">
        <v>51</v>
      </c>
      <c r="AG13" s="26">
        <v>115</v>
      </c>
      <c r="AH13" s="26">
        <v>57</v>
      </c>
      <c r="AI13" s="26">
        <v>47</v>
      </c>
      <c r="AJ13" s="26">
        <v>35</v>
      </c>
      <c r="AK13" s="27">
        <v>37</v>
      </c>
      <c r="AL13" s="28">
        <v>402</v>
      </c>
      <c r="AM13" s="30">
        <v>7</v>
      </c>
      <c r="AN13" s="28">
        <v>492</v>
      </c>
    </row>
    <row r="14" spans="1:40" ht="62.25" customHeight="1">
      <c r="A14" s="143"/>
      <c r="B14" s="143"/>
      <c r="C14" s="46" t="s">
        <v>64</v>
      </c>
      <c r="D14" s="47" t="s">
        <v>65</v>
      </c>
      <c r="E14" s="48">
        <v>7188</v>
      </c>
      <c r="F14" s="48">
        <v>7272</v>
      </c>
      <c r="G14" s="49">
        <v>14460</v>
      </c>
      <c r="H14" s="48">
        <v>1558</v>
      </c>
      <c r="I14" s="48">
        <v>2026</v>
      </c>
      <c r="J14" s="50">
        <v>3584</v>
      </c>
      <c r="K14" s="47">
        <f t="shared" si="0"/>
        <v>16</v>
      </c>
      <c r="L14" s="51">
        <f t="shared" si="1"/>
        <v>21.680000000000003</v>
      </c>
      <c r="M14" s="51">
        <f t="shared" si="2"/>
        <v>27.87</v>
      </c>
      <c r="N14" s="52">
        <f t="shared" si="3"/>
        <v>24.790000000000003</v>
      </c>
      <c r="O14" s="47">
        <f t="shared" si="4"/>
        <v>13</v>
      </c>
      <c r="P14" s="48">
        <v>6695</v>
      </c>
      <c r="Q14" s="48">
        <v>937</v>
      </c>
      <c r="R14" s="50">
        <v>1684</v>
      </c>
      <c r="S14" s="53">
        <f t="shared" si="5"/>
        <v>25.16</v>
      </c>
      <c r="T14" s="54">
        <v>128</v>
      </c>
      <c r="U14" s="55">
        <v>92</v>
      </c>
      <c r="V14" s="55">
        <v>149</v>
      </c>
      <c r="W14" s="55">
        <v>77</v>
      </c>
      <c r="X14" s="55">
        <v>80</v>
      </c>
      <c r="Y14" s="55">
        <v>62</v>
      </c>
      <c r="Z14" s="56">
        <v>54</v>
      </c>
      <c r="AA14" s="57">
        <v>642</v>
      </c>
      <c r="AB14" s="58">
        <f t="shared" si="6"/>
        <v>18</v>
      </c>
      <c r="AC14" s="47">
        <f t="shared" si="7"/>
        <v>3</v>
      </c>
      <c r="AD14" s="59">
        <v>15</v>
      </c>
      <c r="AE14" s="54">
        <v>52</v>
      </c>
      <c r="AF14" s="55">
        <v>35</v>
      </c>
      <c r="AG14" s="55">
        <v>81</v>
      </c>
      <c r="AH14" s="55">
        <v>33</v>
      </c>
      <c r="AI14" s="55">
        <v>37</v>
      </c>
      <c r="AJ14" s="55">
        <v>26</v>
      </c>
      <c r="AK14" s="56">
        <v>25</v>
      </c>
      <c r="AL14" s="57">
        <v>289</v>
      </c>
      <c r="AM14" s="59">
        <v>3</v>
      </c>
      <c r="AN14" s="57">
        <v>336</v>
      </c>
    </row>
    <row r="15" spans="1:40" ht="62.25" customHeight="1">
      <c r="A15" s="143"/>
      <c r="B15" s="143"/>
      <c r="C15" s="88" t="s">
        <v>66</v>
      </c>
      <c r="D15" s="89" t="s">
        <v>67</v>
      </c>
      <c r="E15" s="90">
        <v>9704</v>
      </c>
      <c r="F15" s="90">
        <v>9453</v>
      </c>
      <c r="G15" s="91">
        <v>19157</v>
      </c>
      <c r="H15" s="90">
        <v>1749</v>
      </c>
      <c r="I15" s="90">
        <v>2125</v>
      </c>
      <c r="J15" s="92">
        <v>3874</v>
      </c>
      <c r="K15" s="89">
        <f>RANK(J15,J$5:J$24,0)</f>
        <v>15</v>
      </c>
      <c r="L15" s="93">
        <f t="shared" si="1"/>
        <v>18.03</v>
      </c>
      <c r="M15" s="93">
        <f t="shared" si="2"/>
        <v>22.48</v>
      </c>
      <c r="N15" s="94">
        <f t="shared" si="3"/>
        <v>20.23</v>
      </c>
      <c r="O15" s="89">
        <f t="shared" si="4"/>
        <v>18</v>
      </c>
      <c r="P15" s="90">
        <v>9501</v>
      </c>
      <c r="Q15" s="90">
        <v>1073</v>
      </c>
      <c r="R15" s="92">
        <v>1841</v>
      </c>
      <c r="S15" s="95">
        <f>ROUNDUP((R15/P15)*100,2)</f>
        <v>19.380000000000003</v>
      </c>
      <c r="T15" s="96">
        <v>116</v>
      </c>
      <c r="U15" s="97">
        <v>76</v>
      </c>
      <c r="V15" s="97">
        <v>142</v>
      </c>
      <c r="W15" s="97">
        <v>91</v>
      </c>
      <c r="X15" s="97">
        <v>58</v>
      </c>
      <c r="Y15" s="97">
        <v>67</v>
      </c>
      <c r="Z15" s="98">
        <v>56</v>
      </c>
      <c r="AA15" s="99">
        <v>606</v>
      </c>
      <c r="AB15" s="100">
        <f t="shared" si="6"/>
        <v>15.7</v>
      </c>
      <c r="AC15" s="89">
        <f t="shared" si="7"/>
        <v>12</v>
      </c>
      <c r="AD15" s="101">
        <v>16</v>
      </c>
      <c r="AE15" s="96">
        <v>63</v>
      </c>
      <c r="AF15" s="97">
        <v>39</v>
      </c>
      <c r="AG15" s="97">
        <v>73</v>
      </c>
      <c r="AH15" s="97">
        <v>41</v>
      </c>
      <c r="AI15" s="97">
        <v>30</v>
      </c>
      <c r="AJ15" s="97">
        <v>28</v>
      </c>
      <c r="AK15" s="98">
        <v>25</v>
      </c>
      <c r="AL15" s="99">
        <v>299</v>
      </c>
      <c r="AM15" s="101">
        <v>6</v>
      </c>
      <c r="AN15" s="99">
        <v>328</v>
      </c>
    </row>
    <row r="16" spans="1:40" ht="62.25" customHeight="1">
      <c r="A16" s="143"/>
      <c r="B16" s="143"/>
      <c r="C16" s="31" t="s">
        <v>68</v>
      </c>
      <c r="D16" s="32" t="s">
        <v>69</v>
      </c>
      <c r="E16" s="33">
        <v>6088</v>
      </c>
      <c r="F16" s="33">
        <v>6344</v>
      </c>
      <c r="G16" s="34">
        <v>12432</v>
      </c>
      <c r="H16" s="33">
        <v>1559</v>
      </c>
      <c r="I16" s="33">
        <v>1913</v>
      </c>
      <c r="J16" s="35">
        <v>3472</v>
      </c>
      <c r="K16" s="32">
        <f t="shared" si="0"/>
        <v>17</v>
      </c>
      <c r="L16" s="36">
        <f t="shared" si="1"/>
        <v>25.610000000000003</v>
      </c>
      <c r="M16" s="36">
        <f t="shared" si="2"/>
        <v>30.16</v>
      </c>
      <c r="N16" s="37">
        <f t="shared" si="3"/>
        <v>27.930000000000003</v>
      </c>
      <c r="O16" s="32">
        <f t="shared" si="4"/>
        <v>10</v>
      </c>
      <c r="P16" s="33">
        <v>5480</v>
      </c>
      <c r="Q16" s="33">
        <v>799</v>
      </c>
      <c r="R16" s="35">
        <v>1548</v>
      </c>
      <c r="S16" s="38">
        <f t="shared" si="5"/>
        <v>28.25</v>
      </c>
      <c r="T16" s="39">
        <v>106</v>
      </c>
      <c r="U16" s="40">
        <v>68</v>
      </c>
      <c r="V16" s="40">
        <v>122</v>
      </c>
      <c r="W16" s="40">
        <v>97</v>
      </c>
      <c r="X16" s="40">
        <v>74</v>
      </c>
      <c r="Y16" s="40">
        <v>62</v>
      </c>
      <c r="Z16" s="41">
        <v>37</v>
      </c>
      <c r="AA16" s="42">
        <v>566</v>
      </c>
      <c r="AB16" s="43">
        <f t="shared" si="6"/>
        <v>16.400000000000002</v>
      </c>
      <c r="AC16" s="32">
        <f t="shared" si="7"/>
        <v>7</v>
      </c>
      <c r="AD16" s="44">
        <v>16</v>
      </c>
      <c r="AE16" s="39">
        <v>37</v>
      </c>
      <c r="AF16" s="40">
        <v>26</v>
      </c>
      <c r="AG16" s="40">
        <v>44</v>
      </c>
      <c r="AH16" s="40">
        <v>43</v>
      </c>
      <c r="AI16" s="40">
        <v>32</v>
      </c>
      <c r="AJ16" s="40">
        <v>30</v>
      </c>
      <c r="AK16" s="41">
        <v>11</v>
      </c>
      <c r="AL16" s="42">
        <v>223</v>
      </c>
      <c r="AM16" s="44">
        <v>7</v>
      </c>
      <c r="AN16" s="42">
        <v>280</v>
      </c>
    </row>
    <row r="17" spans="1:40" ht="62.25" customHeight="1">
      <c r="A17" s="143" t="s">
        <v>11</v>
      </c>
      <c r="B17" s="143" t="s">
        <v>6</v>
      </c>
      <c r="C17" s="18" t="s">
        <v>70</v>
      </c>
      <c r="D17" s="19" t="s">
        <v>71</v>
      </c>
      <c r="E17" s="20">
        <v>11804</v>
      </c>
      <c r="F17" s="20">
        <v>12334</v>
      </c>
      <c r="G17" s="21">
        <v>24138</v>
      </c>
      <c r="H17" s="20">
        <v>3307</v>
      </c>
      <c r="I17" s="20">
        <v>3979</v>
      </c>
      <c r="J17" s="22">
        <v>7286</v>
      </c>
      <c r="K17" s="19">
        <f t="shared" si="0"/>
        <v>6</v>
      </c>
      <c r="L17" s="23">
        <f t="shared" si="1"/>
        <v>28.020000000000003</v>
      </c>
      <c r="M17" s="23">
        <f t="shared" si="2"/>
        <v>32.269999999999996</v>
      </c>
      <c r="N17" s="45">
        <f t="shared" si="3"/>
        <v>30.19</v>
      </c>
      <c r="O17" s="19">
        <f t="shared" si="4"/>
        <v>6</v>
      </c>
      <c r="P17" s="20">
        <v>10553</v>
      </c>
      <c r="Q17" s="20">
        <v>1596</v>
      </c>
      <c r="R17" s="22">
        <v>3255</v>
      </c>
      <c r="S17" s="24">
        <f t="shared" si="5"/>
        <v>30.85</v>
      </c>
      <c r="T17" s="25">
        <v>198</v>
      </c>
      <c r="U17" s="26">
        <v>151</v>
      </c>
      <c r="V17" s="26">
        <v>283</v>
      </c>
      <c r="W17" s="26">
        <v>168</v>
      </c>
      <c r="X17" s="26">
        <v>149</v>
      </c>
      <c r="Y17" s="26">
        <v>145</v>
      </c>
      <c r="Z17" s="27">
        <v>77</v>
      </c>
      <c r="AA17" s="28">
        <v>1171</v>
      </c>
      <c r="AB17" s="29">
        <f t="shared" si="6"/>
        <v>16.1</v>
      </c>
      <c r="AC17" s="19">
        <f t="shared" si="7"/>
        <v>11</v>
      </c>
      <c r="AD17" s="30">
        <v>25</v>
      </c>
      <c r="AE17" s="25">
        <v>81</v>
      </c>
      <c r="AF17" s="26">
        <v>55</v>
      </c>
      <c r="AG17" s="26">
        <v>105</v>
      </c>
      <c r="AH17" s="26">
        <v>67</v>
      </c>
      <c r="AI17" s="26">
        <v>63</v>
      </c>
      <c r="AJ17" s="26">
        <v>65</v>
      </c>
      <c r="AK17" s="27">
        <v>36</v>
      </c>
      <c r="AL17" s="28">
        <v>472</v>
      </c>
      <c r="AM17" s="30">
        <v>13</v>
      </c>
      <c r="AN17" s="28">
        <v>591</v>
      </c>
    </row>
    <row r="18" spans="1:40" ht="62.25" customHeight="1">
      <c r="A18" s="143"/>
      <c r="B18" s="143"/>
      <c r="C18" s="46" t="s">
        <v>72</v>
      </c>
      <c r="D18" s="47" t="s">
        <v>73</v>
      </c>
      <c r="E18" s="48">
        <v>13340</v>
      </c>
      <c r="F18" s="48">
        <v>13516</v>
      </c>
      <c r="G18" s="49">
        <v>26856</v>
      </c>
      <c r="H18" s="48">
        <v>3556</v>
      </c>
      <c r="I18" s="48">
        <v>4360</v>
      </c>
      <c r="J18" s="50">
        <v>7916</v>
      </c>
      <c r="K18" s="47">
        <f t="shared" si="0"/>
        <v>4</v>
      </c>
      <c r="L18" s="51">
        <f t="shared" si="1"/>
        <v>26.66</v>
      </c>
      <c r="M18" s="51">
        <f t="shared" si="2"/>
        <v>32.26</v>
      </c>
      <c r="N18" s="52">
        <f t="shared" si="3"/>
        <v>29.48</v>
      </c>
      <c r="O18" s="47">
        <f t="shared" si="4"/>
        <v>8</v>
      </c>
      <c r="P18" s="48">
        <v>11433</v>
      </c>
      <c r="Q18" s="48">
        <v>1598</v>
      </c>
      <c r="R18" s="50">
        <v>3367</v>
      </c>
      <c r="S18" s="53">
        <f t="shared" si="5"/>
        <v>29.450000000000003</v>
      </c>
      <c r="T18" s="54">
        <v>193</v>
      </c>
      <c r="U18" s="55">
        <v>142</v>
      </c>
      <c r="V18" s="55">
        <v>270</v>
      </c>
      <c r="W18" s="55">
        <v>186</v>
      </c>
      <c r="X18" s="55">
        <v>123</v>
      </c>
      <c r="Y18" s="55">
        <v>107</v>
      </c>
      <c r="Z18" s="56">
        <v>73</v>
      </c>
      <c r="AA18" s="57">
        <v>1094</v>
      </c>
      <c r="AB18" s="58">
        <f t="shared" si="6"/>
        <v>13.9</v>
      </c>
      <c r="AC18" s="47">
        <f t="shared" si="7"/>
        <v>17</v>
      </c>
      <c r="AD18" s="59">
        <v>21</v>
      </c>
      <c r="AE18" s="54">
        <v>67</v>
      </c>
      <c r="AF18" s="55">
        <v>51</v>
      </c>
      <c r="AG18" s="55">
        <v>102</v>
      </c>
      <c r="AH18" s="55">
        <v>53</v>
      </c>
      <c r="AI18" s="55">
        <v>56</v>
      </c>
      <c r="AJ18" s="55">
        <v>51</v>
      </c>
      <c r="AK18" s="56">
        <v>31</v>
      </c>
      <c r="AL18" s="57">
        <v>411</v>
      </c>
      <c r="AM18" s="59">
        <v>5</v>
      </c>
      <c r="AN18" s="57">
        <v>553</v>
      </c>
    </row>
    <row r="19" spans="1:40" ht="62.25" customHeight="1">
      <c r="A19" s="143"/>
      <c r="B19" s="143"/>
      <c r="C19" s="60" t="s">
        <v>74</v>
      </c>
      <c r="D19" s="61" t="s">
        <v>75</v>
      </c>
      <c r="E19" s="62">
        <v>7054</v>
      </c>
      <c r="F19" s="62">
        <v>7568</v>
      </c>
      <c r="G19" s="63">
        <v>14622</v>
      </c>
      <c r="H19" s="62">
        <v>1947</v>
      </c>
      <c r="I19" s="62">
        <v>2471</v>
      </c>
      <c r="J19" s="64">
        <v>4418</v>
      </c>
      <c r="K19" s="61">
        <f>RANK(J19,J$5:J$24,0)</f>
        <v>13</v>
      </c>
      <c r="L19" s="65">
        <f t="shared" si="1"/>
        <v>27.610000000000003</v>
      </c>
      <c r="M19" s="65">
        <f t="shared" si="2"/>
        <v>32.66</v>
      </c>
      <c r="N19" s="66">
        <f t="shared" si="3"/>
        <v>30.220000000000002</v>
      </c>
      <c r="O19" s="61">
        <f t="shared" si="4"/>
        <v>5</v>
      </c>
      <c r="P19" s="62">
        <v>6497</v>
      </c>
      <c r="Q19" s="62">
        <v>1037</v>
      </c>
      <c r="R19" s="64">
        <v>1991</v>
      </c>
      <c r="S19" s="67">
        <f t="shared" si="5"/>
        <v>30.650000000000002</v>
      </c>
      <c r="T19" s="68">
        <v>131</v>
      </c>
      <c r="U19" s="69">
        <v>71</v>
      </c>
      <c r="V19" s="69">
        <v>150</v>
      </c>
      <c r="W19" s="69">
        <v>125</v>
      </c>
      <c r="X19" s="69">
        <v>95</v>
      </c>
      <c r="Y19" s="69">
        <v>72</v>
      </c>
      <c r="Z19" s="70">
        <v>70</v>
      </c>
      <c r="AA19" s="71">
        <v>714</v>
      </c>
      <c r="AB19" s="72">
        <f t="shared" si="6"/>
        <v>16.200000000000003</v>
      </c>
      <c r="AC19" s="61">
        <f t="shared" si="7"/>
        <v>8</v>
      </c>
      <c r="AD19" s="73">
        <v>18</v>
      </c>
      <c r="AE19" s="68">
        <v>44</v>
      </c>
      <c r="AF19" s="69">
        <v>33</v>
      </c>
      <c r="AG19" s="69">
        <v>56</v>
      </c>
      <c r="AH19" s="69">
        <v>52</v>
      </c>
      <c r="AI19" s="69">
        <v>46</v>
      </c>
      <c r="AJ19" s="69">
        <v>41</v>
      </c>
      <c r="AK19" s="70">
        <v>42</v>
      </c>
      <c r="AL19" s="71">
        <v>314</v>
      </c>
      <c r="AM19" s="73">
        <v>6</v>
      </c>
      <c r="AN19" s="71">
        <v>373</v>
      </c>
    </row>
    <row r="20" spans="1:40" ht="62.25" customHeight="1">
      <c r="A20" s="143"/>
      <c r="B20" s="143" t="s">
        <v>7</v>
      </c>
      <c r="C20" s="74" t="s">
        <v>76</v>
      </c>
      <c r="D20" s="75" t="s">
        <v>98</v>
      </c>
      <c r="E20" s="76">
        <v>15109</v>
      </c>
      <c r="F20" s="76">
        <v>16243</v>
      </c>
      <c r="G20" s="77">
        <v>31352</v>
      </c>
      <c r="H20" s="76">
        <v>3720</v>
      </c>
      <c r="I20" s="76">
        <v>4738</v>
      </c>
      <c r="J20" s="78">
        <v>8458</v>
      </c>
      <c r="K20" s="75">
        <f t="shared" si="0"/>
        <v>2</v>
      </c>
      <c r="L20" s="79">
        <f t="shared" si="1"/>
        <v>24.630000000000003</v>
      </c>
      <c r="M20" s="79">
        <f t="shared" si="2"/>
        <v>29.17</v>
      </c>
      <c r="N20" s="80">
        <f t="shared" si="3"/>
        <v>26.98</v>
      </c>
      <c r="O20" s="75">
        <f t="shared" si="4"/>
        <v>11</v>
      </c>
      <c r="P20" s="76">
        <v>14531</v>
      </c>
      <c r="Q20" s="76">
        <v>2141</v>
      </c>
      <c r="R20" s="78">
        <v>3978</v>
      </c>
      <c r="S20" s="81">
        <f t="shared" si="5"/>
        <v>27.380000000000003</v>
      </c>
      <c r="T20" s="82">
        <v>250</v>
      </c>
      <c r="U20" s="83">
        <v>187</v>
      </c>
      <c r="V20" s="83">
        <v>313</v>
      </c>
      <c r="W20" s="83">
        <v>254</v>
      </c>
      <c r="X20" s="83">
        <v>170</v>
      </c>
      <c r="Y20" s="83">
        <v>131</v>
      </c>
      <c r="Z20" s="84">
        <v>102</v>
      </c>
      <c r="AA20" s="85">
        <v>1407</v>
      </c>
      <c r="AB20" s="86">
        <f t="shared" si="6"/>
        <v>16.700000000000003</v>
      </c>
      <c r="AC20" s="75">
        <f t="shared" si="7"/>
        <v>6</v>
      </c>
      <c r="AD20" s="87">
        <v>25</v>
      </c>
      <c r="AE20" s="82">
        <v>102</v>
      </c>
      <c r="AF20" s="83">
        <v>79</v>
      </c>
      <c r="AG20" s="83">
        <v>130</v>
      </c>
      <c r="AH20" s="83">
        <v>117</v>
      </c>
      <c r="AI20" s="83">
        <v>88</v>
      </c>
      <c r="AJ20" s="83">
        <v>62</v>
      </c>
      <c r="AK20" s="84">
        <v>46</v>
      </c>
      <c r="AL20" s="85">
        <v>624</v>
      </c>
      <c r="AM20" s="87">
        <v>13</v>
      </c>
      <c r="AN20" s="85">
        <v>741</v>
      </c>
    </row>
    <row r="21" spans="1:40" ht="62.25" customHeight="1">
      <c r="A21" s="143"/>
      <c r="B21" s="143"/>
      <c r="C21" s="60" t="s">
        <v>77</v>
      </c>
      <c r="D21" s="61" t="s">
        <v>78</v>
      </c>
      <c r="E21" s="62">
        <v>4479</v>
      </c>
      <c r="F21" s="62">
        <v>4699</v>
      </c>
      <c r="G21" s="63">
        <v>9178</v>
      </c>
      <c r="H21" s="62">
        <v>1212</v>
      </c>
      <c r="I21" s="62">
        <v>1546</v>
      </c>
      <c r="J21" s="64">
        <v>2758</v>
      </c>
      <c r="K21" s="61">
        <f t="shared" si="0"/>
        <v>18</v>
      </c>
      <c r="L21" s="65">
        <f t="shared" si="1"/>
        <v>27.060000000000002</v>
      </c>
      <c r="M21" s="65">
        <f t="shared" si="2"/>
        <v>32.91</v>
      </c>
      <c r="N21" s="66">
        <f t="shared" si="3"/>
        <v>30.060000000000002</v>
      </c>
      <c r="O21" s="61">
        <f t="shared" si="4"/>
        <v>7</v>
      </c>
      <c r="P21" s="62">
        <v>3931</v>
      </c>
      <c r="Q21" s="62">
        <v>594</v>
      </c>
      <c r="R21" s="64">
        <v>1227</v>
      </c>
      <c r="S21" s="67">
        <f t="shared" si="5"/>
        <v>31.220000000000002</v>
      </c>
      <c r="T21" s="68">
        <v>73</v>
      </c>
      <c r="U21" s="69">
        <v>60</v>
      </c>
      <c r="V21" s="69">
        <v>98</v>
      </c>
      <c r="W21" s="69">
        <v>58</v>
      </c>
      <c r="X21" s="69">
        <v>71</v>
      </c>
      <c r="Y21" s="69">
        <v>49</v>
      </c>
      <c r="Z21" s="70">
        <v>54</v>
      </c>
      <c r="AA21" s="71">
        <v>463</v>
      </c>
      <c r="AB21" s="72">
        <f t="shared" si="6"/>
        <v>16.8</v>
      </c>
      <c r="AC21" s="61">
        <f t="shared" si="7"/>
        <v>5</v>
      </c>
      <c r="AD21" s="73">
        <v>6</v>
      </c>
      <c r="AE21" s="68">
        <v>25</v>
      </c>
      <c r="AF21" s="69">
        <v>24</v>
      </c>
      <c r="AG21" s="69">
        <v>32</v>
      </c>
      <c r="AH21" s="69">
        <v>22</v>
      </c>
      <c r="AI21" s="69">
        <v>31</v>
      </c>
      <c r="AJ21" s="69">
        <v>27</v>
      </c>
      <c r="AK21" s="70">
        <v>30</v>
      </c>
      <c r="AL21" s="71">
        <v>191</v>
      </c>
      <c r="AM21" s="73">
        <v>3</v>
      </c>
      <c r="AN21" s="71">
        <v>275</v>
      </c>
    </row>
    <row r="22" spans="1:40" ht="62.25" customHeight="1">
      <c r="A22" s="143"/>
      <c r="B22" s="143" t="s">
        <v>8</v>
      </c>
      <c r="C22" s="74" t="s">
        <v>79</v>
      </c>
      <c r="D22" s="75" t="s">
        <v>80</v>
      </c>
      <c r="E22" s="76">
        <v>1818</v>
      </c>
      <c r="F22" s="76">
        <v>1771</v>
      </c>
      <c r="G22" s="77">
        <v>3589</v>
      </c>
      <c r="H22" s="76">
        <v>602</v>
      </c>
      <c r="I22" s="76">
        <v>722</v>
      </c>
      <c r="J22" s="78">
        <v>1324</v>
      </c>
      <c r="K22" s="75">
        <f t="shared" si="0"/>
        <v>20</v>
      </c>
      <c r="L22" s="79">
        <f t="shared" si="1"/>
        <v>33.12</v>
      </c>
      <c r="M22" s="79">
        <f t="shared" si="2"/>
        <v>40.769999999999996</v>
      </c>
      <c r="N22" s="80">
        <f t="shared" si="3"/>
        <v>36.9</v>
      </c>
      <c r="O22" s="75">
        <f t="shared" si="4"/>
        <v>2</v>
      </c>
      <c r="P22" s="76">
        <v>1526</v>
      </c>
      <c r="Q22" s="76">
        <v>312</v>
      </c>
      <c r="R22" s="78">
        <v>493</v>
      </c>
      <c r="S22" s="81">
        <f t="shared" si="5"/>
        <v>32.309999999999995</v>
      </c>
      <c r="T22" s="82">
        <v>26</v>
      </c>
      <c r="U22" s="83">
        <v>32</v>
      </c>
      <c r="V22" s="83">
        <v>47</v>
      </c>
      <c r="W22" s="83">
        <v>37</v>
      </c>
      <c r="X22" s="83">
        <v>46</v>
      </c>
      <c r="Y22" s="83">
        <v>38</v>
      </c>
      <c r="Z22" s="84">
        <v>22</v>
      </c>
      <c r="AA22" s="85">
        <v>248</v>
      </c>
      <c r="AB22" s="86">
        <f t="shared" si="6"/>
        <v>18.8</v>
      </c>
      <c r="AC22" s="75">
        <f t="shared" si="7"/>
        <v>1</v>
      </c>
      <c r="AD22" s="87">
        <v>0</v>
      </c>
      <c r="AE22" s="82">
        <v>8</v>
      </c>
      <c r="AF22" s="83">
        <v>7</v>
      </c>
      <c r="AG22" s="83">
        <v>18</v>
      </c>
      <c r="AH22" s="83">
        <v>12</v>
      </c>
      <c r="AI22" s="83">
        <v>23</v>
      </c>
      <c r="AJ22" s="83">
        <v>26</v>
      </c>
      <c r="AK22" s="84">
        <v>15</v>
      </c>
      <c r="AL22" s="85">
        <v>109</v>
      </c>
      <c r="AM22" s="87">
        <v>0</v>
      </c>
      <c r="AN22" s="85">
        <v>146</v>
      </c>
    </row>
    <row r="23" spans="1:40" ht="62.25" customHeight="1">
      <c r="A23" s="143"/>
      <c r="B23" s="143"/>
      <c r="C23" s="88" t="s">
        <v>81</v>
      </c>
      <c r="D23" s="89" t="s">
        <v>82</v>
      </c>
      <c r="E23" s="90">
        <v>12942</v>
      </c>
      <c r="F23" s="90">
        <v>13210</v>
      </c>
      <c r="G23" s="91">
        <v>26152</v>
      </c>
      <c r="H23" s="90">
        <v>3395</v>
      </c>
      <c r="I23" s="90">
        <v>4055</v>
      </c>
      <c r="J23" s="92">
        <v>7450</v>
      </c>
      <c r="K23" s="89">
        <f t="shared" si="0"/>
        <v>5</v>
      </c>
      <c r="L23" s="93">
        <f t="shared" si="1"/>
        <v>26.240000000000002</v>
      </c>
      <c r="M23" s="93">
        <f t="shared" si="2"/>
        <v>30.700000000000003</v>
      </c>
      <c r="N23" s="94">
        <f t="shared" si="3"/>
        <v>28.490000000000002</v>
      </c>
      <c r="O23" s="89">
        <f t="shared" si="4"/>
        <v>9</v>
      </c>
      <c r="P23" s="90">
        <v>11449</v>
      </c>
      <c r="Q23" s="90">
        <v>1634</v>
      </c>
      <c r="R23" s="92">
        <v>3255</v>
      </c>
      <c r="S23" s="95">
        <f t="shared" si="5"/>
        <v>28.44</v>
      </c>
      <c r="T23" s="96">
        <v>135</v>
      </c>
      <c r="U23" s="97">
        <v>121</v>
      </c>
      <c r="V23" s="97">
        <v>192</v>
      </c>
      <c r="W23" s="97">
        <v>155</v>
      </c>
      <c r="X23" s="97">
        <v>156</v>
      </c>
      <c r="Y23" s="97">
        <v>124</v>
      </c>
      <c r="Z23" s="98">
        <v>90</v>
      </c>
      <c r="AA23" s="99">
        <v>973</v>
      </c>
      <c r="AB23" s="100">
        <f t="shared" si="6"/>
        <v>13.1</v>
      </c>
      <c r="AC23" s="89">
        <f t="shared" si="7"/>
        <v>19</v>
      </c>
      <c r="AD23" s="101">
        <v>9</v>
      </c>
      <c r="AE23" s="96">
        <v>59</v>
      </c>
      <c r="AF23" s="97">
        <v>47</v>
      </c>
      <c r="AG23" s="97">
        <v>83</v>
      </c>
      <c r="AH23" s="97">
        <v>66</v>
      </c>
      <c r="AI23" s="97">
        <v>79</v>
      </c>
      <c r="AJ23" s="97">
        <v>62</v>
      </c>
      <c r="AK23" s="98">
        <v>44</v>
      </c>
      <c r="AL23" s="99">
        <v>440</v>
      </c>
      <c r="AM23" s="101">
        <v>3</v>
      </c>
      <c r="AN23" s="99">
        <v>517</v>
      </c>
    </row>
    <row r="24" spans="1:40" ht="62.25" customHeight="1">
      <c r="A24" s="143"/>
      <c r="B24" s="143"/>
      <c r="C24" s="31" t="s">
        <v>83</v>
      </c>
      <c r="D24" s="32" t="s">
        <v>84</v>
      </c>
      <c r="E24" s="33">
        <v>11585</v>
      </c>
      <c r="F24" s="33">
        <v>11273</v>
      </c>
      <c r="G24" s="34">
        <v>22858</v>
      </c>
      <c r="H24" s="33">
        <v>2493</v>
      </c>
      <c r="I24" s="33">
        <v>2968</v>
      </c>
      <c r="J24" s="35">
        <v>5461</v>
      </c>
      <c r="K24" s="32">
        <f t="shared" si="0"/>
        <v>10</v>
      </c>
      <c r="L24" s="36">
        <f t="shared" si="1"/>
        <v>21.520000000000003</v>
      </c>
      <c r="M24" s="36">
        <f t="shared" si="2"/>
        <v>26.330000000000002</v>
      </c>
      <c r="N24" s="37">
        <f t="shared" si="3"/>
        <v>23.900000000000002</v>
      </c>
      <c r="O24" s="32">
        <f t="shared" si="4"/>
        <v>14</v>
      </c>
      <c r="P24" s="33">
        <v>9760</v>
      </c>
      <c r="Q24" s="33">
        <v>1234</v>
      </c>
      <c r="R24" s="35">
        <v>2342</v>
      </c>
      <c r="S24" s="38">
        <f t="shared" si="5"/>
        <v>24</v>
      </c>
      <c r="T24" s="39">
        <v>95</v>
      </c>
      <c r="U24" s="40">
        <v>86</v>
      </c>
      <c r="V24" s="40">
        <v>176</v>
      </c>
      <c r="W24" s="40">
        <v>154</v>
      </c>
      <c r="X24" s="40">
        <v>117</v>
      </c>
      <c r="Y24" s="40">
        <v>84</v>
      </c>
      <c r="Z24" s="41">
        <v>64</v>
      </c>
      <c r="AA24" s="42">
        <v>776</v>
      </c>
      <c r="AB24" s="43">
        <f t="shared" si="6"/>
        <v>14.299999999999999</v>
      </c>
      <c r="AC24" s="32">
        <f t="shared" si="7"/>
        <v>16</v>
      </c>
      <c r="AD24" s="44">
        <v>7</v>
      </c>
      <c r="AE24" s="39">
        <v>35</v>
      </c>
      <c r="AF24" s="40">
        <v>33</v>
      </c>
      <c r="AG24" s="40">
        <v>74</v>
      </c>
      <c r="AH24" s="40">
        <v>57</v>
      </c>
      <c r="AI24" s="40">
        <v>58</v>
      </c>
      <c r="AJ24" s="40">
        <v>46</v>
      </c>
      <c r="AK24" s="41">
        <v>31</v>
      </c>
      <c r="AL24" s="42">
        <v>334</v>
      </c>
      <c r="AM24" s="44">
        <v>2</v>
      </c>
      <c r="AN24" s="42">
        <v>433</v>
      </c>
    </row>
    <row r="25" spans="1:40" ht="62.25" customHeight="1">
      <c r="A25" s="137" t="s">
        <v>12</v>
      </c>
      <c r="B25" s="138"/>
      <c r="C25" s="102" t="s">
        <v>85</v>
      </c>
      <c r="D25" s="103" t="s">
        <v>86</v>
      </c>
      <c r="E25" s="104" t="s">
        <v>43</v>
      </c>
      <c r="F25" s="104" t="s">
        <v>43</v>
      </c>
      <c r="G25" s="105" t="s">
        <v>43</v>
      </c>
      <c r="H25" s="104" t="s">
        <v>39</v>
      </c>
      <c r="I25" s="104" t="s">
        <v>39</v>
      </c>
      <c r="J25" s="106" t="s">
        <v>39</v>
      </c>
      <c r="K25" s="107" t="s">
        <v>41</v>
      </c>
      <c r="L25" s="108" t="s">
        <v>39</v>
      </c>
      <c r="M25" s="108" t="s">
        <v>39</v>
      </c>
      <c r="N25" s="109" t="s">
        <v>39</v>
      </c>
      <c r="O25" s="107" t="s">
        <v>39</v>
      </c>
      <c r="P25" s="104" t="s">
        <v>43</v>
      </c>
      <c r="Q25" s="104" t="s">
        <v>43</v>
      </c>
      <c r="R25" s="106" t="s">
        <v>43</v>
      </c>
      <c r="S25" s="107" t="s">
        <v>39</v>
      </c>
      <c r="T25" s="110">
        <v>32</v>
      </c>
      <c r="U25" s="111">
        <v>28</v>
      </c>
      <c r="V25" s="111">
        <v>75</v>
      </c>
      <c r="W25" s="111">
        <v>51</v>
      </c>
      <c r="X25" s="111">
        <v>40</v>
      </c>
      <c r="Y25" s="111">
        <v>58</v>
      </c>
      <c r="Z25" s="112">
        <v>45</v>
      </c>
      <c r="AA25" s="113">
        <v>329</v>
      </c>
      <c r="AB25" s="108" t="s">
        <v>43</v>
      </c>
      <c r="AC25" s="107" t="s">
        <v>39</v>
      </c>
      <c r="AD25" s="114">
        <v>6</v>
      </c>
      <c r="AE25" s="110">
        <v>32</v>
      </c>
      <c r="AF25" s="111">
        <v>28</v>
      </c>
      <c r="AG25" s="111">
        <v>75</v>
      </c>
      <c r="AH25" s="111">
        <v>51</v>
      </c>
      <c r="AI25" s="111">
        <v>40</v>
      </c>
      <c r="AJ25" s="111">
        <v>58</v>
      </c>
      <c r="AK25" s="112">
        <v>45</v>
      </c>
      <c r="AL25" s="113">
        <v>329</v>
      </c>
      <c r="AM25" s="115">
        <v>6</v>
      </c>
      <c r="AN25" s="113">
        <v>235</v>
      </c>
    </row>
    <row r="26" spans="1:40" ht="62.25" customHeight="1">
      <c r="A26" s="142" t="s">
        <v>13</v>
      </c>
      <c r="B26" s="142"/>
      <c r="C26" s="116" t="s">
        <v>87</v>
      </c>
      <c r="D26" s="117" t="s">
        <v>88</v>
      </c>
      <c r="E26" s="118">
        <v>209926</v>
      </c>
      <c r="F26" s="118">
        <v>213977</v>
      </c>
      <c r="G26" s="119">
        <v>423903</v>
      </c>
      <c r="H26" s="118">
        <v>48961</v>
      </c>
      <c r="I26" s="118">
        <v>60294</v>
      </c>
      <c r="J26" s="120">
        <v>109255</v>
      </c>
      <c r="K26" s="121" t="s">
        <v>40</v>
      </c>
      <c r="L26" s="122">
        <f>ROUNDUP((H26/E26)*100,2)</f>
        <v>23.330000000000002</v>
      </c>
      <c r="M26" s="122">
        <f>ROUNDUP((I26/F26)*100,2)</f>
        <v>28.180000000000003</v>
      </c>
      <c r="N26" s="123">
        <f>ROUNDUP((J26/G26)*100,2)</f>
        <v>25.78</v>
      </c>
      <c r="O26" s="121" t="s">
        <v>40</v>
      </c>
      <c r="P26" s="118">
        <v>192635</v>
      </c>
      <c r="Q26" s="118">
        <v>25552</v>
      </c>
      <c r="R26" s="120">
        <v>48971</v>
      </c>
      <c r="S26" s="124">
        <f t="shared" si="5"/>
        <v>25.430000000000003</v>
      </c>
      <c r="T26" s="125">
        <v>2831</v>
      </c>
      <c r="U26" s="126">
        <v>2112</v>
      </c>
      <c r="V26" s="126">
        <v>3923</v>
      </c>
      <c r="W26" s="126">
        <v>2741</v>
      </c>
      <c r="X26" s="126">
        <v>2211</v>
      </c>
      <c r="Y26" s="126">
        <v>1890</v>
      </c>
      <c r="Z26" s="127">
        <v>1445</v>
      </c>
      <c r="AA26" s="128">
        <v>17153</v>
      </c>
      <c r="AB26" s="129">
        <f t="shared" si="6"/>
        <v>15.7</v>
      </c>
      <c r="AC26" s="121" t="s">
        <v>40</v>
      </c>
      <c r="AD26" s="130">
        <v>300</v>
      </c>
      <c r="AE26" s="125">
        <v>1145</v>
      </c>
      <c r="AF26" s="126">
        <v>911</v>
      </c>
      <c r="AG26" s="126">
        <v>1720</v>
      </c>
      <c r="AH26" s="126">
        <v>1172</v>
      </c>
      <c r="AI26" s="126">
        <v>1116</v>
      </c>
      <c r="AJ26" s="126">
        <v>971</v>
      </c>
      <c r="AK26" s="127">
        <v>735</v>
      </c>
      <c r="AL26" s="128">
        <v>7770</v>
      </c>
      <c r="AM26" s="130">
        <v>130</v>
      </c>
      <c r="AN26" s="128">
        <v>9214</v>
      </c>
    </row>
    <row r="27" spans="3:40" ht="25.5">
      <c r="C27" s="1"/>
      <c r="D27" s="1"/>
      <c r="E27" s="131" t="s">
        <v>105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31" t="s">
        <v>104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</sheetData>
  <sheetProtection/>
  <mergeCells count="21">
    <mergeCell ref="AI1:AN2"/>
    <mergeCell ref="B17:B19"/>
    <mergeCell ref="T3:AD3"/>
    <mergeCell ref="L3:O3"/>
    <mergeCell ref="H3:K3"/>
    <mergeCell ref="A26:B26"/>
    <mergeCell ref="B5:B6"/>
    <mergeCell ref="B7:B9"/>
    <mergeCell ref="B10:B12"/>
    <mergeCell ref="B13:B16"/>
    <mergeCell ref="A5:A9"/>
    <mergeCell ref="A10:A16"/>
    <mergeCell ref="A17:A24"/>
    <mergeCell ref="B22:B24"/>
    <mergeCell ref="B20:B21"/>
    <mergeCell ref="P3:S3"/>
    <mergeCell ref="A25:B25"/>
    <mergeCell ref="AE3:AM3"/>
    <mergeCell ref="C4:D4"/>
    <mergeCell ref="A3:D3"/>
    <mergeCell ref="E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6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zoomScale="55" zoomScaleNormal="5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5" sqref="M5"/>
    </sheetView>
  </sheetViews>
  <sheetFormatPr defaultColWidth="9.00390625" defaultRowHeight="13.5"/>
  <cols>
    <col min="1" max="1" width="5.375" style="14" customWidth="1"/>
    <col min="2" max="2" width="13.00390625" style="13" customWidth="1"/>
    <col min="3" max="3" width="6.00390625" style="0" customWidth="1"/>
    <col min="4" max="4" width="12.25390625" style="0" customWidth="1"/>
    <col min="5" max="10" width="12.00390625" style="0" customWidth="1"/>
    <col min="11" max="11" width="7.875" style="0" customWidth="1"/>
    <col min="12" max="14" width="10.625" style="0" customWidth="1"/>
    <col min="15" max="15" width="7.875" style="0" customWidth="1"/>
    <col min="16" max="18" width="12.00390625" style="0" customWidth="1"/>
    <col min="19" max="28" width="10.625" style="0" customWidth="1"/>
    <col min="29" max="29" width="7.875" style="0" customWidth="1"/>
    <col min="30" max="39" width="10.625" style="0" customWidth="1"/>
    <col min="40" max="40" width="12.625" style="0" customWidth="1"/>
  </cols>
  <sheetData>
    <row r="1" spans="1:40" ht="42" customHeight="1">
      <c r="A1" s="17" t="s">
        <v>89</v>
      </c>
      <c r="D1" s="2"/>
      <c r="F1" s="2"/>
      <c r="H1" s="2"/>
      <c r="J1" s="2"/>
      <c r="L1" s="2"/>
      <c r="N1" s="2"/>
      <c r="P1" s="2"/>
      <c r="R1" s="2"/>
      <c r="T1" s="2"/>
      <c r="V1" s="2"/>
      <c r="X1" s="2"/>
      <c r="Z1" s="2"/>
      <c r="AB1" s="2"/>
      <c r="AD1" s="2"/>
      <c r="AF1" s="2"/>
      <c r="AH1" s="2"/>
      <c r="AI1" s="147" t="s">
        <v>111</v>
      </c>
      <c r="AJ1" s="148"/>
      <c r="AK1" s="148"/>
      <c r="AL1" s="148"/>
      <c r="AM1" s="148"/>
      <c r="AN1" s="148"/>
    </row>
    <row r="2" spans="35:40" ht="42" customHeight="1">
      <c r="AI2" s="149"/>
      <c r="AJ2" s="149"/>
      <c r="AK2" s="149"/>
      <c r="AL2" s="149"/>
      <c r="AM2" s="149"/>
      <c r="AN2" s="149"/>
    </row>
    <row r="3" spans="1:40" ht="68.25" customHeight="1">
      <c r="A3" s="141" t="s">
        <v>17</v>
      </c>
      <c r="B3" s="141"/>
      <c r="C3" s="141"/>
      <c r="D3" s="141"/>
      <c r="E3" s="135" t="s">
        <v>19</v>
      </c>
      <c r="F3" s="135"/>
      <c r="G3" s="136"/>
      <c r="H3" s="135" t="s">
        <v>90</v>
      </c>
      <c r="I3" s="135"/>
      <c r="J3" s="135"/>
      <c r="K3" s="136"/>
      <c r="L3" s="135" t="s">
        <v>112</v>
      </c>
      <c r="M3" s="135"/>
      <c r="N3" s="135"/>
      <c r="O3" s="136"/>
      <c r="P3" s="135" t="s">
        <v>42</v>
      </c>
      <c r="Q3" s="135"/>
      <c r="R3" s="135"/>
      <c r="S3" s="136"/>
      <c r="T3" s="139" t="s">
        <v>91</v>
      </c>
      <c r="U3" s="135"/>
      <c r="V3" s="135"/>
      <c r="W3" s="135"/>
      <c r="X3" s="135"/>
      <c r="Y3" s="135"/>
      <c r="Z3" s="135"/>
      <c r="AA3" s="135"/>
      <c r="AB3" s="135"/>
      <c r="AC3" s="135"/>
      <c r="AD3" s="136"/>
      <c r="AE3" s="139" t="s">
        <v>92</v>
      </c>
      <c r="AF3" s="135"/>
      <c r="AG3" s="135"/>
      <c r="AH3" s="135"/>
      <c r="AI3" s="135"/>
      <c r="AJ3" s="135"/>
      <c r="AK3" s="135"/>
      <c r="AL3" s="135"/>
      <c r="AM3" s="136"/>
      <c r="AN3" s="134" t="s">
        <v>115</v>
      </c>
    </row>
    <row r="4" spans="1:40" s="3" customFormat="1" ht="99" customHeight="1">
      <c r="A4" s="15" t="s">
        <v>15</v>
      </c>
      <c r="B4" s="16" t="s">
        <v>16</v>
      </c>
      <c r="C4" s="140" t="s">
        <v>14</v>
      </c>
      <c r="D4" s="140"/>
      <c r="E4" s="5" t="s">
        <v>0</v>
      </c>
      <c r="F4" s="5" t="s">
        <v>1</v>
      </c>
      <c r="G4" s="6" t="s">
        <v>18</v>
      </c>
      <c r="H4" s="5" t="s">
        <v>0</v>
      </c>
      <c r="I4" s="5" t="s">
        <v>1</v>
      </c>
      <c r="J4" s="7" t="s">
        <v>13</v>
      </c>
      <c r="K4" s="6" t="s">
        <v>20</v>
      </c>
      <c r="L4" s="5" t="s">
        <v>0</v>
      </c>
      <c r="M4" s="5" t="s">
        <v>1</v>
      </c>
      <c r="N4" s="7" t="s">
        <v>13</v>
      </c>
      <c r="O4" s="6" t="s">
        <v>20</v>
      </c>
      <c r="P4" s="5" t="s">
        <v>22</v>
      </c>
      <c r="Q4" s="5" t="s">
        <v>23</v>
      </c>
      <c r="R4" s="7" t="s">
        <v>24</v>
      </c>
      <c r="S4" s="6" t="s">
        <v>25</v>
      </c>
      <c r="T4" s="8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10" t="s">
        <v>33</v>
      </c>
      <c r="AA4" s="11" t="s">
        <v>34</v>
      </c>
      <c r="AB4" s="8" t="s">
        <v>35</v>
      </c>
      <c r="AC4" s="6" t="s">
        <v>36</v>
      </c>
      <c r="AD4" s="12" t="s">
        <v>26</v>
      </c>
      <c r="AE4" s="8" t="s">
        <v>27</v>
      </c>
      <c r="AF4" s="9" t="s">
        <v>28</v>
      </c>
      <c r="AG4" s="9" t="s">
        <v>29</v>
      </c>
      <c r="AH4" s="9" t="s">
        <v>30</v>
      </c>
      <c r="AI4" s="9" t="s">
        <v>31</v>
      </c>
      <c r="AJ4" s="9" t="s">
        <v>32</v>
      </c>
      <c r="AK4" s="10" t="s">
        <v>33</v>
      </c>
      <c r="AL4" s="11" t="s">
        <v>34</v>
      </c>
      <c r="AM4" s="12" t="s">
        <v>26</v>
      </c>
      <c r="AN4" s="11" t="s">
        <v>38</v>
      </c>
    </row>
    <row r="5" spans="1:40" ht="62.25" customHeight="1">
      <c r="A5" s="143" t="s">
        <v>9</v>
      </c>
      <c r="B5" s="143" t="s">
        <v>2</v>
      </c>
      <c r="C5" s="18" t="s">
        <v>48</v>
      </c>
      <c r="D5" s="150" t="s">
        <v>116</v>
      </c>
      <c r="E5" s="20">
        <v>25426</v>
      </c>
      <c r="F5" s="20">
        <v>25518</v>
      </c>
      <c r="G5" s="21">
        <v>50944</v>
      </c>
      <c r="H5" s="20">
        <v>1783</v>
      </c>
      <c r="I5" s="20">
        <v>2352</v>
      </c>
      <c r="J5" s="22">
        <v>4135</v>
      </c>
      <c r="K5" s="19">
        <f>RANK(J5,J$5:J$24,0)</f>
        <v>3</v>
      </c>
      <c r="L5" s="23">
        <f>ROUNDUP((H5/E5)*100,2)</f>
        <v>7.02</v>
      </c>
      <c r="M5" s="23">
        <f>ROUNDUP((I5/F5)*100,2)</f>
        <v>9.22</v>
      </c>
      <c r="N5" s="23">
        <f>ROUNDUP((J5/G5)*100,2)</f>
        <v>8.12</v>
      </c>
      <c r="O5" s="19">
        <f>RANK(N5,N$5:N$24,0)</f>
        <v>20</v>
      </c>
      <c r="P5" s="20">
        <v>21781</v>
      </c>
      <c r="Q5" s="20">
        <v>1120</v>
      </c>
      <c r="R5" s="22">
        <v>1761</v>
      </c>
      <c r="S5" s="24">
        <f>ROUNDUP((R5/P5)*100,2)</f>
        <v>8.09</v>
      </c>
      <c r="T5" s="25">
        <v>198</v>
      </c>
      <c r="U5" s="26">
        <v>143</v>
      </c>
      <c r="V5" s="26">
        <v>272</v>
      </c>
      <c r="W5" s="26">
        <v>184</v>
      </c>
      <c r="X5" s="26">
        <v>137</v>
      </c>
      <c r="Y5" s="26">
        <v>123</v>
      </c>
      <c r="Z5" s="27">
        <v>101</v>
      </c>
      <c r="AA5" s="28">
        <v>1158</v>
      </c>
      <c r="AB5" s="29">
        <f>ROUNDUP((AA5/J5)*100,1)</f>
        <v>28.1</v>
      </c>
      <c r="AC5" s="19">
        <f>RANK(AB5,AB$5:AB$24,0)</f>
        <v>7</v>
      </c>
      <c r="AD5" s="30">
        <v>16</v>
      </c>
      <c r="AE5" s="25">
        <v>74</v>
      </c>
      <c r="AF5" s="26">
        <v>48</v>
      </c>
      <c r="AG5" s="26">
        <v>118</v>
      </c>
      <c r="AH5" s="26">
        <v>76</v>
      </c>
      <c r="AI5" s="26">
        <v>57</v>
      </c>
      <c r="AJ5" s="26">
        <v>56</v>
      </c>
      <c r="AK5" s="27">
        <v>44</v>
      </c>
      <c r="AL5" s="28">
        <v>473</v>
      </c>
      <c r="AM5" s="30">
        <v>4</v>
      </c>
      <c r="AN5" s="28">
        <v>642</v>
      </c>
    </row>
    <row r="6" spans="1:40" ht="62.25" customHeight="1">
      <c r="A6" s="143"/>
      <c r="B6" s="143"/>
      <c r="C6" s="31" t="s">
        <v>49</v>
      </c>
      <c r="D6" s="32" t="s">
        <v>50</v>
      </c>
      <c r="E6" s="33">
        <v>8772</v>
      </c>
      <c r="F6" s="33">
        <v>8863</v>
      </c>
      <c r="G6" s="34">
        <v>17635</v>
      </c>
      <c r="H6" s="33">
        <v>1230</v>
      </c>
      <c r="I6" s="33">
        <v>1621</v>
      </c>
      <c r="J6" s="35">
        <v>2851</v>
      </c>
      <c r="K6" s="32">
        <f aca="true" t="shared" si="0" ref="K6:K24">RANK(J6,J$5:J$24,0)</f>
        <v>8</v>
      </c>
      <c r="L6" s="36">
        <f aca="true" t="shared" si="1" ref="L6:N24">ROUNDUP((H6/E6)*100,2)</f>
        <v>14.03</v>
      </c>
      <c r="M6" s="36">
        <f t="shared" si="1"/>
        <v>18.290000000000003</v>
      </c>
      <c r="N6" s="37">
        <f t="shared" si="1"/>
        <v>16.17</v>
      </c>
      <c r="O6" s="32">
        <f aca="true" t="shared" si="2" ref="O6:O24">RANK(N6,N$5:N$24,0)</f>
        <v>4</v>
      </c>
      <c r="P6" s="33">
        <v>7900</v>
      </c>
      <c r="Q6" s="33">
        <v>865</v>
      </c>
      <c r="R6" s="35">
        <v>1337</v>
      </c>
      <c r="S6" s="38">
        <f aca="true" t="shared" si="3" ref="S6:S26">ROUNDUP((R6/P6)*100,2)</f>
        <v>16.930000000000003</v>
      </c>
      <c r="T6" s="39">
        <v>112</v>
      </c>
      <c r="U6" s="40">
        <v>97</v>
      </c>
      <c r="V6" s="40">
        <v>168</v>
      </c>
      <c r="W6" s="40">
        <v>114</v>
      </c>
      <c r="X6" s="40">
        <v>113</v>
      </c>
      <c r="Y6" s="40">
        <v>103</v>
      </c>
      <c r="Z6" s="41">
        <v>68</v>
      </c>
      <c r="AA6" s="42">
        <v>775</v>
      </c>
      <c r="AB6" s="43">
        <f aca="true" t="shared" si="4" ref="AB6:AB26">ROUNDUP((AA6/J6)*100,1)</f>
        <v>27.200000000000003</v>
      </c>
      <c r="AC6" s="32">
        <f aca="true" t="shared" si="5" ref="AC6:AC24">RANK(AB6,AB$5:AB$24,0)</f>
        <v>11</v>
      </c>
      <c r="AD6" s="44">
        <v>12</v>
      </c>
      <c r="AE6" s="39">
        <v>40</v>
      </c>
      <c r="AF6" s="40">
        <v>40</v>
      </c>
      <c r="AG6" s="40">
        <v>67</v>
      </c>
      <c r="AH6" s="40">
        <v>43</v>
      </c>
      <c r="AI6" s="40">
        <v>64</v>
      </c>
      <c r="AJ6" s="40">
        <v>63</v>
      </c>
      <c r="AK6" s="41">
        <v>41</v>
      </c>
      <c r="AL6" s="42">
        <v>358</v>
      </c>
      <c r="AM6" s="44">
        <v>6</v>
      </c>
      <c r="AN6" s="42">
        <v>438</v>
      </c>
    </row>
    <row r="7" spans="1:40" ht="62.25" customHeight="1">
      <c r="A7" s="143"/>
      <c r="B7" s="143" t="s">
        <v>3</v>
      </c>
      <c r="C7" s="18" t="s">
        <v>51</v>
      </c>
      <c r="D7" s="19" t="s">
        <v>52</v>
      </c>
      <c r="E7" s="20">
        <v>11884</v>
      </c>
      <c r="F7" s="20">
        <v>12149</v>
      </c>
      <c r="G7" s="21">
        <v>24033</v>
      </c>
      <c r="H7" s="20">
        <v>1558</v>
      </c>
      <c r="I7" s="20">
        <v>2006</v>
      </c>
      <c r="J7" s="22">
        <v>3564</v>
      </c>
      <c r="K7" s="19">
        <f t="shared" si="0"/>
        <v>6</v>
      </c>
      <c r="L7" s="23">
        <f t="shared" si="1"/>
        <v>13.12</v>
      </c>
      <c r="M7" s="23">
        <f t="shared" si="1"/>
        <v>16.520000000000003</v>
      </c>
      <c r="N7" s="45">
        <f t="shared" si="1"/>
        <v>14.83</v>
      </c>
      <c r="O7" s="19">
        <f t="shared" si="2"/>
        <v>8</v>
      </c>
      <c r="P7" s="20">
        <v>11604</v>
      </c>
      <c r="Q7" s="20">
        <v>1011</v>
      </c>
      <c r="R7" s="22">
        <v>1620</v>
      </c>
      <c r="S7" s="24">
        <f t="shared" si="3"/>
        <v>13.97</v>
      </c>
      <c r="T7" s="25">
        <v>177</v>
      </c>
      <c r="U7" s="26">
        <v>109</v>
      </c>
      <c r="V7" s="26">
        <v>222</v>
      </c>
      <c r="W7" s="26">
        <v>145</v>
      </c>
      <c r="X7" s="26">
        <v>130</v>
      </c>
      <c r="Y7" s="26">
        <v>109</v>
      </c>
      <c r="Z7" s="27">
        <v>88</v>
      </c>
      <c r="AA7" s="28">
        <v>980</v>
      </c>
      <c r="AB7" s="29">
        <f t="shared" si="4"/>
        <v>27.5</v>
      </c>
      <c r="AC7" s="19">
        <f t="shared" si="5"/>
        <v>10</v>
      </c>
      <c r="AD7" s="30">
        <v>11</v>
      </c>
      <c r="AE7" s="25">
        <v>65</v>
      </c>
      <c r="AF7" s="26">
        <v>53</v>
      </c>
      <c r="AG7" s="26">
        <v>91</v>
      </c>
      <c r="AH7" s="26">
        <v>72</v>
      </c>
      <c r="AI7" s="26">
        <v>71</v>
      </c>
      <c r="AJ7" s="26">
        <v>54</v>
      </c>
      <c r="AK7" s="27">
        <v>46</v>
      </c>
      <c r="AL7" s="28">
        <v>452</v>
      </c>
      <c r="AM7" s="30">
        <v>5</v>
      </c>
      <c r="AN7" s="28">
        <v>548</v>
      </c>
    </row>
    <row r="8" spans="1:40" ht="62.25" customHeight="1">
      <c r="A8" s="143"/>
      <c r="B8" s="143"/>
      <c r="C8" s="46" t="s">
        <v>53</v>
      </c>
      <c r="D8" s="47" t="s">
        <v>54</v>
      </c>
      <c r="E8" s="48">
        <v>5471</v>
      </c>
      <c r="F8" s="48">
        <v>5840</v>
      </c>
      <c r="G8" s="49">
        <v>11311</v>
      </c>
      <c r="H8" s="48">
        <v>841</v>
      </c>
      <c r="I8" s="48">
        <v>911</v>
      </c>
      <c r="J8" s="50">
        <v>1752</v>
      </c>
      <c r="K8" s="47">
        <f t="shared" si="0"/>
        <v>17</v>
      </c>
      <c r="L8" s="51">
        <f t="shared" si="1"/>
        <v>15.379999999999999</v>
      </c>
      <c r="M8" s="51">
        <f t="shared" si="1"/>
        <v>15.6</v>
      </c>
      <c r="N8" s="52">
        <f t="shared" si="1"/>
        <v>15.49</v>
      </c>
      <c r="O8" s="47">
        <f t="shared" si="2"/>
        <v>6</v>
      </c>
      <c r="P8" s="48">
        <v>4977</v>
      </c>
      <c r="Q8" s="48">
        <v>431</v>
      </c>
      <c r="R8" s="50">
        <v>732</v>
      </c>
      <c r="S8" s="53">
        <f t="shared" si="3"/>
        <v>14.709999999999999</v>
      </c>
      <c r="T8" s="54">
        <v>67</v>
      </c>
      <c r="U8" s="55">
        <v>57</v>
      </c>
      <c r="V8" s="55">
        <v>105</v>
      </c>
      <c r="W8" s="55">
        <v>65</v>
      </c>
      <c r="X8" s="55">
        <v>49</v>
      </c>
      <c r="Y8" s="55">
        <v>47</v>
      </c>
      <c r="Z8" s="56">
        <v>33</v>
      </c>
      <c r="AA8" s="57">
        <v>423</v>
      </c>
      <c r="AB8" s="58">
        <f t="shared" si="4"/>
        <v>24.200000000000003</v>
      </c>
      <c r="AC8" s="47">
        <f t="shared" si="5"/>
        <v>20</v>
      </c>
      <c r="AD8" s="59">
        <v>17</v>
      </c>
      <c r="AE8" s="54">
        <v>28</v>
      </c>
      <c r="AF8" s="55">
        <v>21</v>
      </c>
      <c r="AG8" s="55">
        <v>47</v>
      </c>
      <c r="AH8" s="55">
        <v>29</v>
      </c>
      <c r="AI8" s="55">
        <v>30</v>
      </c>
      <c r="AJ8" s="55">
        <v>23</v>
      </c>
      <c r="AK8" s="56">
        <v>13</v>
      </c>
      <c r="AL8" s="57">
        <v>191</v>
      </c>
      <c r="AM8" s="59">
        <v>6</v>
      </c>
      <c r="AN8" s="57">
        <v>240</v>
      </c>
    </row>
    <row r="9" spans="1:40" ht="62.25" customHeight="1">
      <c r="A9" s="143"/>
      <c r="B9" s="143"/>
      <c r="C9" s="60" t="s">
        <v>55</v>
      </c>
      <c r="D9" s="151" t="s">
        <v>99</v>
      </c>
      <c r="E9" s="62">
        <v>10119</v>
      </c>
      <c r="F9" s="62">
        <v>10291</v>
      </c>
      <c r="G9" s="63">
        <v>20410</v>
      </c>
      <c r="H9" s="62">
        <v>914</v>
      </c>
      <c r="I9" s="62">
        <v>1231</v>
      </c>
      <c r="J9" s="64">
        <v>2145</v>
      </c>
      <c r="K9" s="61">
        <f t="shared" si="0"/>
        <v>13</v>
      </c>
      <c r="L9" s="65">
        <f t="shared" si="1"/>
        <v>9.04</v>
      </c>
      <c r="M9" s="65">
        <f t="shared" si="1"/>
        <v>11.97</v>
      </c>
      <c r="N9" s="66">
        <f t="shared" si="1"/>
        <v>10.51</v>
      </c>
      <c r="O9" s="61">
        <f t="shared" si="2"/>
        <v>15</v>
      </c>
      <c r="P9" s="62">
        <v>8830</v>
      </c>
      <c r="Q9" s="62">
        <v>619</v>
      </c>
      <c r="R9" s="64">
        <v>936</v>
      </c>
      <c r="S9" s="67">
        <f t="shared" si="3"/>
        <v>10.61</v>
      </c>
      <c r="T9" s="68">
        <v>91</v>
      </c>
      <c r="U9" s="69">
        <v>67</v>
      </c>
      <c r="V9" s="69">
        <v>137</v>
      </c>
      <c r="W9" s="69">
        <v>91</v>
      </c>
      <c r="X9" s="69">
        <v>93</v>
      </c>
      <c r="Y9" s="69">
        <v>72</v>
      </c>
      <c r="Z9" s="70">
        <v>50</v>
      </c>
      <c r="AA9" s="71">
        <v>601</v>
      </c>
      <c r="AB9" s="72">
        <f t="shared" si="4"/>
        <v>28.1</v>
      </c>
      <c r="AC9" s="61">
        <f t="shared" si="5"/>
        <v>7</v>
      </c>
      <c r="AD9" s="73">
        <v>12</v>
      </c>
      <c r="AE9" s="68">
        <v>31</v>
      </c>
      <c r="AF9" s="69">
        <v>33</v>
      </c>
      <c r="AG9" s="69">
        <v>61</v>
      </c>
      <c r="AH9" s="69">
        <v>36</v>
      </c>
      <c r="AI9" s="69">
        <v>52</v>
      </c>
      <c r="AJ9" s="69">
        <v>47</v>
      </c>
      <c r="AK9" s="70">
        <v>33</v>
      </c>
      <c r="AL9" s="71">
        <v>293</v>
      </c>
      <c r="AM9" s="73">
        <v>5</v>
      </c>
      <c r="AN9" s="71">
        <v>356</v>
      </c>
    </row>
    <row r="10" spans="1:40" ht="62.25" customHeight="1">
      <c r="A10" s="143" t="s">
        <v>10</v>
      </c>
      <c r="B10" s="143" t="s">
        <v>4</v>
      </c>
      <c r="C10" s="74" t="s">
        <v>56</v>
      </c>
      <c r="D10" s="75" t="s">
        <v>57</v>
      </c>
      <c r="E10" s="76">
        <v>15341</v>
      </c>
      <c r="F10" s="76">
        <v>15826</v>
      </c>
      <c r="G10" s="77">
        <v>31167</v>
      </c>
      <c r="H10" s="76">
        <v>1700</v>
      </c>
      <c r="I10" s="76">
        <v>2774</v>
      </c>
      <c r="J10" s="78">
        <v>4474</v>
      </c>
      <c r="K10" s="75">
        <f t="shared" si="0"/>
        <v>1</v>
      </c>
      <c r="L10" s="79">
        <f t="shared" si="1"/>
        <v>11.09</v>
      </c>
      <c r="M10" s="79">
        <f t="shared" si="1"/>
        <v>17.53</v>
      </c>
      <c r="N10" s="80">
        <f t="shared" si="1"/>
        <v>14.36</v>
      </c>
      <c r="O10" s="75">
        <f t="shared" si="2"/>
        <v>9</v>
      </c>
      <c r="P10" s="76">
        <v>15739</v>
      </c>
      <c r="Q10" s="76">
        <v>1710</v>
      </c>
      <c r="R10" s="78">
        <v>2400</v>
      </c>
      <c r="S10" s="81">
        <f t="shared" si="3"/>
        <v>15.25</v>
      </c>
      <c r="T10" s="82">
        <v>218</v>
      </c>
      <c r="U10" s="83">
        <v>175</v>
      </c>
      <c r="V10" s="83">
        <v>292</v>
      </c>
      <c r="W10" s="83">
        <v>201</v>
      </c>
      <c r="X10" s="83">
        <v>186</v>
      </c>
      <c r="Y10" s="83">
        <v>141</v>
      </c>
      <c r="Z10" s="84">
        <v>106</v>
      </c>
      <c r="AA10" s="85">
        <v>1319</v>
      </c>
      <c r="AB10" s="86">
        <f t="shared" si="4"/>
        <v>29.5</v>
      </c>
      <c r="AC10" s="75">
        <f t="shared" si="5"/>
        <v>4</v>
      </c>
      <c r="AD10" s="87">
        <v>28</v>
      </c>
      <c r="AE10" s="82">
        <v>109</v>
      </c>
      <c r="AF10" s="83">
        <v>103</v>
      </c>
      <c r="AG10" s="83">
        <v>155</v>
      </c>
      <c r="AH10" s="83">
        <v>111</v>
      </c>
      <c r="AI10" s="83">
        <v>108</v>
      </c>
      <c r="AJ10" s="83">
        <v>82</v>
      </c>
      <c r="AK10" s="84">
        <v>62</v>
      </c>
      <c r="AL10" s="85">
        <v>730</v>
      </c>
      <c r="AM10" s="87">
        <v>16</v>
      </c>
      <c r="AN10" s="85">
        <v>734</v>
      </c>
    </row>
    <row r="11" spans="1:40" ht="62.25" customHeight="1">
      <c r="A11" s="143"/>
      <c r="B11" s="143"/>
      <c r="C11" s="88" t="s">
        <v>58</v>
      </c>
      <c r="D11" s="89" t="s">
        <v>59</v>
      </c>
      <c r="E11" s="90">
        <v>11784</v>
      </c>
      <c r="F11" s="90">
        <v>11866</v>
      </c>
      <c r="G11" s="91">
        <v>23650</v>
      </c>
      <c r="H11" s="90">
        <v>1006</v>
      </c>
      <c r="I11" s="90">
        <v>1363</v>
      </c>
      <c r="J11" s="92">
        <v>2369</v>
      </c>
      <c r="K11" s="89">
        <f t="shared" si="0"/>
        <v>11</v>
      </c>
      <c r="L11" s="93">
        <f t="shared" si="1"/>
        <v>8.54</v>
      </c>
      <c r="M11" s="93">
        <f t="shared" si="1"/>
        <v>11.49</v>
      </c>
      <c r="N11" s="94">
        <f t="shared" si="1"/>
        <v>10.02</v>
      </c>
      <c r="O11" s="89">
        <f t="shared" si="2"/>
        <v>16</v>
      </c>
      <c r="P11" s="90">
        <v>10718</v>
      </c>
      <c r="Q11" s="90">
        <v>713</v>
      </c>
      <c r="R11" s="92">
        <v>1077</v>
      </c>
      <c r="S11" s="95">
        <f t="shared" si="3"/>
        <v>10.049999999999999</v>
      </c>
      <c r="T11" s="96">
        <v>112</v>
      </c>
      <c r="U11" s="97">
        <v>70</v>
      </c>
      <c r="V11" s="97">
        <v>172</v>
      </c>
      <c r="W11" s="97">
        <v>87</v>
      </c>
      <c r="X11" s="97">
        <v>68</v>
      </c>
      <c r="Y11" s="97">
        <v>71</v>
      </c>
      <c r="Z11" s="98">
        <v>53</v>
      </c>
      <c r="AA11" s="99">
        <v>633</v>
      </c>
      <c r="AB11" s="100">
        <f t="shared" si="4"/>
        <v>26.8</v>
      </c>
      <c r="AC11" s="89">
        <f t="shared" si="5"/>
        <v>13</v>
      </c>
      <c r="AD11" s="101">
        <v>7</v>
      </c>
      <c r="AE11" s="96">
        <v>49</v>
      </c>
      <c r="AF11" s="97">
        <v>33</v>
      </c>
      <c r="AG11" s="97">
        <v>84</v>
      </c>
      <c r="AH11" s="97">
        <v>37</v>
      </c>
      <c r="AI11" s="97">
        <v>32</v>
      </c>
      <c r="AJ11" s="97">
        <v>30</v>
      </c>
      <c r="AK11" s="98">
        <v>27</v>
      </c>
      <c r="AL11" s="99">
        <v>292</v>
      </c>
      <c r="AM11" s="101">
        <v>2</v>
      </c>
      <c r="AN11" s="99">
        <v>345</v>
      </c>
    </row>
    <row r="12" spans="1:40" ht="62.25" customHeight="1">
      <c r="A12" s="143"/>
      <c r="B12" s="143"/>
      <c r="C12" s="31" t="s">
        <v>60</v>
      </c>
      <c r="D12" s="32" t="s">
        <v>61</v>
      </c>
      <c r="E12" s="33">
        <v>6116</v>
      </c>
      <c r="F12" s="33">
        <v>6210</v>
      </c>
      <c r="G12" s="34">
        <v>12326</v>
      </c>
      <c r="H12" s="33">
        <v>435</v>
      </c>
      <c r="I12" s="33">
        <v>686</v>
      </c>
      <c r="J12" s="35">
        <v>1121</v>
      </c>
      <c r="K12" s="32">
        <f t="shared" si="0"/>
        <v>19</v>
      </c>
      <c r="L12" s="36">
        <f t="shared" si="1"/>
        <v>7.12</v>
      </c>
      <c r="M12" s="36">
        <f t="shared" si="1"/>
        <v>11.049999999999999</v>
      </c>
      <c r="N12" s="37">
        <f t="shared" si="1"/>
        <v>9.1</v>
      </c>
      <c r="O12" s="32">
        <f t="shared" si="2"/>
        <v>19</v>
      </c>
      <c r="P12" s="33">
        <v>6151</v>
      </c>
      <c r="Q12" s="33">
        <v>411</v>
      </c>
      <c r="R12" s="35">
        <v>558</v>
      </c>
      <c r="S12" s="38">
        <f t="shared" si="3"/>
        <v>9.08</v>
      </c>
      <c r="T12" s="39">
        <v>54</v>
      </c>
      <c r="U12" s="40">
        <v>39</v>
      </c>
      <c r="V12" s="40">
        <v>68</v>
      </c>
      <c r="W12" s="40">
        <v>51</v>
      </c>
      <c r="X12" s="40">
        <v>41</v>
      </c>
      <c r="Y12" s="40">
        <v>38</v>
      </c>
      <c r="Z12" s="41">
        <v>37</v>
      </c>
      <c r="AA12" s="42">
        <v>328</v>
      </c>
      <c r="AB12" s="43">
        <f t="shared" si="4"/>
        <v>29.3</v>
      </c>
      <c r="AC12" s="32">
        <f t="shared" si="5"/>
        <v>5</v>
      </c>
      <c r="AD12" s="44">
        <v>4</v>
      </c>
      <c r="AE12" s="39">
        <v>25</v>
      </c>
      <c r="AF12" s="40">
        <v>23</v>
      </c>
      <c r="AG12" s="40">
        <v>30</v>
      </c>
      <c r="AH12" s="40">
        <v>29</v>
      </c>
      <c r="AI12" s="40">
        <v>23</v>
      </c>
      <c r="AJ12" s="40">
        <v>24</v>
      </c>
      <c r="AK12" s="41">
        <v>21</v>
      </c>
      <c r="AL12" s="42">
        <v>175</v>
      </c>
      <c r="AM12" s="44">
        <v>2</v>
      </c>
      <c r="AN12" s="42">
        <v>198</v>
      </c>
    </row>
    <row r="13" spans="1:40" ht="62.25" customHeight="1">
      <c r="A13" s="143"/>
      <c r="B13" s="143" t="s">
        <v>5</v>
      </c>
      <c r="C13" s="18" t="s">
        <v>62</v>
      </c>
      <c r="D13" s="19" t="s">
        <v>63</v>
      </c>
      <c r="E13" s="20">
        <v>13902</v>
      </c>
      <c r="F13" s="20">
        <v>13731</v>
      </c>
      <c r="G13" s="21">
        <v>27633</v>
      </c>
      <c r="H13" s="20">
        <v>1119</v>
      </c>
      <c r="I13" s="20">
        <v>1612</v>
      </c>
      <c r="J13" s="22">
        <v>2731</v>
      </c>
      <c r="K13" s="19">
        <f t="shared" si="0"/>
        <v>9</v>
      </c>
      <c r="L13" s="23">
        <f t="shared" si="1"/>
        <v>8.049999999999999</v>
      </c>
      <c r="M13" s="23">
        <f t="shared" si="1"/>
        <v>11.74</v>
      </c>
      <c r="N13" s="45">
        <f t="shared" si="1"/>
        <v>9.89</v>
      </c>
      <c r="O13" s="19">
        <f t="shared" si="2"/>
        <v>17</v>
      </c>
      <c r="P13" s="20">
        <v>13579</v>
      </c>
      <c r="Q13" s="20">
        <v>862</v>
      </c>
      <c r="R13" s="22">
        <v>1285</v>
      </c>
      <c r="S13" s="24">
        <f t="shared" si="3"/>
        <v>9.47</v>
      </c>
      <c r="T13" s="25">
        <v>147</v>
      </c>
      <c r="U13" s="26">
        <v>95</v>
      </c>
      <c r="V13" s="26">
        <v>212</v>
      </c>
      <c r="W13" s="26">
        <v>123</v>
      </c>
      <c r="X13" s="26">
        <v>80</v>
      </c>
      <c r="Y13" s="26">
        <v>88</v>
      </c>
      <c r="Z13" s="27">
        <v>69</v>
      </c>
      <c r="AA13" s="28">
        <v>814</v>
      </c>
      <c r="AB13" s="29">
        <f t="shared" si="4"/>
        <v>29.900000000000002</v>
      </c>
      <c r="AC13" s="19">
        <f t="shared" si="5"/>
        <v>3</v>
      </c>
      <c r="AD13" s="30">
        <v>10</v>
      </c>
      <c r="AE13" s="25">
        <v>53</v>
      </c>
      <c r="AF13" s="26">
        <v>43</v>
      </c>
      <c r="AG13" s="26">
        <v>103</v>
      </c>
      <c r="AH13" s="26">
        <v>52</v>
      </c>
      <c r="AI13" s="26">
        <v>42</v>
      </c>
      <c r="AJ13" s="26">
        <v>34</v>
      </c>
      <c r="AK13" s="27">
        <v>36</v>
      </c>
      <c r="AL13" s="28">
        <v>363</v>
      </c>
      <c r="AM13" s="30">
        <v>5</v>
      </c>
      <c r="AN13" s="28">
        <v>444</v>
      </c>
    </row>
    <row r="14" spans="1:40" ht="62.25" customHeight="1">
      <c r="A14" s="143"/>
      <c r="B14" s="143"/>
      <c r="C14" s="46" t="s">
        <v>64</v>
      </c>
      <c r="D14" s="47" t="s">
        <v>65</v>
      </c>
      <c r="E14" s="48">
        <v>7188</v>
      </c>
      <c r="F14" s="48">
        <v>7272</v>
      </c>
      <c r="G14" s="49">
        <v>14460</v>
      </c>
      <c r="H14" s="48">
        <v>758</v>
      </c>
      <c r="I14" s="48">
        <v>1135</v>
      </c>
      <c r="J14" s="50">
        <v>1893</v>
      </c>
      <c r="K14" s="47">
        <f t="shared" si="0"/>
        <v>14</v>
      </c>
      <c r="L14" s="51">
        <f t="shared" si="1"/>
        <v>10.549999999999999</v>
      </c>
      <c r="M14" s="51">
        <f t="shared" si="1"/>
        <v>15.61</v>
      </c>
      <c r="N14" s="52">
        <f t="shared" si="1"/>
        <v>13.1</v>
      </c>
      <c r="O14" s="47">
        <f t="shared" si="2"/>
        <v>12</v>
      </c>
      <c r="P14" s="48">
        <v>6695</v>
      </c>
      <c r="Q14" s="48">
        <v>597</v>
      </c>
      <c r="R14" s="50">
        <v>900</v>
      </c>
      <c r="S14" s="53">
        <f t="shared" si="3"/>
        <v>13.45</v>
      </c>
      <c r="T14" s="54">
        <v>108</v>
      </c>
      <c r="U14" s="55">
        <v>80</v>
      </c>
      <c r="V14" s="55">
        <v>140</v>
      </c>
      <c r="W14" s="55">
        <v>67</v>
      </c>
      <c r="X14" s="55">
        <v>75</v>
      </c>
      <c r="Y14" s="55">
        <v>58</v>
      </c>
      <c r="Z14" s="56">
        <v>47</v>
      </c>
      <c r="AA14" s="57">
        <v>575</v>
      </c>
      <c r="AB14" s="58">
        <f t="shared" si="4"/>
        <v>30.400000000000002</v>
      </c>
      <c r="AC14" s="47">
        <f t="shared" si="5"/>
        <v>2</v>
      </c>
      <c r="AD14" s="59">
        <v>14</v>
      </c>
      <c r="AE14" s="54">
        <v>43</v>
      </c>
      <c r="AF14" s="55">
        <v>33</v>
      </c>
      <c r="AG14" s="55">
        <v>77</v>
      </c>
      <c r="AH14" s="55">
        <v>29</v>
      </c>
      <c r="AI14" s="55">
        <v>35</v>
      </c>
      <c r="AJ14" s="55">
        <v>25</v>
      </c>
      <c r="AK14" s="56">
        <v>25</v>
      </c>
      <c r="AL14" s="57">
        <v>267</v>
      </c>
      <c r="AM14" s="59">
        <v>3</v>
      </c>
      <c r="AN14" s="57">
        <v>313</v>
      </c>
    </row>
    <row r="15" spans="1:40" ht="62.25" customHeight="1">
      <c r="A15" s="143"/>
      <c r="B15" s="143"/>
      <c r="C15" s="88" t="s">
        <v>66</v>
      </c>
      <c r="D15" s="89" t="s">
        <v>67</v>
      </c>
      <c r="E15" s="90">
        <v>9704</v>
      </c>
      <c r="F15" s="90">
        <v>9453</v>
      </c>
      <c r="G15" s="91">
        <v>19157</v>
      </c>
      <c r="H15" s="90">
        <v>754</v>
      </c>
      <c r="I15" s="90">
        <v>1101</v>
      </c>
      <c r="J15" s="92">
        <v>1855</v>
      </c>
      <c r="K15" s="89">
        <f>RANK(J15,J$5:J$24,0)</f>
        <v>16</v>
      </c>
      <c r="L15" s="93">
        <f t="shared" si="1"/>
        <v>7.77</v>
      </c>
      <c r="M15" s="93">
        <f t="shared" si="1"/>
        <v>11.65</v>
      </c>
      <c r="N15" s="94">
        <f t="shared" si="1"/>
        <v>9.69</v>
      </c>
      <c r="O15" s="89">
        <f t="shared" si="2"/>
        <v>18</v>
      </c>
      <c r="P15" s="90">
        <v>9501</v>
      </c>
      <c r="Q15" s="90">
        <v>629</v>
      </c>
      <c r="R15" s="92">
        <v>916</v>
      </c>
      <c r="S15" s="95">
        <f>ROUNDUP((R15/P15)*100,2)</f>
        <v>9.65</v>
      </c>
      <c r="T15" s="96">
        <v>100</v>
      </c>
      <c r="U15" s="97">
        <v>64</v>
      </c>
      <c r="V15" s="97">
        <v>127</v>
      </c>
      <c r="W15" s="97">
        <v>85</v>
      </c>
      <c r="X15" s="97">
        <v>57</v>
      </c>
      <c r="Y15" s="97">
        <v>59</v>
      </c>
      <c r="Z15" s="98">
        <v>46</v>
      </c>
      <c r="AA15" s="99">
        <v>538</v>
      </c>
      <c r="AB15" s="100">
        <f t="shared" si="4"/>
        <v>29.1</v>
      </c>
      <c r="AC15" s="89">
        <f t="shared" si="5"/>
        <v>6</v>
      </c>
      <c r="AD15" s="101">
        <v>15</v>
      </c>
      <c r="AE15" s="96">
        <v>57</v>
      </c>
      <c r="AF15" s="97">
        <v>33</v>
      </c>
      <c r="AG15" s="97">
        <v>64</v>
      </c>
      <c r="AH15" s="97">
        <v>37</v>
      </c>
      <c r="AI15" s="97">
        <v>30</v>
      </c>
      <c r="AJ15" s="97">
        <v>25</v>
      </c>
      <c r="AK15" s="98">
        <v>23</v>
      </c>
      <c r="AL15" s="99">
        <v>269</v>
      </c>
      <c r="AM15" s="101">
        <v>6</v>
      </c>
      <c r="AN15" s="99">
        <v>299</v>
      </c>
    </row>
    <row r="16" spans="1:40" ht="62.25" customHeight="1">
      <c r="A16" s="143"/>
      <c r="B16" s="143"/>
      <c r="C16" s="31" t="s">
        <v>68</v>
      </c>
      <c r="D16" s="32" t="s">
        <v>69</v>
      </c>
      <c r="E16" s="33">
        <v>6088</v>
      </c>
      <c r="F16" s="33">
        <v>6344</v>
      </c>
      <c r="G16" s="34">
        <v>12432</v>
      </c>
      <c r="H16" s="33">
        <v>820</v>
      </c>
      <c r="I16" s="33">
        <v>1060</v>
      </c>
      <c r="J16" s="35">
        <v>1880</v>
      </c>
      <c r="K16" s="32">
        <f t="shared" si="0"/>
        <v>15</v>
      </c>
      <c r="L16" s="36">
        <f t="shared" si="1"/>
        <v>13.47</v>
      </c>
      <c r="M16" s="36">
        <f t="shared" si="1"/>
        <v>16.71</v>
      </c>
      <c r="N16" s="37">
        <f t="shared" si="1"/>
        <v>15.129999999999999</v>
      </c>
      <c r="O16" s="32">
        <f t="shared" si="2"/>
        <v>7</v>
      </c>
      <c r="P16" s="33">
        <v>5480</v>
      </c>
      <c r="Q16" s="33">
        <v>541</v>
      </c>
      <c r="R16" s="35">
        <v>868</v>
      </c>
      <c r="S16" s="38">
        <f t="shared" si="3"/>
        <v>15.84</v>
      </c>
      <c r="T16" s="39">
        <v>92</v>
      </c>
      <c r="U16" s="40">
        <v>61</v>
      </c>
      <c r="V16" s="40">
        <v>109</v>
      </c>
      <c r="W16" s="40">
        <v>87</v>
      </c>
      <c r="X16" s="40">
        <v>63</v>
      </c>
      <c r="Y16" s="40">
        <v>55</v>
      </c>
      <c r="Z16" s="41">
        <v>32</v>
      </c>
      <c r="AA16" s="42">
        <v>499</v>
      </c>
      <c r="AB16" s="43">
        <f t="shared" si="4"/>
        <v>26.6</v>
      </c>
      <c r="AC16" s="32">
        <f t="shared" si="5"/>
        <v>15</v>
      </c>
      <c r="AD16" s="44">
        <v>13</v>
      </c>
      <c r="AE16" s="39">
        <v>33</v>
      </c>
      <c r="AF16" s="40">
        <v>25</v>
      </c>
      <c r="AG16" s="40">
        <v>44</v>
      </c>
      <c r="AH16" s="40">
        <v>40</v>
      </c>
      <c r="AI16" s="40">
        <v>29</v>
      </c>
      <c r="AJ16" s="40">
        <v>30</v>
      </c>
      <c r="AK16" s="41">
        <v>11</v>
      </c>
      <c r="AL16" s="42">
        <v>212</v>
      </c>
      <c r="AM16" s="44">
        <v>5</v>
      </c>
      <c r="AN16" s="42">
        <v>254</v>
      </c>
    </row>
    <row r="17" spans="1:40" ht="62.25" customHeight="1">
      <c r="A17" s="143" t="s">
        <v>11</v>
      </c>
      <c r="B17" s="143" t="s">
        <v>6</v>
      </c>
      <c r="C17" s="18" t="s">
        <v>70</v>
      </c>
      <c r="D17" s="19" t="s">
        <v>71</v>
      </c>
      <c r="E17" s="20">
        <v>11804</v>
      </c>
      <c r="F17" s="20">
        <v>12334</v>
      </c>
      <c r="G17" s="21">
        <v>24138</v>
      </c>
      <c r="H17" s="20">
        <v>1827</v>
      </c>
      <c r="I17" s="20">
        <v>2269</v>
      </c>
      <c r="J17" s="22">
        <v>4096</v>
      </c>
      <c r="K17" s="19">
        <f t="shared" si="0"/>
        <v>4</v>
      </c>
      <c r="L17" s="23">
        <f t="shared" si="1"/>
        <v>15.48</v>
      </c>
      <c r="M17" s="23">
        <f t="shared" si="1"/>
        <v>18.400000000000002</v>
      </c>
      <c r="N17" s="45">
        <f t="shared" si="1"/>
        <v>16.970000000000002</v>
      </c>
      <c r="O17" s="19">
        <f t="shared" si="2"/>
        <v>2</v>
      </c>
      <c r="P17" s="20">
        <v>10553</v>
      </c>
      <c r="Q17" s="20">
        <v>1122</v>
      </c>
      <c r="R17" s="22">
        <v>1900</v>
      </c>
      <c r="S17" s="24">
        <f t="shared" si="3"/>
        <v>18.01</v>
      </c>
      <c r="T17" s="25">
        <v>177</v>
      </c>
      <c r="U17" s="26">
        <v>137</v>
      </c>
      <c r="V17" s="26">
        <v>259</v>
      </c>
      <c r="W17" s="26">
        <v>147</v>
      </c>
      <c r="X17" s="26">
        <v>134</v>
      </c>
      <c r="Y17" s="26">
        <v>133</v>
      </c>
      <c r="Z17" s="27">
        <v>71</v>
      </c>
      <c r="AA17" s="28">
        <v>1058</v>
      </c>
      <c r="AB17" s="29">
        <f t="shared" si="4"/>
        <v>25.900000000000002</v>
      </c>
      <c r="AC17" s="19">
        <f t="shared" si="5"/>
        <v>16</v>
      </c>
      <c r="AD17" s="30">
        <v>23</v>
      </c>
      <c r="AE17" s="25">
        <v>72</v>
      </c>
      <c r="AF17" s="26">
        <v>48</v>
      </c>
      <c r="AG17" s="26">
        <v>97</v>
      </c>
      <c r="AH17" s="26">
        <v>61</v>
      </c>
      <c r="AI17" s="26">
        <v>57</v>
      </c>
      <c r="AJ17" s="26">
        <v>60</v>
      </c>
      <c r="AK17" s="27">
        <v>34</v>
      </c>
      <c r="AL17" s="28">
        <v>429</v>
      </c>
      <c r="AM17" s="30">
        <v>12</v>
      </c>
      <c r="AN17" s="28">
        <v>545</v>
      </c>
    </row>
    <row r="18" spans="1:40" ht="62.25" customHeight="1">
      <c r="A18" s="143"/>
      <c r="B18" s="143"/>
      <c r="C18" s="46" t="s">
        <v>72</v>
      </c>
      <c r="D18" s="47" t="s">
        <v>73</v>
      </c>
      <c r="E18" s="48">
        <v>13340</v>
      </c>
      <c r="F18" s="48">
        <v>13516</v>
      </c>
      <c r="G18" s="49">
        <v>26856</v>
      </c>
      <c r="H18" s="48">
        <v>1716</v>
      </c>
      <c r="I18" s="48">
        <v>2136</v>
      </c>
      <c r="J18" s="50">
        <v>3852</v>
      </c>
      <c r="K18" s="47">
        <f t="shared" si="0"/>
        <v>5</v>
      </c>
      <c r="L18" s="51">
        <f t="shared" si="1"/>
        <v>12.87</v>
      </c>
      <c r="M18" s="51">
        <f t="shared" si="1"/>
        <v>15.81</v>
      </c>
      <c r="N18" s="52">
        <f t="shared" si="1"/>
        <v>14.35</v>
      </c>
      <c r="O18" s="47">
        <f t="shared" si="2"/>
        <v>10</v>
      </c>
      <c r="P18" s="48">
        <v>11433</v>
      </c>
      <c r="Q18" s="48">
        <v>1007</v>
      </c>
      <c r="R18" s="50">
        <v>1662</v>
      </c>
      <c r="S18" s="53">
        <f t="shared" si="3"/>
        <v>14.54</v>
      </c>
      <c r="T18" s="54">
        <v>175</v>
      </c>
      <c r="U18" s="55">
        <v>124</v>
      </c>
      <c r="V18" s="55">
        <v>234</v>
      </c>
      <c r="W18" s="55">
        <v>157</v>
      </c>
      <c r="X18" s="55">
        <v>111</v>
      </c>
      <c r="Y18" s="55">
        <v>96</v>
      </c>
      <c r="Z18" s="56">
        <v>58</v>
      </c>
      <c r="AA18" s="57">
        <v>955</v>
      </c>
      <c r="AB18" s="58">
        <f t="shared" si="4"/>
        <v>24.8</v>
      </c>
      <c r="AC18" s="47">
        <f t="shared" si="5"/>
        <v>19</v>
      </c>
      <c r="AD18" s="59">
        <v>19</v>
      </c>
      <c r="AE18" s="54">
        <v>63</v>
      </c>
      <c r="AF18" s="55">
        <v>49</v>
      </c>
      <c r="AG18" s="55">
        <v>95</v>
      </c>
      <c r="AH18" s="55">
        <v>47</v>
      </c>
      <c r="AI18" s="55">
        <v>54</v>
      </c>
      <c r="AJ18" s="55">
        <v>49</v>
      </c>
      <c r="AK18" s="56">
        <v>27</v>
      </c>
      <c r="AL18" s="57">
        <v>384</v>
      </c>
      <c r="AM18" s="59">
        <v>5</v>
      </c>
      <c r="AN18" s="57">
        <v>500</v>
      </c>
    </row>
    <row r="19" spans="1:40" ht="62.25" customHeight="1">
      <c r="A19" s="143"/>
      <c r="B19" s="143"/>
      <c r="C19" s="60" t="s">
        <v>74</v>
      </c>
      <c r="D19" s="61" t="s">
        <v>75</v>
      </c>
      <c r="E19" s="62">
        <v>7054</v>
      </c>
      <c r="F19" s="62">
        <v>7568</v>
      </c>
      <c r="G19" s="63">
        <v>14622</v>
      </c>
      <c r="H19" s="62">
        <v>990</v>
      </c>
      <c r="I19" s="62">
        <v>1335</v>
      </c>
      <c r="J19" s="64">
        <v>2325</v>
      </c>
      <c r="K19" s="61">
        <f>RANK(J19,J$5:J$24,0)</f>
        <v>12</v>
      </c>
      <c r="L19" s="65">
        <f t="shared" si="1"/>
        <v>14.04</v>
      </c>
      <c r="M19" s="65">
        <f t="shared" si="1"/>
        <v>17.650000000000002</v>
      </c>
      <c r="N19" s="66">
        <f t="shared" si="1"/>
        <v>15.91</v>
      </c>
      <c r="O19" s="61">
        <f t="shared" si="2"/>
        <v>5</v>
      </c>
      <c r="P19" s="62">
        <v>6497</v>
      </c>
      <c r="Q19" s="62">
        <v>672</v>
      </c>
      <c r="R19" s="64">
        <v>1043</v>
      </c>
      <c r="S19" s="67">
        <f t="shared" si="3"/>
        <v>16.060000000000002</v>
      </c>
      <c r="T19" s="68">
        <v>116</v>
      </c>
      <c r="U19" s="69">
        <v>61</v>
      </c>
      <c r="V19" s="69">
        <v>137</v>
      </c>
      <c r="W19" s="69">
        <v>107</v>
      </c>
      <c r="X19" s="69">
        <v>80</v>
      </c>
      <c r="Y19" s="69">
        <v>60</v>
      </c>
      <c r="Z19" s="70">
        <v>60</v>
      </c>
      <c r="AA19" s="71">
        <v>621</v>
      </c>
      <c r="AB19" s="72">
        <f t="shared" si="4"/>
        <v>26.8</v>
      </c>
      <c r="AC19" s="61">
        <f t="shared" si="5"/>
        <v>13</v>
      </c>
      <c r="AD19" s="73">
        <v>16</v>
      </c>
      <c r="AE19" s="68">
        <v>40</v>
      </c>
      <c r="AF19" s="69">
        <v>27</v>
      </c>
      <c r="AG19" s="69">
        <v>51</v>
      </c>
      <c r="AH19" s="69">
        <v>43</v>
      </c>
      <c r="AI19" s="69">
        <v>41</v>
      </c>
      <c r="AJ19" s="69">
        <v>36</v>
      </c>
      <c r="AK19" s="70">
        <v>39</v>
      </c>
      <c r="AL19" s="71">
        <v>277</v>
      </c>
      <c r="AM19" s="73">
        <v>5</v>
      </c>
      <c r="AN19" s="71">
        <v>335</v>
      </c>
    </row>
    <row r="20" spans="1:40" ht="62.25" customHeight="1">
      <c r="A20" s="143"/>
      <c r="B20" s="143" t="s">
        <v>7</v>
      </c>
      <c r="C20" s="74" t="s">
        <v>76</v>
      </c>
      <c r="D20" s="75" t="s">
        <v>100</v>
      </c>
      <c r="E20" s="76">
        <v>15109</v>
      </c>
      <c r="F20" s="76">
        <v>16243</v>
      </c>
      <c r="G20" s="77">
        <v>31352</v>
      </c>
      <c r="H20" s="76">
        <v>1874</v>
      </c>
      <c r="I20" s="76">
        <v>2581</v>
      </c>
      <c r="J20" s="78">
        <v>4455</v>
      </c>
      <c r="K20" s="75">
        <f t="shared" si="0"/>
        <v>2</v>
      </c>
      <c r="L20" s="79">
        <f t="shared" si="1"/>
        <v>12.41</v>
      </c>
      <c r="M20" s="79">
        <f t="shared" si="1"/>
        <v>15.89</v>
      </c>
      <c r="N20" s="80">
        <f t="shared" si="1"/>
        <v>14.209999999999999</v>
      </c>
      <c r="O20" s="75">
        <f t="shared" si="2"/>
        <v>11</v>
      </c>
      <c r="P20" s="76">
        <v>14531</v>
      </c>
      <c r="Q20" s="76">
        <v>1428</v>
      </c>
      <c r="R20" s="78">
        <v>2168</v>
      </c>
      <c r="S20" s="81">
        <f t="shared" si="3"/>
        <v>14.92</v>
      </c>
      <c r="T20" s="82">
        <v>218</v>
      </c>
      <c r="U20" s="83">
        <v>172</v>
      </c>
      <c r="V20" s="83">
        <v>280</v>
      </c>
      <c r="W20" s="83">
        <v>212</v>
      </c>
      <c r="X20" s="83">
        <v>157</v>
      </c>
      <c r="Y20" s="83">
        <v>122</v>
      </c>
      <c r="Z20" s="84">
        <v>90</v>
      </c>
      <c r="AA20" s="85">
        <v>1251</v>
      </c>
      <c r="AB20" s="86">
        <f t="shared" si="4"/>
        <v>28.1</v>
      </c>
      <c r="AC20" s="75">
        <f t="shared" si="5"/>
        <v>7</v>
      </c>
      <c r="AD20" s="87">
        <v>23</v>
      </c>
      <c r="AE20" s="82">
        <v>93</v>
      </c>
      <c r="AF20" s="83">
        <v>73</v>
      </c>
      <c r="AG20" s="83">
        <v>120</v>
      </c>
      <c r="AH20" s="83">
        <v>105</v>
      </c>
      <c r="AI20" s="83">
        <v>85</v>
      </c>
      <c r="AJ20" s="83">
        <v>59</v>
      </c>
      <c r="AK20" s="84">
        <v>42</v>
      </c>
      <c r="AL20" s="85">
        <v>577</v>
      </c>
      <c r="AM20" s="87">
        <v>13</v>
      </c>
      <c r="AN20" s="85">
        <v>681</v>
      </c>
    </row>
    <row r="21" spans="1:40" ht="62.25" customHeight="1">
      <c r="A21" s="143"/>
      <c r="B21" s="143"/>
      <c r="C21" s="60" t="s">
        <v>77</v>
      </c>
      <c r="D21" s="61" t="s">
        <v>78</v>
      </c>
      <c r="E21" s="62">
        <v>4479</v>
      </c>
      <c r="F21" s="62">
        <v>4699</v>
      </c>
      <c r="G21" s="63">
        <v>9178</v>
      </c>
      <c r="H21" s="62">
        <v>670</v>
      </c>
      <c r="I21" s="62">
        <v>853</v>
      </c>
      <c r="J21" s="64">
        <v>1523</v>
      </c>
      <c r="K21" s="61">
        <f t="shared" si="0"/>
        <v>18</v>
      </c>
      <c r="L21" s="65">
        <f t="shared" si="1"/>
        <v>14.959999999999999</v>
      </c>
      <c r="M21" s="65">
        <f t="shared" si="1"/>
        <v>18.16</v>
      </c>
      <c r="N21" s="66">
        <f t="shared" si="1"/>
        <v>16.6</v>
      </c>
      <c r="O21" s="61">
        <f t="shared" si="2"/>
        <v>3</v>
      </c>
      <c r="P21" s="62">
        <v>3931</v>
      </c>
      <c r="Q21" s="62">
        <v>394</v>
      </c>
      <c r="R21" s="64">
        <v>671</v>
      </c>
      <c r="S21" s="67">
        <f t="shared" si="3"/>
        <v>17.07</v>
      </c>
      <c r="T21" s="68">
        <v>63</v>
      </c>
      <c r="U21" s="69">
        <v>55</v>
      </c>
      <c r="V21" s="69">
        <v>86</v>
      </c>
      <c r="W21" s="69">
        <v>49</v>
      </c>
      <c r="X21" s="69">
        <v>66</v>
      </c>
      <c r="Y21" s="69">
        <v>45</v>
      </c>
      <c r="Z21" s="70">
        <v>49</v>
      </c>
      <c r="AA21" s="71">
        <v>413</v>
      </c>
      <c r="AB21" s="72">
        <f t="shared" si="4"/>
        <v>27.200000000000003</v>
      </c>
      <c r="AC21" s="61">
        <f t="shared" si="5"/>
        <v>11</v>
      </c>
      <c r="AD21" s="73">
        <v>6</v>
      </c>
      <c r="AE21" s="68">
        <v>20</v>
      </c>
      <c r="AF21" s="69">
        <v>24</v>
      </c>
      <c r="AG21" s="69">
        <v>30</v>
      </c>
      <c r="AH21" s="69">
        <v>20</v>
      </c>
      <c r="AI21" s="69">
        <v>30</v>
      </c>
      <c r="AJ21" s="69">
        <v>27</v>
      </c>
      <c r="AK21" s="70">
        <v>28</v>
      </c>
      <c r="AL21" s="71">
        <v>179</v>
      </c>
      <c r="AM21" s="73">
        <v>3</v>
      </c>
      <c r="AN21" s="71">
        <v>253</v>
      </c>
    </row>
    <row r="22" spans="1:40" ht="62.25" customHeight="1">
      <c r="A22" s="143"/>
      <c r="B22" s="143" t="s">
        <v>8</v>
      </c>
      <c r="C22" s="74" t="s">
        <v>79</v>
      </c>
      <c r="D22" s="75" t="s">
        <v>80</v>
      </c>
      <c r="E22" s="76">
        <v>1818</v>
      </c>
      <c r="F22" s="76">
        <v>1771</v>
      </c>
      <c r="G22" s="77">
        <v>3589</v>
      </c>
      <c r="H22" s="76">
        <v>227</v>
      </c>
      <c r="I22" s="76">
        <v>388</v>
      </c>
      <c r="J22" s="78">
        <v>615</v>
      </c>
      <c r="K22" s="75">
        <f t="shared" si="0"/>
        <v>20</v>
      </c>
      <c r="L22" s="79">
        <f t="shared" si="1"/>
        <v>12.49</v>
      </c>
      <c r="M22" s="79">
        <f t="shared" si="1"/>
        <v>21.91</v>
      </c>
      <c r="N22" s="80">
        <f t="shared" si="1"/>
        <v>17.14</v>
      </c>
      <c r="O22" s="75">
        <f t="shared" si="2"/>
        <v>1</v>
      </c>
      <c r="P22" s="76">
        <v>1526</v>
      </c>
      <c r="Q22" s="76">
        <v>182</v>
      </c>
      <c r="R22" s="78">
        <v>233</v>
      </c>
      <c r="S22" s="81">
        <f t="shared" si="3"/>
        <v>15.27</v>
      </c>
      <c r="T22" s="82">
        <v>21</v>
      </c>
      <c r="U22" s="83">
        <v>30</v>
      </c>
      <c r="V22" s="83">
        <v>42</v>
      </c>
      <c r="W22" s="83">
        <v>31</v>
      </c>
      <c r="X22" s="83">
        <v>40</v>
      </c>
      <c r="Y22" s="83">
        <v>37</v>
      </c>
      <c r="Z22" s="84">
        <v>18</v>
      </c>
      <c r="AA22" s="85">
        <v>219</v>
      </c>
      <c r="AB22" s="86">
        <f t="shared" si="4"/>
        <v>35.7</v>
      </c>
      <c r="AC22" s="75">
        <f t="shared" si="5"/>
        <v>1</v>
      </c>
      <c r="AD22" s="87">
        <v>0</v>
      </c>
      <c r="AE22" s="82">
        <v>5</v>
      </c>
      <c r="AF22" s="83">
        <v>6</v>
      </c>
      <c r="AG22" s="83">
        <v>15</v>
      </c>
      <c r="AH22" s="83">
        <v>12</v>
      </c>
      <c r="AI22" s="83">
        <v>22</v>
      </c>
      <c r="AJ22" s="83">
        <v>26</v>
      </c>
      <c r="AK22" s="84">
        <v>14</v>
      </c>
      <c r="AL22" s="85">
        <v>100</v>
      </c>
      <c r="AM22" s="87">
        <v>0</v>
      </c>
      <c r="AN22" s="85">
        <v>133</v>
      </c>
    </row>
    <row r="23" spans="1:40" ht="62.25" customHeight="1">
      <c r="A23" s="143"/>
      <c r="B23" s="143"/>
      <c r="C23" s="88" t="s">
        <v>81</v>
      </c>
      <c r="D23" s="89" t="s">
        <v>82</v>
      </c>
      <c r="E23" s="90">
        <v>12942</v>
      </c>
      <c r="F23" s="90">
        <v>13210</v>
      </c>
      <c r="G23" s="91">
        <v>26152</v>
      </c>
      <c r="H23" s="90">
        <v>1468</v>
      </c>
      <c r="I23" s="90">
        <v>1821</v>
      </c>
      <c r="J23" s="92">
        <v>3289</v>
      </c>
      <c r="K23" s="89">
        <f t="shared" si="0"/>
        <v>7</v>
      </c>
      <c r="L23" s="93">
        <f t="shared" si="1"/>
        <v>11.35</v>
      </c>
      <c r="M23" s="93">
        <f t="shared" si="1"/>
        <v>13.79</v>
      </c>
      <c r="N23" s="94">
        <f t="shared" si="1"/>
        <v>12.58</v>
      </c>
      <c r="O23" s="89">
        <f t="shared" si="2"/>
        <v>13</v>
      </c>
      <c r="P23" s="90">
        <v>11449</v>
      </c>
      <c r="Q23" s="90">
        <v>960</v>
      </c>
      <c r="R23" s="92">
        <v>1463</v>
      </c>
      <c r="S23" s="95">
        <f t="shared" si="3"/>
        <v>12.78</v>
      </c>
      <c r="T23" s="96">
        <v>120</v>
      </c>
      <c r="U23" s="97">
        <v>110</v>
      </c>
      <c r="V23" s="97">
        <v>160</v>
      </c>
      <c r="W23" s="97">
        <v>128</v>
      </c>
      <c r="X23" s="97">
        <v>134</v>
      </c>
      <c r="Y23" s="97">
        <v>108</v>
      </c>
      <c r="Z23" s="98">
        <v>74</v>
      </c>
      <c r="AA23" s="99">
        <v>834</v>
      </c>
      <c r="AB23" s="100">
        <f t="shared" si="4"/>
        <v>25.400000000000002</v>
      </c>
      <c r="AC23" s="89">
        <f t="shared" si="5"/>
        <v>18</v>
      </c>
      <c r="AD23" s="101">
        <v>7</v>
      </c>
      <c r="AE23" s="96">
        <v>53</v>
      </c>
      <c r="AF23" s="97">
        <v>42</v>
      </c>
      <c r="AG23" s="97">
        <v>73</v>
      </c>
      <c r="AH23" s="97">
        <v>57</v>
      </c>
      <c r="AI23" s="97">
        <v>72</v>
      </c>
      <c r="AJ23" s="97">
        <v>54</v>
      </c>
      <c r="AK23" s="98">
        <v>42</v>
      </c>
      <c r="AL23" s="99">
        <v>393</v>
      </c>
      <c r="AM23" s="101">
        <v>2</v>
      </c>
      <c r="AN23" s="99">
        <v>455</v>
      </c>
    </row>
    <row r="24" spans="1:40" ht="62.25" customHeight="1">
      <c r="A24" s="143"/>
      <c r="B24" s="143"/>
      <c r="C24" s="31" t="s">
        <v>83</v>
      </c>
      <c r="D24" s="32" t="s">
        <v>84</v>
      </c>
      <c r="E24" s="33">
        <v>11585</v>
      </c>
      <c r="F24" s="33">
        <v>11273</v>
      </c>
      <c r="G24" s="34">
        <v>22858</v>
      </c>
      <c r="H24" s="33">
        <v>1088</v>
      </c>
      <c r="I24" s="33">
        <v>1455</v>
      </c>
      <c r="J24" s="35">
        <v>2543</v>
      </c>
      <c r="K24" s="32">
        <f t="shared" si="0"/>
        <v>10</v>
      </c>
      <c r="L24" s="36">
        <f t="shared" si="1"/>
        <v>9.4</v>
      </c>
      <c r="M24" s="36">
        <f t="shared" si="1"/>
        <v>12.91</v>
      </c>
      <c r="N24" s="37">
        <f t="shared" si="1"/>
        <v>11.129999999999999</v>
      </c>
      <c r="O24" s="32">
        <f t="shared" si="2"/>
        <v>14</v>
      </c>
      <c r="P24" s="33">
        <v>9760</v>
      </c>
      <c r="Q24" s="33">
        <v>767</v>
      </c>
      <c r="R24" s="35">
        <v>1146</v>
      </c>
      <c r="S24" s="38">
        <f t="shared" si="3"/>
        <v>11.75</v>
      </c>
      <c r="T24" s="39">
        <v>79</v>
      </c>
      <c r="U24" s="40">
        <v>70</v>
      </c>
      <c r="V24" s="40">
        <v>153</v>
      </c>
      <c r="W24" s="40">
        <v>124</v>
      </c>
      <c r="X24" s="40">
        <v>101</v>
      </c>
      <c r="Y24" s="40">
        <v>75</v>
      </c>
      <c r="Z24" s="41">
        <v>56</v>
      </c>
      <c r="AA24" s="42">
        <v>658</v>
      </c>
      <c r="AB24" s="43">
        <f t="shared" si="4"/>
        <v>25.900000000000002</v>
      </c>
      <c r="AC24" s="32">
        <f t="shared" si="5"/>
        <v>16</v>
      </c>
      <c r="AD24" s="44">
        <v>6</v>
      </c>
      <c r="AE24" s="39">
        <v>30</v>
      </c>
      <c r="AF24" s="40">
        <v>29</v>
      </c>
      <c r="AG24" s="40">
        <v>68</v>
      </c>
      <c r="AH24" s="40">
        <v>47</v>
      </c>
      <c r="AI24" s="40">
        <v>52</v>
      </c>
      <c r="AJ24" s="40">
        <v>43</v>
      </c>
      <c r="AK24" s="41">
        <v>30</v>
      </c>
      <c r="AL24" s="42">
        <v>299</v>
      </c>
      <c r="AM24" s="44">
        <v>2</v>
      </c>
      <c r="AN24" s="42">
        <v>390</v>
      </c>
    </row>
    <row r="25" spans="1:40" ht="62.25" customHeight="1">
      <c r="A25" s="137" t="s">
        <v>12</v>
      </c>
      <c r="B25" s="138"/>
      <c r="C25" s="102" t="s">
        <v>85</v>
      </c>
      <c r="D25" s="103" t="s">
        <v>86</v>
      </c>
      <c r="E25" s="104" t="s">
        <v>40</v>
      </c>
      <c r="F25" s="104" t="s">
        <v>40</v>
      </c>
      <c r="G25" s="105" t="s">
        <v>40</v>
      </c>
      <c r="H25" s="104" t="s">
        <v>39</v>
      </c>
      <c r="I25" s="104" t="s">
        <v>39</v>
      </c>
      <c r="J25" s="106" t="s">
        <v>39</v>
      </c>
      <c r="K25" s="107" t="s">
        <v>40</v>
      </c>
      <c r="L25" s="108" t="s">
        <v>39</v>
      </c>
      <c r="M25" s="108" t="s">
        <v>39</v>
      </c>
      <c r="N25" s="109" t="s">
        <v>39</v>
      </c>
      <c r="O25" s="107" t="s">
        <v>39</v>
      </c>
      <c r="P25" s="104" t="s">
        <v>40</v>
      </c>
      <c r="Q25" s="104" t="s">
        <v>40</v>
      </c>
      <c r="R25" s="106" t="s">
        <v>40</v>
      </c>
      <c r="S25" s="107" t="s">
        <v>39</v>
      </c>
      <c r="T25" s="110">
        <v>32</v>
      </c>
      <c r="U25" s="111">
        <v>27</v>
      </c>
      <c r="V25" s="111">
        <v>69</v>
      </c>
      <c r="W25" s="111">
        <v>48</v>
      </c>
      <c r="X25" s="111">
        <v>37</v>
      </c>
      <c r="Y25" s="111">
        <v>54</v>
      </c>
      <c r="Z25" s="112">
        <v>39</v>
      </c>
      <c r="AA25" s="113">
        <v>306</v>
      </c>
      <c r="AB25" s="108" t="s">
        <v>40</v>
      </c>
      <c r="AC25" s="107" t="s">
        <v>39</v>
      </c>
      <c r="AD25" s="114">
        <v>6</v>
      </c>
      <c r="AE25" s="110">
        <v>32</v>
      </c>
      <c r="AF25" s="111">
        <v>27</v>
      </c>
      <c r="AG25" s="111">
        <v>69</v>
      </c>
      <c r="AH25" s="111">
        <v>48</v>
      </c>
      <c r="AI25" s="111">
        <v>37</v>
      </c>
      <c r="AJ25" s="111">
        <v>54</v>
      </c>
      <c r="AK25" s="112">
        <v>39</v>
      </c>
      <c r="AL25" s="113">
        <v>306</v>
      </c>
      <c r="AM25" s="115">
        <v>6</v>
      </c>
      <c r="AN25" s="113">
        <v>213</v>
      </c>
    </row>
    <row r="26" spans="1:40" ht="62.25" customHeight="1">
      <c r="A26" s="142" t="s">
        <v>13</v>
      </c>
      <c r="B26" s="142"/>
      <c r="C26" s="116" t="s">
        <v>87</v>
      </c>
      <c r="D26" s="117" t="s">
        <v>88</v>
      </c>
      <c r="E26" s="118">
        <v>209926</v>
      </c>
      <c r="F26" s="118">
        <v>213977</v>
      </c>
      <c r="G26" s="119">
        <v>423903</v>
      </c>
      <c r="H26" s="118">
        <v>22778</v>
      </c>
      <c r="I26" s="118">
        <v>30690</v>
      </c>
      <c r="J26" s="120">
        <v>53468</v>
      </c>
      <c r="K26" s="121" t="s">
        <v>40</v>
      </c>
      <c r="L26" s="122">
        <f>ROUNDUP((H26/E26)*100,2)</f>
        <v>10.86</v>
      </c>
      <c r="M26" s="122">
        <f>ROUNDUP((I26/F26)*100,2)</f>
        <v>14.35</v>
      </c>
      <c r="N26" s="123">
        <f>ROUNDUP((J26/G26)*100,2)</f>
        <v>12.62</v>
      </c>
      <c r="O26" s="121" t="s">
        <v>40</v>
      </c>
      <c r="P26" s="118">
        <v>192635</v>
      </c>
      <c r="Q26" s="118">
        <v>16041</v>
      </c>
      <c r="R26" s="120">
        <v>24676</v>
      </c>
      <c r="S26" s="124">
        <f t="shared" si="3"/>
        <v>12.81</v>
      </c>
      <c r="T26" s="125">
        <v>2477</v>
      </c>
      <c r="U26" s="126">
        <v>1843</v>
      </c>
      <c r="V26" s="126">
        <v>3444</v>
      </c>
      <c r="W26" s="126">
        <v>2303</v>
      </c>
      <c r="X26" s="126">
        <v>1952</v>
      </c>
      <c r="Y26" s="126">
        <v>1694</v>
      </c>
      <c r="Z26" s="127">
        <v>1245</v>
      </c>
      <c r="AA26" s="128">
        <v>14958</v>
      </c>
      <c r="AB26" s="129">
        <f t="shared" si="4"/>
        <v>28</v>
      </c>
      <c r="AC26" s="121" t="s">
        <v>40</v>
      </c>
      <c r="AD26" s="130">
        <v>265</v>
      </c>
      <c r="AE26" s="125">
        <v>1015</v>
      </c>
      <c r="AF26" s="126">
        <v>813</v>
      </c>
      <c r="AG26" s="126">
        <v>1559</v>
      </c>
      <c r="AH26" s="126">
        <v>1031</v>
      </c>
      <c r="AI26" s="126">
        <v>1023</v>
      </c>
      <c r="AJ26" s="126">
        <v>901</v>
      </c>
      <c r="AK26" s="127">
        <v>677</v>
      </c>
      <c r="AL26" s="128">
        <v>7019</v>
      </c>
      <c r="AM26" s="130">
        <v>113</v>
      </c>
      <c r="AN26" s="128">
        <v>8316</v>
      </c>
    </row>
    <row r="27" spans="2:40" s="132" customFormat="1" ht="25.5">
      <c r="B27" s="133"/>
      <c r="C27" s="131"/>
      <c r="D27" s="131"/>
      <c r="E27" s="131" t="s">
        <v>106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 t="s">
        <v>109</v>
      </c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</row>
  </sheetData>
  <sheetProtection/>
  <mergeCells count="21">
    <mergeCell ref="P3:S3"/>
    <mergeCell ref="T3:AD3"/>
    <mergeCell ref="AE3:AM3"/>
    <mergeCell ref="AI1:AN2"/>
    <mergeCell ref="C4:D4"/>
    <mergeCell ref="A5:A9"/>
    <mergeCell ref="B5:B6"/>
    <mergeCell ref="B7:B9"/>
    <mergeCell ref="A3:D3"/>
    <mergeCell ref="E3:G3"/>
    <mergeCell ref="H3:K3"/>
    <mergeCell ref="L3:O3"/>
    <mergeCell ref="A25:B25"/>
    <mergeCell ref="A26:B26"/>
    <mergeCell ref="A10:A16"/>
    <mergeCell ref="B10:B12"/>
    <mergeCell ref="B13:B16"/>
    <mergeCell ref="A17:A24"/>
    <mergeCell ref="B17:B19"/>
    <mergeCell ref="B20:B21"/>
    <mergeCell ref="B22:B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6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zoomScale="55" zoomScaleNormal="5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9" sqref="D9"/>
    </sheetView>
  </sheetViews>
  <sheetFormatPr defaultColWidth="9.00390625" defaultRowHeight="13.5"/>
  <cols>
    <col min="1" max="1" width="5.375" style="14" customWidth="1"/>
    <col min="2" max="2" width="13.00390625" style="13" customWidth="1"/>
    <col min="3" max="3" width="6.00390625" style="0" customWidth="1"/>
    <col min="4" max="4" width="12.25390625" style="0" customWidth="1"/>
    <col min="5" max="10" width="12.00390625" style="0" customWidth="1"/>
    <col min="11" max="11" width="7.875" style="0" customWidth="1"/>
    <col min="12" max="14" width="10.625" style="0" customWidth="1"/>
    <col min="15" max="15" width="7.875" style="0" customWidth="1"/>
    <col min="16" max="18" width="12.00390625" style="0" customWidth="1"/>
    <col min="19" max="28" width="10.625" style="0" customWidth="1"/>
    <col min="29" max="29" width="7.875" style="0" customWidth="1"/>
    <col min="30" max="39" width="10.625" style="0" customWidth="1"/>
    <col min="40" max="40" width="12.625" style="0" customWidth="1"/>
  </cols>
  <sheetData>
    <row r="1" spans="1:40" ht="42" customHeight="1">
      <c r="A1" s="17" t="s">
        <v>93</v>
      </c>
      <c r="D1" s="2"/>
      <c r="F1" s="2"/>
      <c r="H1" s="2"/>
      <c r="J1" s="2"/>
      <c r="L1" s="2"/>
      <c r="N1" s="2"/>
      <c r="P1" s="2"/>
      <c r="R1" s="2"/>
      <c r="T1" s="2"/>
      <c r="V1" s="2"/>
      <c r="X1" s="2"/>
      <c r="Z1" s="2"/>
      <c r="AB1" s="2"/>
      <c r="AD1" s="2"/>
      <c r="AF1" s="2"/>
      <c r="AH1" s="2"/>
      <c r="AI1" s="147" t="s">
        <v>110</v>
      </c>
      <c r="AJ1" s="148"/>
      <c r="AK1" s="148"/>
      <c r="AL1" s="148"/>
      <c r="AM1" s="148"/>
      <c r="AN1" s="148"/>
    </row>
    <row r="2" spans="35:40" ht="42" customHeight="1">
      <c r="AI2" s="149"/>
      <c r="AJ2" s="149"/>
      <c r="AK2" s="149"/>
      <c r="AL2" s="149"/>
      <c r="AM2" s="149"/>
      <c r="AN2" s="149"/>
    </row>
    <row r="3" spans="1:40" ht="68.25" customHeight="1">
      <c r="A3" s="141" t="s">
        <v>17</v>
      </c>
      <c r="B3" s="141"/>
      <c r="C3" s="141"/>
      <c r="D3" s="141"/>
      <c r="E3" s="135" t="s">
        <v>19</v>
      </c>
      <c r="F3" s="135"/>
      <c r="G3" s="136"/>
      <c r="H3" s="135" t="s">
        <v>94</v>
      </c>
      <c r="I3" s="135"/>
      <c r="J3" s="135"/>
      <c r="K3" s="136"/>
      <c r="L3" s="135" t="s">
        <v>113</v>
      </c>
      <c r="M3" s="135"/>
      <c r="N3" s="135"/>
      <c r="O3" s="136"/>
      <c r="P3" s="135" t="s">
        <v>42</v>
      </c>
      <c r="Q3" s="135"/>
      <c r="R3" s="135"/>
      <c r="S3" s="136"/>
      <c r="T3" s="139" t="s">
        <v>95</v>
      </c>
      <c r="U3" s="135"/>
      <c r="V3" s="135"/>
      <c r="W3" s="135"/>
      <c r="X3" s="135"/>
      <c r="Y3" s="135"/>
      <c r="Z3" s="135"/>
      <c r="AA3" s="135"/>
      <c r="AB3" s="135"/>
      <c r="AC3" s="135"/>
      <c r="AD3" s="136"/>
      <c r="AE3" s="139" t="s">
        <v>96</v>
      </c>
      <c r="AF3" s="135"/>
      <c r="AG3" s="135"/>
      <c r="AH3" s="135"/>
      <c r="AI3" s="135"/>
      <c r="AJ3" s="135"/>
      <c r="AK3" s="135"/>
      <c r="AL3" s="135"/>
      <c r="AM3" s="136"/>
      <c r="AN3" s="134" t="s">
        <v>114</v>
      </c>
    </row>
    <row r="4" spans="1:40" s="3" customFormat="1" ht="99" customHeight="1">
      <c r="A4" s="15" t="s">
        <v>15</v>
      </c>
      <c r="B4" s="16" t="s">
        <v>16</v>
      </c>
      <c r="C4" s="140" t="s">
        <v>14</v>
      </c>
      <c r="D4" s="140"/>
      <c r="E4" s="5" t="s">
        <v>0</v>
      </c>
      <c r="F4" s="5" t="s">
        <v>1</v>
      </c>
      <c r="G4" s="6" t="s">
        <v>18</v>
      </c>
      <c r="H4" s="5" t="s">
        <v>0</v>
      </c>
      <c r="I4" s="5" t="s">
        <v>1</v>
      </c>
      <c r="J4" s="7" t="s">
        <v>13</v>
      </c>
      <c r="K4" s="6" t="s">
        <v>20</v>
      </c>
      <c r="L4" s="5" t="s">
        <v>0</v>
      </c>
      <c r="M4" s="5" t="s">
        <v>1</v>
      </c>
      <c r="N4" s="7" t="s">
        <v>13</v>
      </c>
      <c r="O4" s="6" t="s">
        <v>20</v>
      </c>
      <c r="P4" s="5" t="s">
        <v>22</v>
      </c>
      <c r="Q4" s="5" t="s">
        <v>23</v>
      </c>
      <c r="R4" s="7" t="s">
        <v>24</v>
      </c>
      <c r="S4" s="6" t="s">
        <v>25</v>
      </c>
      <c r="T4" s="8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10" t="s">
        <v>33</v>
      </c>
      <c r="AA4" s="11" t="s">
        <v>34</v>
      </c>
      <c r="AB4" s="8" t="s">
        <v>35</v>
      </c>
      <c r="AC4" s="6" t="s">
        <v>36</v>
      </c>
      <c r="AD4" s="12" t="s">
        <v>26</v>
      </c>
      <c r="AE4" s="8" t="s">
        <v>27</v>
      </c>
      <c r="AF4" s="9" t="s">
        <v>28</v>
      </c>
      <c r="AG4" s="9" t="s">
        <v>29</v>
      </c>
      <c r="AH4" s="9" t="s">
        <v>30</v>
      </c>
      <c r="AI4" s="9" t="s">
        <v>31</v>
      </c>
      <c r="AJ4" s="9" t="s">
        <v>32</v>
      </c>
      <c r="AK4" s="10" t="s">
        <v>33</v>
      </c>
      <c r="AL4" s="11" t="s">
        <v>34</v>
      </c>
      <c r="AM4" s="12" t="s">
        <v>26</v>
      </c>
      <c r="AN4" s="11" t="s">
        <v>38</v>
      </c>
    </row>
    <row r="5" spans="1:40" ht="62.25" customHeight="1">
      <c r="A5" s="143" t="s">
        <v>9</v>
      </c>
      <c r="B5" s="143" t="s">
        <v>2</v>
      </c>
      <c r="C5" s="18" t="s">
        <v>48</v>
      </c>
      <c r="D5" s="150" t="s">
        <v>116</v>
      </c>
      <c r="E5" s="20">
        <v>25426</v>
      </c>
      <c r="F5" s="20">
        <v>25518</v>
      </c>
      <c r="G5" s="21">
        <v>50944</v>
      </c>
      <c r="H5" s="20">
        <v>337</v>
      </c>
      <c r="I5" s="20">
        <v>744</v>
      </c>
      <c r="J5" s="22">
        <v>1081</v>
      </c>
      <c r="K5" s="19">
        <f>RANK(J5,J$5:J$24,0)</f>
        <v>4</v>
      </c>
      <c r="L5" s="23">
        <f>ROUNDUP((H5/E5)*100,2)</f>
        <v>1.33</v>
      </c>
      <c r="M5" s="23">
        <f>ROUNDUP((I5/F5)*100,2)</f>
        <v>2.92</v>
      </c>
      <c r="N5" s="23">
        <f>ROUNDUP((J5/G5)*100,2)</f>
        <v>2.13</v>
      </c>
      <c r="O5" s="19">
        <f>RANK(N5,N$5:N$24,0)</f>
        <v>20</v>
      </c>
      <c r="P5" s="20">
        <v>21781</v>
      </c>
      <c r="Q5" s="20">
        <v>429</v>
      </c>
      <c r="R5" s="22">
        <v>502</v>
      </c>
      <c r="S5" s="24">
        <f>ROUNDUP((R5/P5)*100,2)</f>
        <v>2.3099999999999996</v>
      </c>
      <c r="T5" s="25">
        <v>88</v>
      </c>
      <c r="U5" s="26">
        <v>67</v>
      </c>
      <c r="V5" s="26">
        <v>160</v>
      </c>
      <c r="W5" s="26">
        <v>105</v>
      </c>
      <c r="X5" s="26">
        <v>74</v>
      </c>
      <c r="Y5" s="26">
        <v>90</v>
      </c>
      <c r="Z5" s="27">
        <v>64</v>
      </c>
      <c r="AA5" s="28">
        <v>648</v>
      </c>
      <c r="AB5" s="29">
        <f>ROUNDUP((AA5/J5)*100,1)</f>
        <v>60</v>
      </c>
      <c r="AC5" s="19">
        <f>RANK(AB5,AB$5:AB$24,0)</f>
        <v>2</v>
      </c>
      <c r="AD5" s="30">
        <v>9</v>
      </c>
      <c r="AE5" s="25">
        <v>40</v>
      </c>
      <c r="AF5" s="26">
        <v>22</v>
      </c>
      <c r="AG5" s="26">
        <v>70</v>
      </c>
      <c r="AH5" s="26">
        <v>48</v>
      </c>
      <c r="AI5" s="26">
        <v>34</v>
      </c>
      <c r="AJ5" s="26">
        <v>49</v>
      </c>
      <c r="AK5" s="27">
        <v>32</v>
      </c>
      <c r="AL5" s="28">
        <v>295</v>
      </c>
      <c r="AM5" s="30">
        <v>1</v>
      </c>
      <c r="AN5" s="28">
        <v>408</v>
      </c>
    </row>
    <row r="6" spans="1:40" ht="62.25" customHeight="1">
      <c r="A6" s="143"/>
      <c r="B6" s="143"/>
      <c r="C6" s="31" t="s">
        <v>49</v>
      </c>
      <c r="D6" s="32" t="s">
        <v>50</v>
      </c>
      <c r="E6" s="33">
        <v>8772</v>
      </c>
      <c r="F6" s="33">
        <v>8863</v>
      </c>
      <c r="G6" s="34">
        <v>17635</v>
      </c>
      <c r="H6" s="33">
        <v>209</v>
      </c>
      <c r="I6" s="33">
        <v>437</v>
      </c>
      <c r="J6" s="35">
        <v>646</v>
      </c>
      <c r="K6" s="32">
        <f aca="true" t="shared" si="0" ref="K6:K24">RANK(J6,J$5:J$24,0)</f>
        <v>9</v>
      </c>
      <c r="L6" s="36">
        <f aca="true" t="shared" si="1" ref="L6:N24">ROUNDUP((H6/E6)*100,2)</f>
        <v>2.3899999999999997</v>
      </c>
      <c r="M6" s="36">
        <f t="shared" si="1"/>
        <v>4.9399999999999995</v>
      </c>
      <c r="N6" s="37">
        <f t="shared" si="1"/>
        <v>3.67</v>
      </c>
      <c r="O6" s="32">
        <f aca="true" t="shared" si="2" ref="O6:O24">RANK(N6,N$5:N$24,0)</f>
        <v>9</v>
      </c>
      <c r="P6" s="33">
        <v>7900</v>
      </c>
      <c r="Q6" s="33">
        <v>326</v>
      </c>
      <c r="R6" s="35">
        <v>371</v>
      </c>
      <c r="S6" s="38">
        <f aca="true" t="shared" si="3" ref="S6:S26">ROUNDUP((R6/P6)*100,2)</f>
        <v>4.7</v>
      </c>
      <c r="T6" s="39">
        <v>46</v>
      </c>
      <c r="U6" s="40">
        <v>36</v>
      </c>
      <c r="V6" s="40">
        <v>88</v>
      </c>
      <c r="W6" s="40">
        <v>60</v>
      </c>
      <c r="X6" s="40">
        <v>62</v>
      </c>
      <c r="Y6" s="40">
        <v>60</v>
      </c>
      <c r="Z6" s="41">
        <v>33</v>
      </c>
      <c r="AA6" s="42">
        <v>385</v>
      </c>
      <c r="AB6" s="43">
        <f aca="true" t="shared" si="4" ref="AB6:AB26">ROUNDUP((AA6/J6)*100,1)</f>
        <v>59.6</v>
      </c>
      <c r="AC6" s="32">
        <f aca="true" t="shared" si="5" ref="AC6:AC24">RANK(AB6,AB$5:AB$24,0)</f>
        <v>5</v>
      </c>
      <c r="AD6" s="44">
        <v>2</v>
      </c>
      <c r="AE6" s="39">
        <v>16</v>
      </c>
      <c r="AF6" s="40">
        <v>23</v>
      </c>
      <c r="AG6" s="40">
        <v>40</v>
      </c>
      <c r="AH6" s="40">
        <v>29</v>
      </c>
      <c r="AI6" s="40">
        <v>45</v>
      </c>
      <c r="AJ6" s="40">
        <v>39</v>
      </c>
      <c r="AK6" s="41">
        <v>25</v>
      </c>
      <c r="AL6" s="42">
        <v>217</v>
      </c>
      <c r="AM6" s="44">
        <v>1</v>
      </c>
      <c r="AN6" s="42">
        <v>236</v>
      </c>
    </row>
    <row r="7" spans="1:40" ht="62.25" customHeight="1">
      <c r="A7" s="143"/>
      <c r="B7" s="143" t="s">
        <v>3</v>
      </c>
      <c r="C7" s="18" t="s">
        <v>51</v>
      </c>
      <c r="D7" s="19" t="s">
        <v>52</v>
      </c>
      <c r="E7" s="20">
        <v>11884</v>
      </c>
      <c r="F7" s="20">
        <v>12149</v>
      </c>
      <c r="G7" s="21">
        <v>24033</v>
      </c>
      <c r="H7" s="20">
        <v>303</v>
      </c>
      <c r="I7" s="20">
        <v>528</v>
      </c>
      <c r="J7" s="22">
        <v>831</v>
      </c>
      <c r="K7" s="19">
        <f t="shared" si="0"/>
        <v>5</v>
      </c>
      <c r="L7" s="23">
        <f t="shared" si="1"/>
        <v>2.55</v>
      </c>
      <c r="M7" s="23">
        <f t="shared" si="1"/>
        <v>4.35</v>
      </c>
      <c r="N7" s="45">
        <f t="shared" si="1"/>
        <v>3.46</v>
      </c>
      <c r="O7" s="19">
        <f t="shared" si="2"/>
        <v>10</v>
      </c>
      <c r="P7" s="20">
        <v>11604</v>
      </c>
      <c r="Q7" s="20">
        <v>377</v>
      </c>
      <c r="R7" s="22">
        <v>428</v>
      </c>
      <c r="S7" s="24">
        <f t="shared" si="3"/>
        <v>3.69</v>
      </c>
      <c r="T7" s="25">
        <v>70</v>
      </c>
      <c r="U7" s="26">
        <v>46</v>
      </c>
      <c r="V7" s="26">
        <v>107</v>
      </c>
      <c r="W7" s="26">
        <v>72</v>
      </c>
      <c r="X7" s="26">
        <v>80</v>
      </c>
      <c r="Y7" s="26">
        <v>65</v>
      </c>
      <c r="Z7" s="27">
        <v>56</v>
      </c>
      <c r="AA7" s="28">
        <v>496</v>
      </c>
      <c r="AB7" s="29">
        <f t="shared" si="4"/>
        <v>59.7</v>
      </c>
      <c r="AC7" s="19">
        <f t="shared" si="5"/>
        <v>4</v>
      </c>
      <c r="AD7" s="30">
        <v>3</v>
      </c>
      <c r="AE7" s="25">
        <v>29</v>
      </c>
      <c r="AF7" s="26">
        <v>25</v>
      </c>
      <c r="AG7" s="26">
        <v>46</v>
      </c>
      <c r="AH7" s="26">
        <v>41</v>
      </c>
      <c r="AI7" s="26">
        <v>47</v>
      </c>
      <c r="AJ7" s="26">
        <v>39</v>
      </c>
      <c r="AK7" s="27">
        <v>34</v>
      </c>
      <c r="AL7" s="28">
        <v>261</v>
      </c>
      <c r="AM7" s="30">
        <v>2</v>
      </c>
      <c r="AN7" s="28">
        <v>315</v>
      </c>
    </row>
    <row r="8" spans="1:40" ht="62.25" customHeight="1">
      <c r="A8" s="143"/>
      <c r="B8" s="143"/>
      <c r="C8" s="46" t="s">
        <v>53</v>
      </c>
      <c r="D8" s="47" t="s">
        <v>54</v>
      </c>
      <c r="E8" s="48">
        <v>5471</v>
      </c>
      <c r="F8" s="48">
        <v>5840</v>
      </c>
      <c r="G8" s="49">
        <v>11311</v>
      </c>
      <c r="H8" s="48">
        <v>109</v>
      </c>
      <c r="I8" s="48">
        <v>226</v>
      </c>
      <c r="J8" s="50">
        <v>335</v>
      </c>
      <c r="K8" s="47">
        <f t="shared" si="0"/>
        <v>19</v>
      </c>
      <c r="L8" s="51">
        <f t="shared" si="1"/>
        <v>2</v>
      </c>
      <c r="M8" s="51">
        <f t="shared" si="1"/>
        <v>3.8699999999999997</v>
      </c>
      <c r="N8" s="52">
        <f t="shared" si="1"/>
        <v>2.9699999999999998</v>
      </c>
      <c r="O8" s="47">
        <f t="shared" si="2"/>
        <v>13</v>
      </c>
      <c r="P8" s="48">
        <v>4977</v>
      </c>
      <c r="Q8" s="48">
        <v>155</v>
      </c>
      <c r="R8" s="50">
        <v>178</v>
      </c>
      <c r="S8" s="53">
        <f t="shared" si="3"/>
        <v>3.5799999999999996</v>
      </c>
      <c r="T8" s="54">
        <v>25</v>
      </c>
      <c r="U8" s="55">
        <v>26</v>
      </c>
      <c r="V8" s="55">
        <v>56</v>
      </c>
      <c r="W8" s="55">
        <v>32</v>
      </c>
      <c r="X8" s="55">
        <v>27</v>
      </c>
      <c r="Y8" s="55">
        <v>31</v>
      </c>
      <c r="Z8" s="56">
        <v>23</v>
      </c>
      <c r="AA8" s="57">
        <v>220</v>
      </c>
      <c r="AB8" s="58">
        <f t="shared" si="4"/>
        <v>65.69999999999999</v>
      </c>
      <c r="AC8" s="47">
        <f t="shared" si="5"/>
        <v>1</v>
      </c>
      <c r="AD8" s="59">
        <v>5</v>
      </c>
      <c r="AE8" s="54">
        <v>12</v>
      </c>
      <c r="AF8" s="55">
        <v>13</v>
      </c>
      <c r="AG8" s="55">
        <v>30</v>
      </c>
      <c r="AH8" s="55">
        <v>18</v>
      </c>
      <c r="AI8" s="55">
        <v>19</v>
      </c>
      <c r="AJ8" s="55">
        <v>20</v>
      </c>
      <c r="AK8" s="56">
        <v>12</v>
      </c>
      <c r="AL8" s="57">
        <v>124</v>
      </c>
      <c r="AM8" s="59">
        <v>1</v>
      </c>
      <c r="AN8" s="57">
        <v>142</v>
      </c>
    </row>
    <row r="9" spans="1:40" ht="62.25" customHeight="1">
      <c r="A9" s="143"/>
      <c r="B9" s="143"/>
      <c r="C9" s="60" t="s">
        <v>55</v>
      </c>
      <c r="D9" s="151" t="s">
        <v>101</v>
      </c>
      <c r="E9" s="62">
        <v>10119</v>
      </c>
      <c r="F9" s="62">
        <v>10291</v>
      </c>
      <c r="G9" s="63">
        <v>20410</v>
      </c>
      <c r="H9" s="62">
        <v>170</v>
      </c>
      <c r="I9" s="62">
        <v>366</v>
      </c>
      <c r="J9" s="64">
        <v>536</v>
      </c>
      <c r="K9" s="61">
        <f t="shared" si="0"/>
        <v>15</v>
      </c>
      <c r="L9" s="65">
        <f t="shared" si="1"/>
        <v>1.69</v>
      </c>
      <c r="M9" s="65">
        <f t="shared" si="1"/>
        <v>3.5599999999999996</v>
      </c>
      <c r="N9" s="66">
        <f t="shared" si="1"/>
        <v>2.63</v>
      </c>
      <c r="O9" s="61">
        <f t="shared" si="2"/>
        <v>18</v>
      </c>
      <c r="P9" s="62">
        <v>8830</v>
      </c>
      <c r="Q9" s="62">
        <v>260</v>
      </c>
      <c r="R9" s="64">
        <v>291</v>
      </c>
      <c r="S9" s="67">
        <f t="shared" si="3"/>
        <v>3.3</v>
      </c>
      <c r="T9" s="68">
        <v>34</v>
      </c>
      <c r="U9" s="69">
        <v>37</v>
      </c>
      <c r="V9" s="69">
        <v>69</v>
      </c>
      <c r="W9" s="69">
        <v>36</v>
      </c>
      <c r="X9" s="69">
        <v>61</v>
      </c>
      <c r="Y9" s="69">
        <v>48</v>
      </c>
      <c r="Z9" s="70">
        <v>36</v>
      </c>
      <c r="AA9" s="71">
        <v>321</v>
      </c>
      <c r="AB9" s="72">
        <f t="shared" si="4"/>
        <v>59.9</v>
      </c>
      <c r="AC9" s="61">
        <f t="shared" si="5"/>
        <v>3</v>
      </c>
      <c r="AD9" s="73">
        <v>4</v>
      </c>
      <c r="AE9" s="68">
        <v>12</v>
      </c>
      <c r="AF9" s="69">
        <v>16</v>
      </c>
      <c r="AG9" s="69">
        <v>32</v>
      </c>
      <c r="AH9" s="69">
        <v>20</v>
      </c>
      <c r="AI9" s="69">
        <v>40</v>
      </c>
      <c r="AJ9" s="69">
        <v>33</v>
      </c>
      <c r="AK9" s="70">
        <v>29</v>
      </c>
      <c r="AL9" s="71">
        <v>182</v>
      </c>
      <c r="AM9" s="73">
        <v>3</v>
      </c>
      <c r="AN9" s="71">
        <v>208</v>
      </c>
    </row>
    <row r="10" spans="1:40" ht="62.25" customHeight="1">
      <c r="A10" s="143" t="s">
        <v>10</v>
      </c>
      <c r="B10" s="143" t="s">
        <v>4</v>
      </c>
      <c r="C10" s="74" t="s">
        <v>56</v>
      </c>
      <c r="D10" s="75" t="s">
        <v>57</v>
      </c>
      <c r="E10" s="76">
        <v>15341</v>
      </c>
      <c r="F10" s="76">
        <v>15826</v>
      </c>
      <c r="G10" s="77">
        <v>31167</v>
      </c>
      <c r="H10" s="76">
        <v>431</v>
      </c>
      <c r="I10" s="76">
        <v>892</v>
      </c>
      <c r="J10" s="78">
        <v>1323</v>
      </c>
      <c r="K10" s="75">
        <f t="shared" si="0"/>
        <v>1</v>
      </c>
      <c r="L10" s="79">
        <f t="shared" si="1"/>
        <v>2.8099999999999996</v>
      </c>
      <c r="M10" s="79">
        <f t="shared" si="1"/>
        <v>5.64</v>
      </c>
      <c r="N10" s="80">
        <f t="shared" si="1"/>
        <v>4.25</v>
      </c>
      <c r="O10" s="75">
        <f t="shared" si="2"/>
        <v>3</v>
      </c>
      <c r="P10" s="76">
        <v>15739</v>
      </c>
      <c r="Q10" s="76">
        <v>679</v>
      </c>
      <c r="R10" s="78">
        <v>765</v>
      </c>
      <c r="S10" s="81">
        <f t="shared" si="3"/>
        <v>4.87</v>
      </c>
      <c r="T10" s="82">
        <v>104</v>
      </c>
      <c r="U10" s="83">
        <v>86</v>
      </c>
      <c r="V10" s="83">
        <v>154</v>
      </c>
      <c r="W10" s="83">
        <v>109</v>
      </c>
      <c r="X10" s="83">
        <v>116</v>
      </c>
      <c r="Y10" s="83">
        <v>98</v>
      </c>
      <c r="Z10" s="84">
        <v>66</v>
      </c>
      <c r="AA10" s="85">
        <v>733</v>
      </c>
      <c r="AB10" s="86">
        <f t="shared" si="4"/>
        <v>55.5</v>
      </c>
      <c r="AC10" s="75">
        <f t="shared" si="5"/>
        <v>17</v>
      </c>
      <c r="AD10" s="87">
        <v>15</v>
      </c>
      <c r="AE10" s="82">
        <v>54</v>
      </c>
      <c r="AF10" s="83">
        <v>57</v>
      </c>
      <c r="AG10" s="83">
        <v>92</v>
      </c>
      <c r="AH10" s="83">
        <v>66</v>
      </c>
      <c r="AI10" s="83">
        <v>75</v>
      </c>
      <c r="AJ10" s="83">
        <v>60</v>
      </c>
      <c r="AK10" s="84">
        <v>44</v>
      </c>
      <c r="AL10" s="85">
        <v>448</v>
      </c>
      <c r="AM10" s="87">
        <v>9</v>
      </c>
      <c r="AN10" s="85">
        <v>453</v>
      </c>
    </row>
    <row r="11" spans="1:40" ht="62.25" customHeight="1">
      <c r="A11" s="143"/>
      <c r="B11" s="143"/>
      <c r="C11" s="88" t="s">
        <v>58</v>
      </c>
      <c r="D11" s="89" t="s">
        <v>59</v>
      </c>
      <c r="E11" s="90">
        <v>11784</v>
      </c>
      <c r="F11" s="90">
        <v>11866</v>
      </c>
      <c r="G11" s="91">
        <v>23650</v>
      </c>
      <c r="H11" s="90">
        <v>184</v>
      </c>
      <c r="I11" s="90">
        <v>376</v>
      </c>
      <c r="J11" s="92">
        <v>560</v>
      </c>
      <c r="K11" s="89">
        <f t="shared" si="0"/>
        <v>14</v>
      </c>
      <c r="L11" s="93">
        <f t="shared" si="1"/>
        <v>1.57</v>
      </c>
      <c r="M11" s="93">
        <f t="shared" si="1"/>
        <v>3.17</v>
      </c>
      <c r="N11" s="94">
        <f t="shared" si="1"/>
        <v>2.3699999999999997</v>
      </c>
      <c r="O11" s="89">
        <f t="shared" si="2"/>
        <v>19</v>
      </c>
      <c r="P11" s="90">
        <v>10718</v>
      </c>
      <c r="Q11" s="90">
        <v>273</v>
      </c>
      <c r="R11" s="92">
        <v>308</v>
      </c>
      <c r="S11" s="95">
        <f t="shared" si="3"/>
        <v>2.88</v>
      </c>
      <c r="T11" s="96">
        <v>52</v>
      </c>
      <c r="U11" s="97">
        <v>33</v>
      </c>
      <c r="V11" s="97">
        <v>95</v>
      </c>
      <c r="W11" s="97">
        <v>33</v>
      </c>
      <c r="X11" s="97">
        <v>35</v>
      </c>
      <c r="Y11" s="97">
        <v>34</v>
      </c>
      <c r="Z11" s="98">
        <v>33</v>
      </c>
      <c r="AA11" s="99">
        <v>315</v>
      </c>
      <c r="AB11" s="100">
        <f t="shared" si="4"/>
        <v>56.300000000000004</v>
      </c>
      <c r="AC11" s="89">
        <f t="shared" si="5"/>
        <v>15</v>
      </c>
      <c r="AD11" s="101">
        <v>2</v>
      </c>
      <c r="AE11" s="96">
        <v>25</v>
      </c>
      <c r="AF11" s="97">
        <v>20</v>
      </c>
      <c r="AG11" s="97">
        <v>59</v>
      </c>
      <c r="AH11" s="97">
        <v>21</v>
      </c>
      <c r="AI11" s="97">
        <v>19</v>
      </c>
      <c r="AJ11" s="97">
        <v>17</v>
      </c>
      <c r="AK11" s="98">
        <v>18</v>
      </c>
      <c r="AL11" s="99">
        <v>179</v>
      </c>
      <c r="AM11" s="101">
        <v>1</v>
      </c>
      <c r="AN11" s="99">
        <v>183</v>
      </c>
    </row>
    <row r="12" spans="1:40" ht="62.25" customHeight="1">
      <c r="A12" s="143"/>
      <c r="B12" s="143"/>
      <c r="C12" s="31" t="s">
        <v>60</v>
      </c>
      <c r="D12" s="32" t="s">
        <v>61</v>
      </c>
      <c r="E12" s="33">
        <v>6116</v>
      </c>
      <c r="F12" s="33">
        <v>6210</v>
      </c>
      <c r="G12" s="34">
        <v>12326</v>
      </c>
      <c r="H12" s="33">
        <v>98</v>
      </c>
      <c r="I12" s="33">
        <v>239</v>
      </c>
      <c r="J12" s="35">
        <v>337</v>
      </c>
      <c r="K12" s="32">
        <f t="shared" si="0"/>
        <v>18</v>
      </c>
      <c r="L12" s="36">
        <f t="shared" si="1"/>
        <v>1.61</v>
      </c>
      <c r="M12" s="36">
        <f t="shared" si="1"/>
        <v>3.8499999999999996</v>
      </c>
      <c r="N12" s="37">
        <f t="shared" si="1"/>
        <v>2.7399999999999998</v>
      </c>
      <c r="O12" s="32">
        <f t="shared" si="2"/>
        <v>15</v>
      </c>
      <c r="P12" s="33">
        <v>6151</v>
      </c>
      <c r="Q12" s="33">
        <v>183</v>
      </c>
      <c r="R12" s="35">
        <v>202</v>
      </c>
      <c r="S12" s="38">
        <f t="shared" si="3"/>
        <v>3.2899999999999996</v>
      </c>
      <c r="T12" s="39">
        <v>33</v>
      </c>
      <c r="U12" s="40">
        <v>20</v>
      </c>
      <c r="V12" s="40">
        <v>37</v>
      </c>
      <c r="W12" s="40">
        <v>31</v>
      </c>
      <c r="X12" s="40">
        <v>29</v>
      </c>
      <c r="Y12" s="40">
        <v>25</v>
      </c>
      <c r="Z12" s="41">
        <v>23</v>
      </c>
      <c r="AA12" s="42">
        <v>198</v>
      </c>
      <c r="AB12" s="43">
        <f t="shared" si="4"/>
        <v>58.800000000000004</v>
      </c>
      <c r="AC12" s="32">
        <f t="shared" si="5"/>
        <v>8</v>
      </c>
      <c r="AD12" s="44">
        <v>2</v>
      </c>
      <c r="AE12" s="39">
        <v>17</v>
      </c>
      <c r="AF12" s="40">
        <v>17</v>
      </c>
      <c r="AG12" s="40">
        <v>18</v>
      </c>
      <c r="AH12" s="40">
        <v>16</v>
      </c>
      <c r="AI12" s="40">
        <v>17</v>
      </c>
      <c r="AJ12" s="40">
        <v>17</v>
      </c>
      <c r="AK12" s="41">
        <v>13</v>
      </c>
      <c r="AL12" s="42">
        <v>115</v>
      </c>
      <c r="AM12" s="44">
        <v>0</v>
      </c>
      <c r="AN12" s="42">
        <v>126</v>
      </c>
    </row>
    <row r="13" spans="1:40" ht="62.25" customHeight="1">
      <c r="A13" s="143"/>
      <c r="B13" s="143" t="s">
        <v>5</v>
      </c>
      <c r="C13" s="18" t="s">
        <v>62</v>
      </c>
      <c r="D13" s="19" t="s">
        <v>63</v>
      </c>
      <c r="E13" s="20">
        <v>13902</v>
      </c>
      <c r="F13" s="20">
        <v>13731</v>
      </c>
      <c r="G13" s="21">
        <v>27633</v>
      </c>
      <c r="H13" s="20">
        <v>252</v>
      </c>
      <c r="I13" s="20">
        <v>557</v>
      </c>
      <c r="J13" s="22">
        <v>809</v>
      </c>
      <c r="K13" s="19">
        <f t="shared" si="0"/>
        <v>7</v>
      </c>
      <c r="L13" s="23">
        <f t="shared" si="1"/>
        <v>1.82</v>
      </c>
      <c r="M13" s="23">
        <f t="shared" si="1"/>
        <v>4.06</v>
      </c>
      <c r="N13" s="45">
        <f t="shared" si="1"/>
        <v>2.9299999999999997</v>
      </c>
      <c r="O13" s="19">
        <f t="shared" si="2"/>
        <v>14</v>
      </c>
      <c r="P13" s="20">
        <v>13579</v>
      </c>
      <c r="Q13" s="20">
        <v>380</v>
      </c>
      <c r="R13" s="22">
        <v>433</v>
      </c>
      <c r="S13" s="24">
        <f t="shared" si="3"/>
        <v>3.19</v>
      </c>
      <c r="T13" s="25">
        <v>75</v>
      </c>
      <c r="U13" s="26">
        <v>53</v>
      </c>
      <c r="V13" s="26">
        <v>126</v>
      </c>
      <c r="W13" s="26">
        <v>68</v>
      </c>
      <c r="X13" s="26">
        <v>49</v>
      </c>
      <c r="Y13" s="26">
        <v>54</v>
      </c>
      <c r="Z13" s="27">
        <v>51</v>
      </c>
      <c r="AA13" s="28">
        <v>476</v>
      </c>
      <c r="AB13" s="29">
        <f t="shared" si="4"/>
        <v>58.9</v>
      </c>
      <c r="AC13" s="19">
        <f t="shared" si="5"/>
        <v>7</v>
      </c>
      <c r="AD13" s="30">
        <v>3</v>
      </c>
      <c r="AE13" s="25">
        <v>31</v>
      </c>
      <c r="AF13" s="26">
        <v>33</v>
      </c>
      <c r="AG13" s="26">
        <v>66</v>
      </c>
      <c r="AH13" s="26">
        <v>31</v>
      </c>
      <c r="AI13" s="26">
        <v>33</v>
      </c>
      <c r="AJ13" s="26">
        <v>25</v>
      </c>
      <c r="AK13" s="27">
        <v>33</v>
      </c>
      <c r="AL13" s="28">
        <v>252</v>
      </c>
      <c r="AM13" s="30">
        <v>2</v>
      </c>
      <c r="AN13" s="28">
        <v>280</v>
      </c>
    </row>
    <row r="14" spans="1:40" ht="62.25" customHeight="1">
      <c r="A14" s="143"/>
      <c r="B14" s="143"/>
      <c r="C14" s="46" t="s">
        <v>64</v>
      </c>
      <c r="D14" s="47" t="s">
        <v>65</v>
      </c>
      <c r="E14" s="48">
        <v>7188</v>
      </c>
      <c r="F14" s="48">
        <v>7272</v>
      </c>
      <c r="G14" s="49">
        <v>14460</v>
      </c>
      <c r="H14" s="48">
        <v>200</v>
      </c>
      <c r="I14" s="48">
        <v>389</v>
      </c>
      <c r="J14" s="50">
        <v>589</v>
      </c>
      <c r="K14" s="47">
        <f t="shared" si="0"/>
        <v>12</v>
      </c>
      <c r="L14" s="51">
        <f t="shared" si="1"/>
        <v>2.7899999999999996</v>
      </c>
      <c r="M14" s="51">
        <f t="shared" si="1"/>
        <v>5.35</v>
      </c>
      <c r="N14" s="52">
        <f t="shared" si="1"/>
        <v>4.08</v>
      </c>
      <c r="O14" s="47">
        <f t="shared" si="2"/>
        <v>6</v>
      </c>
      <c r="P14" s="48">
        <v>6695</v>
      </c>
      <c r="Q14" s="48">
        <v>275</v>
      </c>
      <c r="R14" s="50">
        <v>320</v>
      </c>
      <c r="S14" s="53">
        <f t="shared" si="3"/>
        <v>4.779999999999999</v>
      </c>
      <c r="T14" s="54">
        <v>46</v>
      </c>
      <c r="U14" s="55">
        <v>40</v>
      </c>
      <c r="V14" s="55">
        <v>88</v>
      </c>
      <c r="W14" s="55">
        <v>39</v>
      </c>
      <c r="X14" s="55">
        <v>50</v>
      </c>
      <c r="Y14" s="55">
        <v>41</v>
      </c>
      <c r="Z14" s="56">
        <v>33</v>
      </c>
      <c r="AA14" s="57">
        <v>337</v>
      </c>
      <c r="AB14" s="58">
        <f t="shared" si="4"/>
        <v>57.300000000000004</v>
      </c>
      <c r="AC14" s="47">
        <f t="shared" si="5"/>
        <v>13</v>
      </c>
      <c r="AD14" s="59">
        <v>5</v>
      </c>
      <c r="AE14" s="54">
        <v>22</v>
      </c>
      <c r="AF14" s="55">
        <v>21</v>
      </c>
      <c r="AG14" s="55">
        <v>56</v>
      </c>
      <c r="AH14" s="55">
        <v>21</v>
      </c>
      <c r="AI14" s="55">
        <v>22</v>
      </c>
      <c r="AJ14" s="55">
        <v>20</v>
      </c>
      <c r="AK14" s="56">
        <v>21</v>
      </c>
      <c r="AL14" s="57">
        <v>183</v>
      </c>
      <c r="AM14" s="59">
        <v>2</v>
      </c>
      <c r="AN14" s="57">
        <v>213</v>
      </c>
    </row>
    <row r="15" spans="1:40" ht="62.25" customHeight="1">
      <c r="A15" s="143"/>
      <c r="B15" s="143"/>
      <c r="C15" s="88" t="s">
        <v>66</v>
      </c>
      <c r="D15" s="89" t="s">
        <v>67</v>
      </c>
      <c r="E15" s="90">
        <v>9704</v>
      </c>
      <c r="F15" s="90">
        <v>9453</v>
      </c>
      <c r="G15" s="91">
        <v>19157</v>
      </c>
      <c r="H15" s="90">
        <v>200</v>
      </c>
      <c r="I15" s="90">
        <v>374</v>
      </c>
      <c r="J15" s="92">
        <v>574</v>
      </c>
      <c r="K15" s="89">
        <f>RANK(J15,J$5:J$24,0)</f>
        <v>13</v>
      </c>
      <c r="L15" s="93">
        <f t="shared" si="1"/>
        <v>2.07</v>
      </c>
      <c r="M15" s="93">
        <f t="shared" si="1"/>
        <v>3.96</v>
      </c>
      <c r="N15" s="94">
        <f t="shared" si="1"/>
        <v>3</v>
      </c>
      <c r="O15" s="89">
        <f t="shared" si="2"/>
        <v>12</v>
      </c>
      <c r="P15" s="90">
        <v>9501</v>
      </c>
      <c r="Q15" s="90">
        <v>282</v>
      </c>
      <c r="R15" s="92">
        <v>323</v>
      </c>
      <c r="S15" s="95">
        <f>ROUNDUP((R15/P15)*100,2)</f>
        <v>3.4</v>
      </c>
      <c r="T15" s="96">
        <v>48</v>
      </c>
      <c r="U15" s="97">
        <v>35</v>
      </c>
      <c r="V15" s="97">
        <v>88</v>
      </c>
      <c r="W15" s="97">
        <v>57</v>
      </c>
      <c r="X15" s="97">
        <v>37</v>
      </c>
      <c r="Y15" s="97">
        <v>35</v>
      </c>
      <c r="Z15" s="98">
        <v>34</v>
      </c>
      <c r="AA15" s="99">
        <v>334</v>
      </c>
      <c r="AB15" s="100">
        <f t="shared" si="4"/>
        <v>58.2</v>
      </c>
      <c r="AC15" s="89">
        <f t="shared" si="5"/>
        <v>10</v>
      </c>
      <c r="AD15" s="101">
        <v>9</v>
      </c>
      <c r="AE15" s="96">
        <v>28</v>
      </c>
      <c r="AF15" s="97">
        <v>21</v>
      </c>
      <c r="AG15" s="97">
        <v>50</v>
      </c>
      <c r="AH15" s="97">
        <v>29</v>
      </c>
      <c r="AI15" s="97">
        <v>22</v>
      </c>
      <c r="AJ15" s="97">
        <v>18</v>
      </c>
      <c r="AK15" s="98">
        <v>18</v>
      </c>
      <c r="AL15" s="99">
        <v>186</v>
      </c>
      <c r="AM15" s="101">
        <v>4</v>
      </c>
      <c r="AN15" s="99">
        <v>210</v>
      </c>
    </row>
    <row r="16" spans="1:40" ht="62.25" customHeight="1">
      <c r="A16" s="143"/>
      <c r="B16" s="143"/>
      <c r="C16" s="31" t="s">
        <v>68</v>
      </c>
      <c r="D16" s="32" t="s">
        <v>69</v>
      </c>
      <c r="E16" s="33">
        <v>6088</v>
      </c>
      <c r="F16" s="33">
        <v>6344</v>
      </c>
      <c r="G16" s="34">
        <v>12432</v>
      </c>
      <c r="H16" s="33">
        <v>187</v>
      </c>
      <c r="I16" s="33">
        <v>306</v>
      </c>
      <c r="J16" s="35">
        <v>493</v>
      </c>
      <c r="K16" s="32">
        <f t="shared" si="0"/>
        <v>16</v>
      </c>
      <c r="L16" s="36">
        <f t="shared" si="1"/>
        <v>3.0799999999999996</v>
      </c>
      <c r="M16" s="36">
        <f t="shared" si="1"/>
        <v>4.83</v>
      </c>
      <c r="N16" s="37">
        <f t="shared" si="1"/>
        <v>3.9699999999999998</v>
      </c>
      <c r="O16" s="32">
        <f t="shared" si="2"/>
        <v>8</v>
      </c>
      <c r="P16" s="33">
        <v>5480</v>
      </c>
      <c r="Q16" s="33">
        <v>209</v>
      </c>
      <c r="R16" s="35">
        <v>250</v>
      </c>
      <c r="S16" s="38">
        <f t="shared" si="3"/>
        <v>4.569999999999999</v>
      </c>
      <c r="T16" s="39">
        <v>44</v>
      </c>
      <c r="U16" s="40">
        <v>35</v>
      </c>
      <c r="V16" s="40">
        <v>61</v>
      </c>
      <c r="W16" s="40">
        <v>45</v>
      </c>
      <c r="X16" s="40">
        <v>41</v>
      </c>
      <c r="Y16" s="40">
        <v>35</v>
      </c>
      <c r="Z16" s="41">
        <v>18</v>
      </c>
      <c r="AA16" s="42">
        <v>279</v>
      </c>
      <c r="AB16" s="43">
        <f t="shared" si="4"/>
        <v>56.6</v>
      </c>
      <c r="AC16" s="32">
        <f t="shared" si="5"/>
        <v>14</v>
      </c>
      <c r="AD16" s="44">
        <v>5</v>
      </c>
      <c r="AE16" s="39">
        <v>18</v>
      </c>
      <c r="AF16" s="40">
        <v>16</v>
      </c>
      <c r="AG16" s="40">
        <v>28</v>
      </c>
      <c r="AH16" s="40">
        <v>23</v>
      </c>
      <c r="AI16" s="40">
        <v>21</v>
      </c>
      <c r="AJ16" s="40">
        <v>24</v>
      </c>
      <c r="AK16" s="41">
        <v>6</v>
      </c>
      <c r="AL16" s="42">
        <v>136</v>
      </c>
      <c r="AM16" s="44">
        <v>2</v>
      </c>
      <c r="AN16" s="42">
        <v>155</v>
      </c>
    </row>
    <row r="17" spans="1:40" ht="62.25" customHeight="1">
      <c r="A17" s="143" t="s">
        <v>11</v>
      </c>
      <c r="B17" s="143" t="s">
        <v>6</v>
      </c>
      <c r="C17" s="18" t="s">
        <v>70</v>
      </c>
      <c r="D17" s="19" t="s">
        <v>71</v>
      </c>
      <c r="E17" s="20">
        <v>11804</v>
      </c>
      <c r="F17" s="20">
        <v>12334</v>
      </c>
      <c r="G17" s="21">
        <v>24138</v>
      </c>
      <c r="H17" s="20">
        <v>432</v>
      </c>
      <c r="I17" s="20">
        <v>662</v>
      </c>
      <c r="J17" s="22">
        <v>1094</v>
      </c>
      <c r="K17" s="19">
        <f t="shared" si="0"/>
        <v>3</v>
      </c>
      <c r="L17" s="23">
        <f t="shared" si="1"/>
        <v>3.6599999999999997</v>
      </c>
      <c r="M17" s="23">
        <f t="shared" si="1"/>
        <v>5.37</v>
      </c>
      <c r="N17" s="45">
        <f t="shared" si="1"/>
        <v>4.54</v>
      </c>
      <c r="O17" s="19">
        <f t="shared" si="2"/>
        <v>2</v>
      </c>
      <c r="P17" s="20">
        <v>10553</v>
      </c>
      <c r="Q17" s="20">
        <v>475</v>
      </c>
      <c r="R17" s="22">
        <v>566</v>
      </c>
      <c r="S17" s="24">
        <f t="shared" si="3"/>
        <v>5.37</v>
      </c>
      <c r="T17" s="25">
        <v>80</v>
      </c>
      <c r="U17" s="26">
        <v>61</v>
      </c>
      <c r="V17" s="26">
        <v>124</v>
      </c>
      <c r="W17" s="26">
        <v>85</v>
      </c>
      <c r="X17" s="26">
        <v>87</v>
      </c>
      <c r="Y17" s="26">
        <v>83</v>
      </c>
      <c r="Z17" s="27">
        <v>44</v>
      </c>
      <c r="AA17" s="28">
        <v>564</v>
      </c>
      <c r="AB17" s="29">
        <f t="shared" si="4"/>
        <v>51.6</v>
      </c>
      <c r="AC17" s="19">
        <f t="shared" si="5"/>
        <v>20</v>
      </c>
      <c r="AD17" s="30">
        <v>8</v>
      </c>
      <c r="AE17" s="25">
        <v>37</v>
      </c>
      <c r="AF17" s="26">
        <v>31</v>
      </c>
      <c r="AG17" s="26">
        <v>58</v>
      </c>
      <c r="AH17" s="26">
        <v>41</v>
      </c>
      <c r="AI17" s="26">
        <v>42</v>
      </c>
      <c r="AJ17" s="26">
        <v>43</v>
      </c>
      <c r="AK17" s="27">
        <v>26</v>
      </c>
      <c r="AL17" s="28">
        <v>278</v>
      </c>
      <c r="AM17" s="30">
        <v>4</v>
      </c>
      <c r="AN17" s="28">
        <v>325</v>
      </c>
    </row>
    <row r="18" spans="1:40" ht="62.25" customHeight="1">
      <c r="A18" s="143"/>
      <c r="B18" s="143"/>
      <c r="C18" s="46" t="s">
        <v>72</v>
      </c>
      <c r="D18" s="47" t="s">
        <v>73</v>
      </c>
      <c r="E18" s="48">
        <v>13340</v>
      </c>
      <c r="F18" s="48">
        <v>13516</v>
      </c>
      <c r="G18" s="49">
        <v>26856</v>
      </c>
      <c r="H18" s="48">
        <v>299</v>
      </c>
      <c r="I18" s="48">
        <v>513</v>
      </c>
      <c r="J18" s="50">
        <v>812</v>
      </c>
      <c r="K18" s="47">
        <f t="shared" si="0"/>
        <v>6</v>
      </c>
      <c r="L18" s="51">
        <f t="shared" si="1"/>
        <v>2.25</v>
      </c>
      <c r="M18" s="51">
        <f t="shared" si="1"/>
        <v>3.8</v>
      </c>
      <c r="N18" s="52">
        <f t="shared" si="1"/>
        <v>3.03</v>
      </c>
      <c r="O18" s="47">
        <f t="shared" si="2"/>
        <v>11</v>
      </c>
      <c r="P18" s="48">
        <v>11433</v>
      </c>
      <c r="Q18" s="48">
        <v>346</v>
      </c>
      <c r="R18" s="50">
        <v>405</v>
      </c>
      <c r="S18" s="53">
        <f t="shared" si="3"/>
        <v>3.55</v>
      </c>
      <c r="T18" s="54">
        <v>72</v>
      </c>
      <c r="U18" s="55">
        <v>48</v>
      </c>
      <c r="V18" s="55">
        <v>97</v>
      </c>
      <c r="W18" s="55">
        <v>79</v>
      </c>
      <c r="X18" s="55">
        <v>65</v>
      </c>
      <c r="Y18" s="55">
        <v>56</v>
      </c>
      <c r="Z18" s="56">
        <v>38</v>
      </c>
      <c r="AA18" s="57">
        <v>455</v>
      </c>
      <c r="AB18" s="58">
        <f t="shared" si="4"/>
        <v>56.1</v>
      </c>
      <c r="AC18" s="47">
        <f t="shared" si="5"/>
        <v>16</v>
      </c>
      <c r="AD18" s="59">
        <v>7</v>
      </c>
      <c r="AE18" s="54">
        <v>31</v>
      </c>
      <c r="AF18" s="55">
        <v>27</v>
      </c>
      <c r="AG18" s="55">
        <v>51</v>
      </c>
      <c r="AH18" s="55">
        <v>31</v>
      </c>
      <c r="AI18" s="55">
        <v>37</v>
      </c>
      <c r="AJ18" s="55">
        <v>35</v>
      </c>
      <c r="AK18" s="56">
        <v>19</v>
      </c>
      <c r="AL18" s="57">
        <v>231</v>
      </c>
      <c r="AM18" s="59">
        <v>3</v>
      </c>
      <c r="AN18" s="57">
        <v>268</v>
      </c>
    </row>
    <row r="19" spans="1:40" ht="62.25" customHeight="1">
      <c r="A19" s="143"/>
      <c r="B19" s="143"/>
      <c r="C19" s="60" t="s">
        <v>74</v>
      </c>
      <c r="D19" s="61" t="s">
        <v>75</v>
      </c>
      <c r="E19" s="62">
        <v>7054</v>
      </c>
      <c r="F19" s="62">
        <v>7568</v>
      </c>
      <c r="G19" s="63">
        <v>14622</v>
      </c>
      <c r="H19" s="62">
        <v>223</v>
      </c>
      <c r="I19" s="62">
        <v>397</v>
      </c>
      <c r="J19" s="64">
        <v>620</v>
      </c>
      <c r="K19" s="61">
        <f>RANK(J19,J$5:J$24,0)</f>
        <v>10</v>
      </c>
      <c r="L19" s="65">
        <f t="shared" si="1"/>
        <v>3.17</v>
      </c>
      <c r="M19" s="65">
        <f t="shared" si="1"/>
        <v>5.25</v>
      </c>
      <c r="N19" s="66">
        <f t="shared" si="1"/>
        <v>4.25</v>
      </c>
      <c r="O19" s="61">
        <f t="shared" si="2"/>
        <v>3</v>
      </c>
      <c r="P19" s="62">
        <v>6497</v>
      </c>
      <c r="Q19" s="62">
        <v>263</v>
      </c>
      <c r="R19" s="64">
        <v>312</v>
      </c>
      <c r="S19" s="67">
        <f t="shared" si="3"/>
        <v>4.81</v>
      </c>
      <c r="T19" s="68">
        <v>46</v>
      </c>
      <c r="U19" s="69">
        <v>35</v>
      </c>
      <c r="V19" s="69">
        <v>77</v>
      </c>
      <c r="W19" s="69">
        <v>58</v>
      </c>
      <c r="X19" s="69">
        <v>43</v>
      </c>
      <c r="Y19" s="69">
        <v>39</v>
      </c>
      <c r="Z19" s="70">
        <v>45</v>
      </c>
      <c r="AA19" s="71">
        <v>343</v>
      </c>
      <c r="AB19" s="72">
        <f t="shared" si="4"/>
        <v>55.4</v>
      </c>
      <c r="AC19" s="61">
        <f t="shared" si="5"/>
        <v>18</v>
      </c>
      <c r="AD19" s="73">
        <v>6</v>
      </c>
      <c r="AE19" s="68">
        <v>17</v>
      </c>
      <c r="AF19" s="69">
        <v>16</v>
      </c>
      <c r="AG19" s="69">
        <v>33</v>
      </c>
      <c r="AH19" s="69">
        <v>28</v>
      </c>
      <c r="AI19" s="69">
        <v>25</v>
      </c>
      <c r="AJ19" s="69">
        <v>27</v>
      </c>
      <c r="AK19" s="70">
        <v>29</v>
      </c>
      <c r="AL19" s="71">
        <v>175</v>
      </c>
      <c r="AM19" s="73">
        <v>0</v>
      </c>
      <c r="AN19" s="71">
        <v>213</v>
      </c>
    </row>
    <row r="20" spans="1:40" ht="62.25" customHeight="1">
      <c r="A20" s="143"/>
      <c r="B20" s="143" t="s">
        <v>7</v>
      </c>
      <c r="C20" s="74" t="s">
        <v>76</v>
      </c>
      <c r="D20" s="75" t="s">
        <v>102</v>
      </c>
      <c r="E20" s="76">
        <v>15109</v>
      </c>
      <c r="F20" s="76">
        <v>16243</v>
      </c>
      <c r="G20" s="77">
        <v>31352</v>
      </c>
      <c r="H20" s="76">
        <v>453</v>
      </c>
      <c r="I20" s="76">
        <v>824</v>
      </c>
      <c r="J20" s="78">
        <v>1277</v>
      </c>
      <c r="K20" s="75">
        <f t="shared" si="0"/>
        <v>2</v>
      </c>
      <c r="L20" s="79">
        <f t="shared" si="1"/>
        <v>3</v>
      </c>
      <c r="M20" s="79">
        <f t="shared" si="1"/>
        <v>5.08</v>
      </c>
      <c r="N20" s="80">
        <f t="shared" si="1"/>
        <v>4.08</v>
      </c>
      <c r="O20" s="75">
        <f t="shared" si="2"/>
        <v>6</v>
      </c>
      <c r="P20" s="76">
        <v>14531</v>
      </c>
      <c r="Q20" s="76">
        <v>605</v>
      </c>
      <c r="R20" s="78">
        <v>698</v>
      </c>
      <c r="S20" s="81">
        <f t="shared" si="3"/>
        <v>4.81</v>
      </c>
      <c r="T20" s="82">
        <v>96</v>
      </c>
      <c r="U20" s="83">
        <v>99</v>
      </c>
      <c r="V20" s="83">
        <v>145</v>
      </c>
      <c r="W20" s="83">
        <v>128</v>
      </c>
      <c r="X20" s="83">
        <v>100</v>
      </c>
      <c r="Y20" s="83">
        <v>79</v>
      </c>
      <c r="Z20" s="84">
        <v>59</v>
      </c>
      <c r="AA20" s="85">
        <v>706</v>
      </c>
      <c r="AB20" s="86">
        <f t="shared" si="4"/>
        <v>55.300000000000004</v>
      </c>
      <c r="AC20" s="75">
        <f t="shared" si="5"/>
        <v>19</v>
      </c>
      <c r="AD20" s="87">
        <v>15</v>
      </c>
      <c r="AE20" s="82">
        <v>44</v>
      </c>
      <c r="AF20" s="83">
        <v>48</v>
      </c>
      <c r="AG20" s="83">
        <v>77</v>
      </c>
      <c r="AH20" s="83">
        <v>71</v>
      </c>
      <c r="AI20" s="83">
        <v>55</v>
      </c>
      <c r="AJ20" s="83">
        <v>41</v>
      </c>
      <c r="AK20" s="84">
        <v>34</v>
      </c>
      <c r="AL20" s="85">
        <v>370</v>
      </c>
      <c r="AM20" s="87">
        <v>8</v>
      </c>
      <c r="AN20" s="85">
        <v>422</v>
      </c>
    </row>
    <row r="21" spans="1:40" ht="62.25" customHeight="1">
      <c r="A21" s="143"/>
      <c r="B21" s="143"/>
      <c r="C21" s="60" t="s">
        <v>77</v>
      </c>
      <c r="D21" s="61" t="s">
        <v>78</v>
      </c>
      <c r="E21" s="62">
        <v>4479</v>
      </c>
      <c r="F21" s="62">
        <v>4699</v>
      </c>
      <c r="G21" s="63">
        <v>9178</v>
      </c>
      <c r="H21" s="62">
        <v>140</v>
      </c>
      <c r="I21" s="62">
        <v>247</v>
      </c>
      <c r="J21" s="64">
        <v>387</v>
      </c>
      <c r="K21" s="61">
        <f t="shared" si="0"/>
        <v>17</v>
      </c>
      <c r="L21" s="65">
        <f t="shared" si="1"/>
        <v>3.13</v>
      </c>
      <c r="M21" s="65">
        <f t="shared" si="1"/>
        <v>5.26</v>
      </c>
      <c r="N21" s="66">
        <f t="shared" si="1"/>
        <v>4.22</v>
      </c>
      <c r="O21" s="61">
        <f t="shared" si="2"/>
        <v>5</v>
      </c>
      <c r="P21" s="62">
        <v>3931</v>
      </c>
      <c r="Q21" s="62">
        <v>174</v>
      </c>
      <c r="R21" s="64">
        <v>200</v>
      </c>
      <c r="S21" s="67">
        <f t="shared" si="3"/>
        <v>5.09</v>
      </c>
      <c r="T21" s="68">
        <v>30</v>
      </c>
      <c r="U21" s="69">
        <v>23</v>
      </c>
      <c r="V21" s="69">
        <v>47</v>
      </c>
      <c r="W21" s="69">
        <v>26</v>
      </c>
      <c r="X21" s="69">
        <v>37</v>
      </c>
      <c r="Y21" s="69">
        <v>30</v>
      </c>
      <c r="Z21" s="70">
        <v>31</v>
      </c>
      <c r="AA21" s="71">
        <v>224</v>
      </c>
      <c r="AB21" s="72">
        <f t="shared" si="4"/>
        <v>57.9</v>
      </c>
      <c r="AC21" s="61">
        <f t="shared" si="5"/>
        <v>11</v>
      </c>
      <c r="AD21" s="73">
        <v>4</v>
      </c>
      <c r="AE21" s="68">
        <v>13</v>
      </c>
      <c r="AF21" s="69">
        <v>11</v>
      </c>
      <c r="AG21" s="69">
        <v>21</v>
      </c>
      <c r="AH21" s="69">
        <v>16</v>
      </c>
      <c r="AI21" s="69">
        <v>20</v>
      </c>
      <c r="AJ21" s="69">
        <v>20</v>
      </c>
      <c r="AK21" s="70">
        <v>23</v>
      </c>
      <c r="AL21" s="71">
        <v>124</v>
      </c>
      <c r="AM21" s="73">
        <v>1</v>
      </c>
      <c r="AN21" s="71">
        <v>158</v>
      </c>
    </row>
    <row r="22" spans="1:40" ht="62.25" customHeight="1">
      <c r="A22" s="143"/>
      <c r="B22" s="143" t="s">
        <v>8</v>
      </c>
      <c r="C22" s="74" t="s">
        <v>79</v>
      </c>
      <c r="D22" s="75" t="s">
        <v>80</v>
      </c>
      <c r="E22" s="76">
        <v>1818</v>
      </c>
      <c r="F22" s="76">
        <v>1771</v>
      </c>
      <c r="G22" s="77">
        <v>3589</v>
      </c>
      <c r="H22" s="76">
        <v>66</v>
      </c>
      <c r="I22" s="76">
        <v>172</v>
      </c>
      <c r="J22" s="78">
        <v>238</v>
      </c>
      <c r="K22" s="75">
        <f t="shared" si="0"/>
        <v>20</v>
      </c>
      <c r="L22" s="79">
        <f t="shared" si="1"/>
        <v>3.6399999999999997</v>
      </c>
      <c r="M22" s="79">
        <f t="shared" si="1"/>
        <v>9.72</v>
      </c>
      <c r="N22" s="80">
        <f t="shared" si="1"/>
        <v>6.64</v>
      </c>
      <c r="O22" s="75">
        <f t="shared" si="2"/>
        <v>1</v>
      </c>
      <c r="P22" s="76">
        <v>1526</v>
      </c>
      <c r="Q22" s="76">
        <v>97</v>
      </c>
      <c r="R22" s="78">
        <v>103</v>
      </c>
      <c r="S22" s="81">
        <f t="shared" si="3"/>
        <v>6.75</v>
      </c>
      <c r="T22" s="82">
        <v>5</v>
      </c>
      <c r="U22" s="83">
        <v>17</v>
      </c>
      <c r="V22" s="83">
        <v>25</v>
      </c>
      <c r="W22" s="83">
        <v>21</v>
      </c>
      <c r="X22" s="83">
        <v>31</v>
      </c>
      <c r="Y22" s="83">
        <v>28</v>
      </c>
      <c r="Z22" s="84">
        <v>12</v>
      </c>
      <c r="AA22" s="85">
        <v>139</v>
      </c>
      <c r="AB22" s="86">
        <f t="shared" si="4"/>
        <v>58.5</v>
      </c>
      <c r="AC22" s="75">
        <f t="shared" si="5"/>
        <v>9</v>
      </c>
      <c r="AD22" s="87">
        <v>0</v>
      </c>
      <c r="AE22" s="82">
        <v>2</v>
      </c>
      <c r="AF22" s="83">
        <v>4</v>
      </c>
      <c r="AG22" s="83">
        <v>7</v>
      </c>
      <c r="AH22" s="83">
        <v>10</v>
      </c>
      <c r="AI22" s="83">
        <v>17</v>
      </c>
      <c r="AJ22" s="83">
        <v>20</v>
      </c>
      <c r="AK22" s="84">
        <v>10</v>
      </c>
      <c r="AL22" s="85">
        <v>70</v>
      </c>
      <c r="AM22" s="87">
        <v>0</v>
      </c>
      <c r="AN22" s="85">
        <v>92</v>
      </c>
    </row>
    <row r="23" spans="1:40" ht="62.25" customHeight="1">
      <c r="A23" s="143"/>
      <c r="B23" s="143"/>
      <c r="C23" s="88" t="s">
        <v>81</v>
      </c>
      <c r="D23" s="89" t="s">
        <v>82</v>
      </c>
      <c r="E23" s="90">
        <v>12942</v>
      </c>
      <c r="F23" s="90">
        <v>13210</v>
      </c>
      <c r="G23" s="91">
        <v>26152</v>
      </c>
      <c r="H23" s="90">
        <v>224</v>
      </c>
      <c r="I23" s="90">
        <v>481</v>
      </c>
      <c r="J23" s="92">
        <v>705</v>
      </c>
      <c r="K23" s="89">
        <f t="shared" si="0"/>
        <v>8</v>
      </c>
      <c r="L23" s="93">
        <f t="shared" si="1"/>
        <v>1.74</v>
      </c>
      <c r="M23" s="93">
        <f t="shared" si="1"/>
        <v>3.65</v>
      </c>
      <c r="N23" s="94">
        <f t="shared" si="1"/>
        <v>2.6999999999999997</v>
      </c>
      <c r="O23" s="89">
        <f t="shared" si="2"/>
        <v>16</v>
      </c>
      <c r="P23" s="90">
        <v>11449</v>
      </c>
      <c r="Q23" s="90">
        <v>341</v>
      </c>
      <c r="R23" s="92">
        <v>374</v>
      </c>
      <c r="S23" s="95">
        <f t="shared" si="3"/>
        <v>3.2699999999999996</v>
      </c>
      <c r="T23" s="96">
        <v>45</v>
      </c>
      <c r="U23" s="97">
        <v>53</v>
      </c>
      <c r="V23" s="97">
        <v>79</v>
      </c>
      <c r="W23" s="97">
        <v>62</v>
      </c>
      <c r="X23" s="97">
        <v>81</v>
      </c>
      <c r="Y23" s="97">
        <v>61</v>
      </c>
      <c r="Z23" s="98">
        <v>37</v>
      </c>
      <c r="AA23" s="99">
        <v>418</v>
      </c>
      <c r="AB23" s="100">
        <f t="shared" si="4"/>
        <v>59.300000000000004</v>
      </c>
      <c r="AC23" s="89">
        <f t="shared" si="5"/>
        <v>6</v>
      </c>
      <c r="AD23" s="101">
        <v>1</v>
      </c>
      <c r="AE23" s="96">
        <v>27</v>
      </c>
      <c r="AF23" s="97">
        <v>22</v>
      </c>
      <c r="AG23" s="97">
        <v>43</v>
      </c>
      <c r="AH23" s="97">
        <v>29</v>
      </c>
      <c r="AI23" s="97">
        <v>49</v>
      </c>
      <c r="AJ23" s="97">
        <v>38</v>
      </c>
      <c r="AK23" s="98">
        <v>29</v>
      </c>
      <c r="AL23" s="99">
        <v>237</v>
      </c>
      <c r="AM23" s="101">
        <v>0</v>
      </c>
      <c r="AN23" s="99">
        <v>252</v>
      </c>
    </row>
    <row r="24" spans="1:40" ht="62.25" customHeight="1">
      <c r="A24" s="143"/>
      <c r="B24" s="143"/>
      <c r="C24" s="31" t="s">
        <v>83</v>
      </c>
      <c r="D24" s="32" t="s">
        <v>84</v>
      </c>
      <c r="E24" s="33">
        <v>11585</v>
      </c>
      <c r="F24" s="33">
        <v>11273</v>
      </c>
      <c r="G24" s="34">
        <v>22858</v>
      </c>
      <c r="H24" s="33">
        <v>192</v>
      </c>
      <c r="I24" s="33">
        <v>412</v>
      </c>
      <c r="J24" s="35">
        <v>604</v>
      </c>
      <c r="K24" s="32">
        <f t="shared" si="0"/>
        <v>11</v>
      </c>
      <c r="L24" s="36">
        <f t="shared" si="1"/>
        <v>1.66</v>
      </c>
      <c r="M24" s="36">
        <f t="shared" si="1"/>
        <v>3.6599999999999997</v>
      </c>
      <c r="N24" s="37">
        <f t="shared" si="1"/>
        <v>2.65</v>
      </c>
      <c r="O24" s="32">
        <f t="shared" si="2"/>
        <v>17</v>
      </c>
      <c r="P24" s="33">
        <v>9760</v>
      </c>
      <c r="Q24" s="33">
        <v>294</v>
      </c>
      <c r="R24" s="35">
        <v>324</v>
      </c>
      <c r="S24" s="38">
        <f t="shared" si="3"/>
        <v>3.32</v>
      </c>
      <c r="T24" s="39">
        <v>30</v>
      </c>
      <c r="U24" s="40">
        <v>25</v>
      </c>
      <c r="V24" s="40">
        <v>81</v>
      </c>
      <c r="W24" s="40">
        <v>70</v>
      </c>
      <c r="X24" s="40">
        <v>57</v>
      </c>
      <c r="Y24" s="40">
        <v>53</v>
      </c>
      <c r="Z24" s="41">
        <v>33</v>
      </c>
      <c r="AA24" s="42">
        <v>349</v>
      </c>
      <c r="AB24" s="43">
        <f t="shared" si="4"/>
        <v>57.800000000000004</v>
      </c>
      <c r="AC24" s="32">
        <f t="shared" si="5"/>
        <v>12</v>
      </c>
      <c r="AD24" s="44">
        <v>3</v>
      </c>
      <c r="AE24" s="39">
        <v>12</v>
      </c>
      <c r="AF24" s="40">
        <v>12</v>
      </c>
      <c r="AG24" s="40">
        <v>42</v>
      </c>
      <c r="AH24" s="40">
        <v>33</v>
      </c>
      <c r="AI24" s="40">
        <v>34</v>
      </c>
      <c r="AJ24" s="40">
        <v>35</v>
      </c>
      <c r="AK24" s="41">
        <v>17</v>
      </c>
      <c r="AL24" s="42">
        <v>185</v>
      </c>
      <c r="AM24" s="44">
        <v>1</v>
      </c>
      <c r="AN24" s="42">
        <v>226</v>
      </c>
    </row>
    <row r="25" spans="1:40" ht="62.25" customHeight="1">
      <c r="A25" s="137" t="s">
        <v>12</v>
      </c>
      <c r="B25" s="138"/>
      <c r="C25" s="102" t="s">
        <v>85</v>
      </c>
      <c r="D25" s="103" t="s">
        <v>86</v>
      </c>
      <c r="E25" s="104" t="s">
        <v>40</v>
      </c>
      <c r="F25" s="104" t="s">
        <v>40</v>
      </c>
      <c r="G25" s="105" t="s">
        <v>40</v>
      </c>
      <c r="H25" s="104" t="s">
        <v>39</v>
      </c>
      <c r="I25" s="104" t="s">
        <v>39</v>
      </c>
      <c r="J25" s="106" t="s">
        <v>39</v>
      </c>
      <c r="K25" s="107" t="s">
        <v>40</v>
      </c>
      <c r="L25" s="108" t="s">
        <v>39</v>
      </c>
      <c r="M25" s="108" t="s">
        <v>39</v>
      </c>
      <c r="N25" s="109" t="s">
        <v>39</v>
      </c>
      <c r="O25" s="107" t="s">
        <v>39</v>
      </c>
      <c r="P25" s="104" t="s">
        <v>40</v>
      </c>
      <c r="Q25" s="104" t="s">
        <v>40</v>
      </c>
      <c r="R25" s="106" t="s">
        <v>40</v>
      </c>
      <c r="S25" s="107" t="s">
        <v>39</v>
      </c>
      <c r="T25" s="110">
        <v>24</v>
      </c>
      <c r="U25" s="111">
        <v>20</v>
      </c>
      <c r="V25" s="111">
        <v>45</v>
      </c>
      <c r="W25" s="111">
        <v>35</v>
      </c>
      <c r="X25" s="111">
        <v>22</v>
      </c>
      <c r="Y25" s="111">
        <v>35</v>
      </c>
      <c r="Z25" s="112">
        <v>29</v>
      </c>
      <c r="AA25" s="113">
        <v>210</v>
      </c>
      <c r="AB25" s="108" t="s">
        <v>40</v>
      </c>
      <c r="AC25" s="107" t="s">
        <v>39</v>
      </c>
      <c r="AD25" s="114">
        <v>3</v>
      </c>
      <c r="AE25" s="110">
        <v>24</v>
      </c>
      <c r="AF25" s="111">
        <v>20</v>
      </c>
      <c r="AG25" s="111">
        <v>45</v>
      </c>
      <c r="AH25" s="111">
        <v>35</v>
      </c>
      <c r="AI25" s="111">
        <v>22</v>
      </c>
      <c r="AJ25" s="111">
        <v>35</v>
      </c>
      <c r="AK25" s="112">
        <v>29</v>
      </c>
      <c r="AL25" s="113">
        <v>210</v>
      </c>
      <c r="AM25" s="115">
        <v>3</v>
      </c>
      <c r="AN25" s="113">
        <v>140</v>
      </c>
    </row>
    <row r="26" spans="1:40" ht="62.25" customHeight="1">
      <c r="A26" s="142" t="s">
        <v>13</v>
      </c>
      <c r="B26" s="142"/>
      <c r="C26" s="116" t="s">
        <v>87</v>
      </c>
      <c r="D26" s="117" t="s">
        <v>88</v>
      </c>
      <c r="E26" s="118">
        <v>209926</v>
      </c>
      <c r="F26" s="118">
        <v>213977</v>
      </c>
      <c r="G26" s="119">
        <v>423903</v>
      </c>
      <c r="H26" s="118">
        <v>4709</v>
      </c>
      <c r="I26" s="118">
        <v>9142</v>
      </c>
      <c r="J26" s="120">
        <v>13851</v>
      </c>
      <c r="K26" s="121" t="s">
        <v>40</v>
      </c>
      <c r="L26" s="122">
        <f>ROUNDUP((H26/E26)*100,2)</f>
        <v>2.25</v>
      </c>
      <c r="M26" s="122">
        <f>ROUNDUP((I26/F26)*100,2)</f>
        <v>4.279999999999999</v>
      </c>
      <c r="N26" s="123">
        <f>ROUNDUP((J26/G26)*100,2)</f>
        <v>3.2699999999999996</v>
      </c>
      <c r="O26" s="121" t="s">
        <v>40</v>
      </c>
      <c r="P26" s="118">
        <v>192635</v>
      </c>
      <c r="Q26" s="118">
        <v>6423</v>
      </c>
      <c r="R26" s="120">
        <v>7353</v>
      </c>
      <c r="S26" s="124">
        <f t="shared" si="3"/>
        <v>3.82</v>
      </c>
      <c r="T26" s="125">
        <v>1093</v>
      </c>
      <c r="U26" s="126">
        <v>895</v>
      </c>
      <c r="V26" s="126">
        <v>1849</v>
      </c>
      <c r="W26" s="126">
        <v>1251</v>
      </c>
      <c r="X26" s="126">
        <v>1184</v>
      </c>
      <c r="Y26" s="126">
        <v>1080</v>
      </c>
      <c r="Z26" s="127">
        <v>798</v>
      </c>
      <c r="AA26" s="128">
        <v>8150</v>
      </c>
      <c r="AB26" s="129">
        <f t="shared" si="4"/>
        <v>58.9</v>
      </c>
      <c r="AC26" s="121" t="s">
        <v>40</v>
      </c>
      <c r="AD26" s="130">
        <v>111</v>
      </c>
      <c r="AE26" s="125">
        <v>511</v>
      </c>
      <c r="AF26" s="126">
        <v>475</v>
      </c>
      <c r="AG26" s="126">
        <v>964</v>
      </c>
      <c r="AH26" s="126">
        <v>657</v>
      </c>
      <c r="AI26" s="126">
        <v>695</v>
      </c>
      <c r="AJ26" s="126">
        <v>655</v>
      </c>
      <c r="AK26" s="127">
        <v>501</v>
      </c>
      <c r="AL26" s="128">
        <v>4458</v>
      </c>
      <c r="AM26" s="130">
        <v>48</v>
      </c>
      <c r="AN26" s="128">
        <v>5025</v>
      </c>
    </row>
    <row r="27" spans="2:40" s="132" customFormat="1" ht="25.5">
      <c r="B27" s="133"/>
      <c r="C27" s="131"/>
      <c r="D27" s="131"/>
      <c r="E27" s="131" t="s">
        <v>107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 t="s">
        <v>108</v>
      </c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</row>
  </sheetData>
  <sheetProtection/>
  <mergeCells count="21">
    <mergeCell ref="P3:S3"/>
    <mergeCell ref="T3:AD3"/>
    <mergeCell ref="AE3:AM3"/>
    <mergeCell ref="AI1:AN2"/>
    <mergeCell ref="C4:D4"/>
    <mergeCell ref="A5:A9"/>
    <mergeCell ref="B5:B6"/>
    <mergeCell ref="B7:B9"/>
    <mergeCell ref="A3:D3"/>
    <mergeCell ref="E3:G3"/>
    <mergeCell ref="H3:K3"/>
    <mergeCell ref="L3:O3"/>
    <mergeCell ref="A25:B25"/>
    <mergeCell ref="A26:B26"/>
    <mergeCell ref="A10:A16"/>
    <mergeCell ref="B10:B12"/>
    <mergeCell ref="B13:B16"/>
    <mergeCell ref="A17:A24"/>
    <mergeCell ref="B17:B19"/>
    <mergeCell ref="B20:B21"/>
    <mergeCell ref="B22:B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6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DSK</dc:creator>
  <cp:keywords/>
  <dc:description/>
  <cp:lastModifiedBy>高齢者支援課６</cp:lastModifiedBy>
  <cp:lastPrinted>2019-10-18T05:10:54Z</cp:lastPrinted>
  <dcterms:created xsi:type="dcterms:W3CDTF">2013-04-02T12:45:30Z</dcterms:created>
  <dcterms:modified xsi:type="dcterms:W3CDTF">2019-10-18T05:11:40Z</dcterms:modified>
  <cp:category/>
  <cp:version/>
  <cp:contentType/>
  <cp:contentStatus/>
</cp:coreProperties>
</file>