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80" activeTab="2"/>
  </bookViews>
  <sheets>
    <sheet name="６５歳以上" sheetId="1" r:id="rId1"/>
    <sheet name="７５歳以上" sheetId="2" r:id="rId2"/>
    <sheet name="８５歳以上" sheetId="3" r:id="rId3"/>
  </sheets>
  <definedNames>
    <definedName name="_xlnm.Print_Area" localSheetId="2">'８５歳以上'!$A$1:$AM$27</definedName>
  </definedNames>
  <calcPr fullCalcOnLoad="1"/>
</workbook>
</file>

<file path=xl/sharedStrings.xml><?xml version="1.0" encoding="utf-8"?>
<sst xmlns="http://schemas.openxmlformats.org/spreadsheetml/2006/main" count="309" uniqueCount="79">
  <si>
    <t>日常生活圏域データ（６５歳以上）</t>
  </si>
  <si>
    <t>平成３０年１０月１日現在
作成：柏市高齢者支援課</t>
  </si>
  <si>
    <t>圏域</t>
  </si>
  <si>
    <t>人口</t>
  </si>
  <si>
    <t>６５歳以上人口</t>
  </si>
  <si>
    <t>高齢化率</t>
  </si>
  <si>
    <t>世帯状況</t>
  </si>
  <si>
    <t>要支援・要介護者数（６５歳以上）</t>
  </si>
  <si>
    <t>要支援・要介護者のうち独居者数（６５歳以上）</t>
  </si>
  <si>
    <t>認知症数</t>
  </si>
  <si>
    <t>大</t>
  </si>
  <si>
    <t>中</t>
  </si>
  <si>
    <t>小</t>
  </si>
  <si>
    <t>男</t>
  </si>
  <si>
    <t>女</t>
  </si>
  <si>
    <t>合計</t>
  </si>
  <si>
    <t>順位</t>
  </si>
  <si>
    <t>全世帯</t>
  </si>
  <si>
    <t>高齢者
独居</t>
  </si>
  <si>
    <t>高齢者
のみ世帯</t>
  </si>
  <si>
    <t>高齢者のみ世帯/全世帯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</si>
  <si>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</si>
  <si>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</si>
  <si>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</si>
  <si>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</si>
  <si>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</si>
  <si>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</si>
  <si>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</si>
  <si>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要支援・要介護合計</t>
  </si>
  <si>
    <t>認定率</t>
  </si>
  <si>
    <t>認定率順位</t>
  </si>
  <si>
    <t>事業
対象者</t>
  </si>
  <si>
    <t>事業対象者</t>
  </si>
  <si>
    <t>認知症自立度Ⅱa以上</t>
  </si>
  <si>
    <t>北部</t>
  </si>
  <si>
    <t>北部１</t>
  </si>
  <si>
    <t>田中</t>
  </si>
  <si>
    <t>西原</t>
  </si>
  <si>
    <t>北部２</t>
  </si>
  <si>
    <t>富勢</t>
  </si>
  <si>
    <t>松葉</t>
  </si>
  <si>
    <t>高田・
松ヶ崎</t>
  </si>
  <si>
    <t>中央</t>
  </si>
  <si>
    <t>中央１</t>
  </si>
  <si>
    <t>豊四季台</t>
  </si>
  <si>
    <t>新富</t>
  </si>
  <si>
    <t>旭町</t>
  </si>
  <si>
    <t>中央２</t>
  </si>
  <si>
    <t>柏中央</t>
  </si>
  <si>
    <t>新田原</t>
  </si>
  <si>
    <t>富里</t>
  </si>
  <si>
    <t>永楽台</t>
  </si>
  <si>
    <t>南部</t>
  </si>
  <si>
    <t>南部1</t>
  </si>
  <si>
    <t>増尾</t>
  </si>
  <si>
    <t>藤心</t>
  </si>
  <si>
    <t>南部2</t>
  </si>
  <si>
    <t>光ケ丘</t>
  </si>
  <si>
    <t>酒井根</t>
  </si>
  <si>
    <t>沼南</t>
  </si>
  <si>
    <t>手賀</t>
  </si>
  <si>
    <t>風早
北部</t>
  </si>
  <si>
    <t>風早
南部</t>
  </si>
  <si>
    <t>その他（住所地特例）</t>
  </si>
  <si>
    <t>-</t>
  </si>
  <si>
    <t>※人口は住民基本台帳による。</t>
  </si>
  <si>
    <t>※２　この独居の指標は住民基本台帳上の一人世帯数によるので，利用の際は注意が必要</t>
  </si>
  <si>
    <t>日常生活圏域データ（７５歳以上）</t>
  </si>
  <si>
    <t>７５歳以上人口</t>
  </si>
  <si>
    <t>７５歳以上割合</t>
  </si>
  <si>
    <t>要支援・要介護者数（７５歳以上）</t>
  </si>
  <si>
    <t>要支援・要介護者のうち独居者数（７５歳以上）</t>
  </si>
  <si>
    <t>認知症数
（７５歳
以上）</t>
  </si>
  <si>
    <t>日常生活圏域データ（８５歳以上）</t>
  </si>
  <si>
    <t>８５歳以上人口</t>
  </si>
  <si>
    <t>８５歳以上割合</t>
  </si>
  <si>
    <t>要支援・要介護者数（８５歳以上）</t>
  </si>
  <si>
    <t>要支援・要介護者のうち独居者数（８５歳以上）</t>
  </si>
  <si>
    <t>認知症数
（８５歳
以上）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</si>
</sst>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&quot;%&quot;"/>
    <numFmt numFmtId="178" formatCode="0.0&quot;%&quot;"/>
  </numFmts>
  <fonts count="27">
    <font>
      <sz val="11"/>
      <name val="ＭＳ Ｐゴシック"/>
      <family val="3"/>
    </font>
    <font>
      <sz val="16"/>
      <name val="ＭＳ Ｐゴシック"/>
      <family val="3"/>
    </font>
    <font>
      <b/>
      <sz val="48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 style="thin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/>
    </border>
    <border>
      <left style="dotted"/>
      <right style="dotted"/>
      <top>
        <color indexed="63"/>
      </top>
      <bottom/>
    </border>
    <border>
      <left style="dotted"/>
      <right style="thin"/>
      <top>
        <color indexed="63"/>
      </top>
      <bottom/>
    </border>
    <border>
      <left style="thin"/>
      <right style="thin"/>
      <top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/>
    </border>
    <border>
      <left style="dotted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/>
    </border>
    <border>
      <left>
        <color indexed="63"/>
      </left>
      <right style="dotted"/>
      <top style="thin"/>
      <bottom/>
    </border>
    <border>
      <left style="thin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38" fontId="0" fillId="0" borderId="0" applyFont="0" applyFill="0" applyBorder="0" applyAlignment="0" applyProtection="0"/>
    <xf numFmtId="0" fontId="10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7" borderId="0" applyNumberFormat="0" applyBorder="0" applyAlignment="0" applyProtection="0"/>
    <xf numFmtId="6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0" fillId="11" borderId="1" applyNumberFormat="0" applyFont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20" fillId="0" borderId="2" applyNumberFormat="0" applyFill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4" fillId="0" borderId="3" applyNumberFormat="0" applyFill="0" applyAlignment="0" applyProtection="0"/>
    <xf numFmtId="0" fontId="16" fillId="21" borderId="4" applyNumberFormat="0" applyAlignment="0" applyProtection="0"/>
    <xf numFmtId="0" fontId="19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21" fillId="22" borderId="6" applyNumberFormat="0" applyAlignment="0" applyProtection="0"/>
    <xf numFmtId="0" fontId="18" fillId="5" borderId="7" applyNumberFormat="0" applyAlignment="0" applyProtection="0"/>
    <xf numFmtId="0" fontId="13" fillId="23" borderId="0" applyNumberFormat="0" applyBorder="0" applyAlignment="0" applyProtection="0"/>
    <xf numFmtId="0" fontId="15" fillId="3" borderId="0" applyNumberFormat="0" applyBorder="0" applyAlignment="0" applyProtection="0"/>
    <xf numFmtId="0" fontId="12" fillId="21" borderId="7" applyNumberFormat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5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24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textRotation="255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textRotation="255"/>
    </xf>
    <xf numFmtId="49" fontId="3" fillId="9" borderId="10" xfId="0" applyNumberFormat="1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vertical="center" wrapText="1"/>
    </xf>
    <xf numFmtId="176" fontId="5" fillId="0" borderId="17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0" fontId="5" fillId="14" borderId="18" xfId="0" applyFont="1" applyFill="1" applyBorder="1" applyAlignment="1">
      <alignment vertical="center" wrapText="1"/>
    </xf>
    <xf numFmtId="176" fontId="5" fillId="14" borderId="19" xfId="0" applyNumberFormat="1" applyFont="1" applyFill="1" applyBorder="1" applyAlignment="1">
      <alignment vertical="center"/>
    </xf>
    <xf numFmtId="176" fontId="5" fillId="14" borderId="18" xfId="0" applyNumberFormat="1" applyFont="1" applyFill="1" applyBorder="1" applyAlignment="1">
      <alignment vertical="center"/>
    </xf>
    <xf numFmtId="0" fontId="5" fillId="14" borderId="20" xfId="0" applyFont="1" applyFill="1" applyBorder="1" applyAlignment="1">
      <alignment vertical="center" wrapText="1"/>
    </xf>
    <xf numFmtId="176" fontId="5" fillId="14" borderId="21" xfId="0" applyNumberFormat="1" applyFont="1" applyFill="1" applyBorder="1" applyAlignment="1">
      <alignment vertical="center"/>
    </xf>
    <xf numFmtId="176" fontId="5" fillId="14" borderId="20" xfId="0" applyNumberFormat="1" applyFont="1" applyFill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176" fontId="5" fillId="0" borderId="19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0" fontId="5" fillId="14" borderId="16" xfId="0" applyFont="1" applyFill="1" applyBorder="1" applyAlignment="1">
      <alignment vertical="center" wrapText="1"/>
    </xf>
    <xf numFmtId="176" fontId="5" fillId="14" borderId="17" xfId="0" applyNumberFormat="1" applyFont="1" applyFill="1" applyBorder="1" applyAlignment="1">
      <alignment vertical="center"/>
    </xf>
    <xf numFmtId="176" fontId="5" fillId="14" borderId="16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176" fontId="5" fillId="0" borderId="21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 textRotation="255"/>
    </xf>
    <xf numFmtId="0" fontId="5" fillId="14" borderId="22" xfId="0" applyFont="1" applyFill="1" applyBorder="1" applyAlignment="1">
      <alignment vertical="center" wrapText="1"/>
    </xf>
    <xf numFmtId="0" fontId="1" fillId="24" borderId="10" xfId="0" applyNumberFormat="1" applyFont="1" applyFill="1" applyBorder="1" applyAlignment="1">
      <alignment horizontal="center" vertical="center"/>
    </xf>
    <xf numFmtId="176" fontId="5" fillId="24" borderId="23" xfId="0" applyNumberFormat="1" applyFont="1" applyFill="1" applyBorder="1" applyAlignment="1">
      <alignment horizontal="center" vertical="center"/>
    </xf>
    <xf numFmtId="176" fontId="5" fillId="24" borderId="24" xfId="0" applyNumberFormat="1" applyFont="1" applyFill="1" applyBorder="1" applyAlignment="1">
      <alignment horizontal="center" vertical="center"/>
    </xf>
    <xf numFmtId="0" fontId="1" fillId="14" borderId="25" xfId="0" applyFont="1" applyFill="1" applyBorder="1" applyAlignment="1">
      <alignment horizontal="center" vertical="center"/>
    </xf>
    <xf numFmtId="176" fontId="5" fillId="14" borderId="26" xfId="0" applyNumberFormat="1" applyFont="1" applyFill="1" applyBorder="1" applyAlignment="1">
      <alignment vertical="center"/>
    </xf>
    <xf numFmtId="176" fontId="5" fillId="14" borderId="27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9" borderId="28" xfId="0" applyFont="1" applyFill="1" applyBorder="1" applyAlignment="1">
      <alignment horizontal="center" vertical="center" wrapText="1"/>
    </xf>
    <xf numFmtId="176" fontId="5" fillId="0" borderId="29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6" fontId="5" fillId="14" borderId="30" xfId="0" applyNumberFormat="1" applyFont="1" applyFill="1" applyBorder="1" applyAlignment="1">
      <alignment vertical="center"/>
    </xf>
    <xf numFmtId="0" fontId="5" fillId="14" borderId="18" xfId="0" applyFont="1" applyFill="1" applyBorder="1" applyAlignment="1">
      <alignment vertical="center"/>
    </xf>
    <xf numFmtId="177" fontId="5" fillId="14" borderId="19" xfId="0" applyNumberFormat="1" applyFont="1" applyFill="1" applyBorder="1" applyAlignment="1">
      <alignment vertical="center"/>
    </xf>
    <xf numFmtId="177" fontId="5" fillId="14" borderId="30" xfId="0" applyNumberFormat="1" applyFont="1" applyFill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176" fontId="5" fillId="14" borderId="31" xfId="0" applyNumberFormat="1" applyFont="1" applyFill="1" applyBorder="1" applyAlignment="1">
      <alignment vertical="center"/>
    </xf>
    <xf numFmtId="0" fontId="5" fillId="14" borderId="20" xfId="0" applyFont="1" applyFill="1" applyBorder="1" applyAlignment="1">
      <alignment vertical="center"/>
    </xf>
    <xf numFmtId="177" fontId="5" fillId="14" borderId="21" xfId="0" applyNumberFormat="1" applyFont="1" applyFill="1" applyBorder="1" applyAlignment="1">
      <alignment vertical="center"/>
    </xf>
    <xf numFmtId="177" fontId="5" fillId="14" borderId="31" xfId="0" applyNumberFormat="1" applyFont="1" applyFill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30" xfId="0" applyNumberFormat="1" applyFont="1" applyBorder="1" applyAlignment="1">
      <alignment vertical="center"/>
    </xf>
    <xf numFmtId="176" fontId="5" fillId="14" borderId="29" xfId="0" applyNumberFormat="1" applyFont="1" applyFill="1" applyBorder="1" applyAlignment="1">
      <alignment vertical="center"/>
    </xf>
    <xf numFmtId="0" fontId="5" fillId="14" borderId="16" xfId="0" applyFont="1" applyFill="1" applyBorder="1" applyAlignment="1">
      <alignment vertical="center"/>
    </xf>
    <xf numFmtId="177" fontId="5" fillId="14" borderId="17" xfId="0" applyNumberFormat="1" applyFont="1" applyFill="1" applyBorder="1" applyAlignment="1">
      <alignment vertical="center"/>
    </xf>
    <xf numFmtId="177" fontId="5" fillId="14" borderId="29" xfId="0" applyNumberFormat="1" applyFont="1" applyFill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6" fontId="5" fillId="24" borderId="32" xfId="0" applyNumberFormat="1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center" vertical="center"/>
    </xf>
    <xf numFmtId="176" fontId="5" fillId="14" borderId="33" xfId="0" applyNumberFormat="1" applyFont="1" applyFill="1" applyBorder="1" applyAlignment="1">
      <alignment vertical="center"/>
    </xf>
    <xf numFmtId="0" fontId="5" fillId="14" borderId="27" xfId="0" applyFont="1" applyFill="1" applyBorder="1" applyAlignment="1">
      <alignment horizontal="center" vertical="center"/>
    </xf>
    <xf numFmtId="177" fontId="5" fillId="14" borderId="26" xfId="0" applyNumberFormat="1" applyFont="1" applyFill="1" applyBorder="1" applyAlignment="1">
      <alignment vertical="center"/>
    </xf>
    <xf numFmtId="177" fontId="5" fillId="14" borderId="33" xfId="0" applyNumberFormat="1" applyFont="1" applyFill="1" applyBorder="1" applyAlignment="1">
      <alignment vertical="center"/>
    </xf>
    <xf numFmtId="0" fontId="3" fillId="9" borderId="34" xfId="0" applyFont="1" applyFill="1" applyBorder="1" applyAlignment="1">
      <alignment horizontal="center" vertical="center"/>
    </xf>
    <xf numFmtId="0" fontId="4" fillId="9" borderId="35" xfId="0" applyFont="1" applyFill="1" applyBorder="1" applyAlignment="1">
      <alignment horizontal="center" vertical="center" wrapText="1"/>
    </xf>
    <xf numFmtId="0" fontId="4" fillId="9" borderId="36" xfId="0" applyFont="1" applyFill="1" applyBorder="1" applyAlignment="1">
      <alignment horizontal="center" vertical="center" wrapText="1"/>
    </xf>
    <xf numFmtId="177" fontId="5" fillId="0" borderId="1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7" fontId="5" fillId="14" borderId="18" xfId="0" applyNumberFormat="1" applyFont="1" applyFill="1" applyBorder="1" applyAlignment="1">
      <alignment vertical="center"/>
    </xf>
    <xf numFmtId="176" fontId="5" fillId="14" borderId="39" xfId="0" applyNumberFormat="1" applyFont="1" applyFill="1" applyBorder="1" applyAlignment="1">
      <alignment vertical="center"/>
    </xf>
    <xf numFmtId="176" fontId="5" fillId="14" borderId="40" xfId="0" applyNumberFormat="1" applyFont="1" applyFill="1" applyBorder="1" applyAlignment="1">
      <alignment vertical="center"/>
    </xf>
    <xf numFmtId="177" fontId="5" fillId="14" borderId="20" xfId="0" applyNumberFormat="1" applyFont="1" applyFill="1" applyBorder="1" applyAlignment="1">
      <alignment vertical="center"/>
    </xf>
    <xf numFmtId="176" fontId="5" fillId="14" borderId="41" xfId="0" applyNumberFormat="1" applyFont="1" applyFill="1" applyBorder="1" applyAlignment="1">
      <alignment vertical="center"/>
    </xf>
    <xf numFmtId="176" fontId="5" fillId="14" borderId="42" xfId="0" applyNumberFormat="1" applyFont="1" applyFill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176" fontId="5" fillId="0" borderId="40" xfId="0" applyNumberFormat="1" applyFont="1" applyBorder="1" applyAlignment="1">
      <alignment vertical="center"/>
    </xf>
    <xf numFmtId="177" fontId="5" fillId="14" borderId="16" xfId="0" applyNumberFormat="1" applyFont="1" applyFill="1" applyBorder="1" applyAlignment="1">
      <alignment vertical="center"/>
    </xf>
    <xf numFmtId="176" fontId="5" fillId="14" borderId="37" xfId="0" applyNumberFormat="1" applyFont="1" applyFill="1" applyBorder="1" applyAlignment="1">
      <alignment vertical="center"/>
    </xf>
    <xf numFmtId="176" fontId="5" fillId="14" borderId="38" xfId="0" applyNumberFormat="1" applyFont="1" applyFill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6" fontId="5" fillId="0" borderId="41" xfId="0" applyNumberFormat="1" applyFont="1" applyBorder="1" applyAlignment="1">
      <alignment vertical="center"/>
    </xf>
    <xf numFmtId="176" fontId="5" fillId="0" borderId="42" xfId="0" applyNumberFormat="1" applyFont="1" applyBorder="1" applyAlignment="1">
      <alignment vertical="center"/>
    </xf>
    <xf numFmtId="176" fontId="5" fillId="24" borderId="43" xfId="0" applyNumberFormat="1" applyFont="1" applyFill="1" applyBorder="1" applyAlignment="1">
      <alignment vertical="center"/>
    </xf>
    <xf numFmtId="176" fontId="5" fillId="24" borderId="44" xfId="0" applyNumberFormat="1" applyFont="1" applyFill="1" applyBorder="1" applyAlignment="1">
      <alignment vertical="center"/>
    </xf>
    <xf numFmtId="177" fontId="5" fillId="14" borderId="27" xfId="0" applyNumberFormat="1" applyFont="1" applyFill="1" applyBorder="1" applyAlignment="1">
      <alignment vertical="center"/>
    </xf>
    <xf numFmtId="176" fontId="5" fillId="14" borderId="45" xfId="0" applyNumberFormat="1" applyFont="1" applyFill="1" applyBorder="1" applyAlignment="1">
      <alignment vertical="center"/>
    </xf>
    <xf numFmtId="176" fontId="5" fillId="14" borderId="46" xfId="0" applyNumberFormat="1" applyFont="1" applyFill="1" applyBorder="1" applyAlignment="1">
      <alignment vertical="center"/>
    </xf>
    <xf numFmtId="0" fontId="4" fillId="9" borderId="47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9" borderId="48" xfId="0" applyFont="1" applyFill="1" applyBorder="1" applyAlignment="1">
      <alignment horizontal="center" vertical="center" wrapText="1"/>
    </xf>
    <xf numFmtId="176" fontId="5" fillId="0" borderId="49" xfId="0" applyNumberFormat="1" applyFont="1" applyBorder="1" applyAlignment="1">
      <alignment vertical="center"/>
    </xf>
    <xf numFmtId="176" fontId="5" fillId="0" borderId="50" xfId="0" applyNumberFormat="1" applyFont="1" applyBorder="1" applyAlignment="1">
      <alignment vertical="center"/>
    </xf>
    <xf numFmtId="178" fontId="5" fillId="0" borderId="37" xfId="0" applyNumberFormat="1" applyFont="1" applyBorder="1" applyAlignment="1">
      <alignment vertical="center"/>
    </xf>
    <xf numFmtId="176" fontId="5" fillId="0" borderId="51" xfId="0" applyNumberFormat="1" applyFont="1" applyBorder="1" applyAlignment="1">
      <alignment vertical="center"/>
    </xf>
    <xf numFmtId="176" fontId="5" fillId="14" borderId="52" xfId="0" applyNumberFormat="1" applyFont="1" applyFill="1" applyBorder="1" applyAlignment="1">
      <alignment vertical="center"/>
    </xf>
    <xf numFmtId="176" fontId="5" fillId="14" borderId="53" xfId="0" applyNumberFormat="1" applyFont="1" applyFill="1" applyBorder="1" applyAlignment="1">
      <alignment vertical="center"/>
    </xf>
    <xf numFmtId="178" fontId="5" fillId="14" borderId="39" xfId="0" applyNumberFormat="1" applyFont="1" applyFill="1" applyBorder="1" applyAlignment="1">
      <alignment vertical="center"/>
    </xf>
    <xf numFmtId="176" fontId="5" fillId="14" borderId="54" xfId="0" applyNumberFormat="1" applyFont="1" applyFill="1" applyBorder="1" applyAlignment="1">
      <alignment vertical="center"/>
    </xf>
    <xf numFmtId="176" fontId="5" fillId="14" borderId="55" xfId="0" applyNumberFormat="1" applyFont="1" applyFill="1" applyBorder="1" applyAlignment="1">
      <alignment vertical="center"/>
    </xf>
    <xf numFmtId="176" fontId="5" fillId="14" borderId="56" xfId="0" applyNumberFormat="1" applyFont="1" applyFill="1" applyBorder="1" applyAlignment="1">
      <alignment vertical="center"/>
    </xf>
    <xf numFmtId="178" fontId="5" fillId="14" borderId="41" xfId="0" applyNumberFormat="1" applyFont="1" applyFill="1" applyBorder="1" applyAlignment="1">
      <alignment vertical="center"/>
    </xf>
    <xf numFmtId="176" fontId="5" fillId="14" borderId="57" xfId="0" applyNumberFormat="1" applyFont="1" applyFill="1" applyBorder="1" applyAlignment="1">
      <alignment vertical="center"/>
    </xf>
    <xf numFmtId="176" fontId="5" fillId="0" borderId="52" xfId="0" applyNumberFormat="1" applyFont="1" applyBorder="1" applyAlignment="1">
      <alignment vertical="center"/>
    </xf>
    <xf numFmtId="176" fontId="5" fillId="0" borderId="53" xfId="0" applyNumberFormat="1" applyFont="1" applyBorder="1" applyAlignment="1">
      <alignment vertical="center"/>
    </xf>
    <xf numFmtId="178" fontId="5" fillId="0" borderId="39" xfId="0" applyNumberFormat="1" applyFont="1" applyBorder="1" applyAlignment="1">
      <alignment vertical="center"/>
    </xf>
    <xf numFmtId="176" fontId="5" fillId="0" borderId="54" xfId="0" applyNumberFormat="1" applyFont="1" applyBorder="1" applyAlignment="1">
      <alignment vertical="center"/>
    </xf>
    <xf numFmtId="176" fontId="5" fillId="14" borderId="49" xfId="0" applyNumberFormat="1" applyFont="1" applyFill="1" applyBorder="1" applyAlignment="1">
      <alignment vertical="center"/>
    </xf>
    <xf numFmtId="176" fontId="5" fillId="14" borderId="50" xfId="0" applyNumberFormat="1" applyFont="1" applyFill="1" applyBorder="1" applyAlignment="1">
      <alignment vertical="center"/>
    </xf>
    <xf numFmtId="178" fontId="5" fillId="14" borderId="37" xfId="0" applyNumberFormat="1" applyFont="1" applyFill="1" applyBorder="1" applyAlignment="1">
      <alignment vertical="center"/>
    </xf>
    <xf numFmtId="176" fontId="5" fillId="14" borderId="51" xfId="0" applyNumberFormat="1" applyFont="1" applyFill="1" applyBorder="1" applyAlignment="1">
      <alignment vertical="center"/>
    </xf>
    <xf numFmtId="176" fontId="5" fillId="0" borderId="55" xfId="0" applyNumberFormat="1" applyFont="1" applyBorder="1" applyAlignment="1">
      <alignment vertical="center"/>
    </xf>
    <xf numFmtId="176" fontId="5" fillId="0" borderId="56" xfId="0" applyNumberFormat="1" applyFont="1" applyBorder="1" applyAlignment="1">
      <alignment vertical="center"/>
    </xf>
    <xf numFmtId="178" fontId="5" fillId="0" borderId="41" xfId="0" applyNumberFormat="1" applyFont="1" applyBorder="1" applyAlignment="1">
      <alignment vertical="center"/>
    </xf>
    <xf numFmtId="176" fontId="5" fillId="0" borderId="57" xfId="0" applyNumberFormat="1" applyFont="1" applyBorder="1" applyAlignment="1">
      <alignment vertical="center"/>
    </xf>
    <xf numFmtId="176" fontId="5" fillId="24" borderId="0" xfId="0" applyNumberFormat="1" applyFont="1" applyFill="1" applyBorder="1" applyAlignment="1">
      <alignment vertical="center"/>
    </xf>
    <xf numFmtId="176" fontId="5" fillId="24" borderId="58" xfId="0" applyNumberFormat="1" applyFont="1" applyFill="1" applyBorder="1" applyAlignment="1">
      <alignment vertical="center"/>
    </xf>
    <xf numFmtId="176" fontId="5" fillId="24" borderId="59" xfId="0" applyNumberFormat="1" applyFont="1" applyFill="1" applyBorder="1" applyAlignment="1">
      <alignment vertical="center"/>
    </xf>
    <xf numFmtId="176" fontId="5" fillId="14" borderId="11" xfId="0" applyNumberFormat="1" applyFont="1" applyFill="1" applyBorder="1" applyAlignment="1">
      <alignment vertical="center"/>
    </xf>
    <xf numFmtId="176" fontId="5" fillId="14" borderId="10" xfId="0" applyNumberFormat="1" applyFont="1" applyFill="1" applyBorder="1" applyAlignment="1">
      <alignment vertical="center"/>
    </xf>
    <xf numFmtId="178" fontId="5" fillId="14" borderId="45" xfId="0" applyNumberFormat="1" applyFont="1" applyFill="1" applyBorder="1" applyAlignment="1">
      <alignment vertical="center"/>
    </xf>
    <xf numFmtId="176" fontId="5" fillId="14" borderId="12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14" fontId="4" fillId="0" borderId="60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9" borderId="10" xfId="0" applyFont="1" applyFill="1" applyBorder="1" applyAlignment="1">
      <alignment horizontal="center" vertical="center" wrapText="1"/>
    </xf>
    <xf numFmtId="49" fontId="9" fillId="9" borderId="10" xfId="0" applyNumberFormat="1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9" borderId="34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</cellXfs>
  <cellStyles count="47">
    <cellStyle name="Normal" xfId="0"/>
    <cellStyle name="Comma" xfId="15"/>
    <cellStyle name="60% - アクセント 6" xfId="16"/>
    <cellStyle name="20% - アクセント 2" xfId="17"/>
    <cellStyle name="Currency" xfId="18"/>
    <cellStyle name="40% - アクセント 2" xfId="19"/>
    <cellStyle name="20% - アクセント 6" xfId="20"/>
    <cellStyle name="60% - アクセント 2" xfId="21"/>
    <cellStyle name="Comma [0]" xfId="22"/>
    <cellStyle name="アクセント 2" xfId="23"/>
    <cellStyle name="Percent" xfId="24"/>
    <cellStyle name="アクセント 4" xfId="25"/>
    <cellStyle name="Currency [0]" xfId="26"/>
    <cellStyle name="20% - アクセント 1" xfId="27"/>
    <cellStyle name="20% - アクセント 3" xfId="28"/>
    <cellStyle name="20% - アクセント 4" xfId="29"/>
    <cellStyle name="メモ" xfId="30"/>
    <cellStyle name="20% - アクセント 5" xfId="31"/>
    <cellStyle name="60% - アクセント 1" xfId="32"/>
    <cellStyle name="40% - アクセント 1" xfId="33"/>
    <cellStyle name="集計" xfId="34"/>
    <cellStyle name="40% - アクセント 3" xfId="35"/>
    <cellStyle name="40% - アクセント 4" xfId="36"/>
    <cellStyle name="40% - アクセント 5" xfId="37"/>
    <cellStyle name="40% - アクセント 6" xfId="38"/>
    <cellStyle name="60% - アクセント 3" xfId="39"/>
    <cellStyle name="60% - アクセント 4" xfId="40"/>
    <cellStyle name="60% - アクセント 5" xfId="41"/>
    <cellStyle name="アクセント 1" xfId="42"/>
    <cellStyle name="アクセント 3" xfId="43"/>
    <cellStyle name="アクセント 5" xfId="44"/>
    <cellStyle name="アクセント 6" xfId="45"/>
    <cellStyle name="見出し 1" xfId="46"/>
    <cellStyle name="出力" xfId="47"/>
    <cellStyle name="タイトル" xfId="48"/>
    <cellStyle name="リンク セル" xfId="49"/>
    <cellStyle name="チェック セル" xfId="50"/>
    <cellStyle name="入力" xfId="51"/>
    <cellStyle name="どちらでもない" xfId="52"/>
    <cellStyle name="悪い" xfId="53"/>
    <cellStyle name="計算" xfId="54"/>
    <cellStyle name="見出し 3" xfId="55"/>
    <cellStyle name="警告文" xfId="56"/>
    <cellStyle name="良い" xfId="57"/>
    <cellStyle name="見出し 2" xfId="58"/>
    <cellStyle name="見出し 4" xfId="59"/>
    <cellStyle name="説明文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7"/>
  <sheetViews>
    <sheetView zoomScale="40" zoomScaleNormal="40" workbookViewId="0" topLeftCell="A1">
      <pane xSplit="3" ySplit="4" topLeftCell="E5" activePane="bottomRight" state="frozen"/>
      <selection pane="bottomRight" activeCell="K1" sqref="K1"/>
    </sheetView>
  </sheetViews>
  <sheetFormatPr defaultColWidth="9.00390625" defaultRowHeight="13.5"/>
  <cols>
    <col min="1" max="1" width="11.00390625" style="3" customWidth="1"/>
    <col min="2" max="2" width="11.00390625" style="4" customWidth="1"/>
    <col min="3" max="3" width="11.00390625" style="0" customWidth="1"/>
    <col min="4" max="9" width="12.00390625" style="0" customWidth="1"/>
    <col min="10" max="10" width="7.875" style="0" customWidth="1"/>
    <col min="11" max="13" width="10.625" style="0" customWidth="1"/>
    <col min="14" max="14" width="7.875" style="0" customWidth="1"/>
    <col min="15" max="17" width="12.00390625" style="0" customWidth="1"/>
    <col min="18" max="27" width="10.625" style="0" customWidth="1"/>
    <col min="28" max="28" width="7.875" style="0" customWidth="1"/>
    <col min="29" max="39" width="10.625" style="0" customWidth="1"/>
  </cols>
  <sheetData>
    <row r="1" spans="1:39" ht="63.75" customHeight="1">
      <c r="A1" s="5" t="s">
        <v>0</v>
      </c>
      <c r="C1" s="6"/>
      <c r="E1" s="6"/>
      <c r="G1" s="6"/>
      <c r="I1" s="6"/>
      <c r="K1" s="6"/>
      <c r="M1" s="6"/>
      <c r="O1" s="6"/>
      <c r="Q1" s="6"/>
      <c r="S1" s="6"/>
      <c r="U1" s="6"/>
      <c r="W1" s="6"/>
      <c r="Y1" s="6"/>
      <c r="AA1" s="6"/>
      <c r="AC1" s="6"/>
      <c r="AE1" s="6"/>
      <c r="AG1" s="6"/>
      <c r="AI1" s="137" t="s">
        <v>1</v>
      </c>
      <c r="AJ1" s="138"/>
      <c r="AK1" s="138"/>
      <c r="AL1" s="138"/>
      <c r="AM1" s="138"/>
    </row>
    <row r="2" spans="37:39" ht="22.5" customHeight="1">
      <c r="AK2" s="139"/>
      <c r="AL2" s="140"/>
      <c r="AM2" s="141"/>
    </row>
    <row r="3" spans="1:39" ht="68.25" customHeight="1">
      <c r="A3" s="143" t="s">
        <v>2</v>
      </c>
      <c r="B3" s="143"/>
      <c r="C3" s="143"/>
      <c r="D3" s="144" t="s">
        <v>3</v>
      </c>
      <c r="E3" s="144"/>
      <c r="F3" s="145"/>
      <c r="G3" s="144" t="s">
        <v>4</v>
      </c>
      <c r="H3" s="144"/>
      <c r="I3" s="144"/>
      <c r="J3" s="145"/>
      <c r="K3" s="144" t="s">
        <v>5</v>
      </c>
      <c r="L3" s="144"/>
      <c r="M3" s="144"/>
      <c r="N3" s="145"/>
      <c r="O3" s="144" t="s">
        <v>6</v>
      </c>
      <c r="P3" s="144"/>
      <c r="Q3" s="144"/>
      <c r="R3" s="145"/>
      <c r="S3" s="146" t="s">
        <v>7</v>
      </c>
      <c r="T3" s="144"/>
      <c r="U3" s="144"/>
      <c r="V3" s="144"/>
      <c r="W3" s="144"/>
      <c r="X3" s="144"/>
      <c r="Y3" s="144"/>
      <c r="Z3" s="144"/>
      <c r="AA3" s="144"/>
      <c r="AB3" s="144"/>
      <c r="AC3" s="145"/>
      <c r="AD3" s="146" t="s">
        <v>8</v>
      </c>
      <c r="AE3" s="144"/>
      <c r="AF3" s="144"/>
      <c r="AG3" s="144"/>
      <c r="AH3" s="144"/>
      <c r="AI3" s="144"/>
      <c r="AJ3" s="144"/>
      <c r="AK3" s="144"/>
      <c r="AL3" s="145"/>
      <c r="AM3" s="147" t="s">
        <v>9</v>
      </c>
    </row>
    <row r="4" spans="1:39" s="1" customFormat="1" ht="99" customHeight="1">
      <c r="A4" s="10" t="s">
        <v>10</v>
      </c>
      <c r="B4" s="11" t="s">
        <v>11</v>
      </c>
      <c r="C4" s="12" t="s">
        <v>12</v>
      </c>
      <c r="D4" s="13" t="s">
        <v>13</v>
      </c>
      <c r="E4" s="13" t="s">
        <v>14</v>
      </c>
      <c r="F4" s="14" t="s">
        <v>15</v>
      </c>
      <c r="G4" s="13" t="s">
        <v>13</v>
      </c>
      <c r="H4" s="13" t="s">
        <v>14</v>
      </c>
      <c r="I4" s="44" t="s">
        <v>15</v>
      </c>
      <c r="J4" s="14" t="s">
        <v>16</v>
      </c>
      <c r="K4" s="13" t="s">
        <v>13</v>
      </c>
      <c r="L4" s="13" t="s">
        <v>14</v>
      </c>
      <c r="M4" s="44" t="s">
        <v>15</v>
      </c>
      <c r="N4" s="14" t="s">
        <v>16</v>
      </c>
      <c r="O4" s="13" t="s">
        <v>17</v>
      </c>
      <c r="P4" s="13" t="s">
        <v>18</v>
      </c>
      <c r="Q4" s="44" t="s">
        <v>19</v>
      </c>
      <c r="R4" s="14" t="s">
        <v>20</v>
      </c>
      <c r="S4" s="78" t="s">
        <v>21</v>
      </c>
      <c r="T4" s="79" t="s">
        <v>22</v>
      </c>
      <c r="U4" s="79" t="s">
        <v>23</v>
      </c>
      <c r="V4" s="79" t="s">
        <v>24</v>
      </c>
      <c r="W4" s="79" t="s">
        <v>25</v>
      </c>
      <c r="X4" s="79" t="s">
        <v>26</v>
      </c>
      <c r="Y4" s="103" t="s">
        <v>27</v>
      </c>
      <c r="Z4" s="104" t="s">
        <v>28</v>
      </c>
      <c r="AA4" s="78" t="s">
        <v>29</v>
      </c>
      <c r="AB4" s="14" t="s">
        <v>30</v>
      </c>
      <c r="AC4" s="105" t="s">
        <v>31</v>
      </c>
      <c r="AD4" s="78" t="s">
        <v>21</v>
      </c>
      <c r="AE4" s="79" t="s">
        <v>22</v>
      </c>
      <c r="AF4" s="79" t="s">
        <v>23</v>
      </c>
      <c r="AG4" s="79" t="s">
        <v>24</v>
      </c>
      <c r="AH4" s="79" t="s">
        <v>25</v>
      </c>
      <c r="AI4" s="79" t="s">
        <v>26</v>
      </c>
      <c r="AJ4" s="103" t="s">
        <v>27</v>
      </c>
      <c r="AK4" s="104" t="s">
        <v>28</v>
      </c>
      <c r="AL4" s="105" t="s">
        <v>32</v>
      </c>
      <c r="AM4" s="104" t="s">
        <v>33</v>
      </c>
    </row>
    <row r="5" spans="1:39" ht="62.25" customHeight="1">
      <c r="A5" s="15" t="s">
        <v>34</v>
      </c>
      <c r="B5" s="15" t="s">
        <v>35</v>
      </c>
      <c r="C5" s="16" t="s">
        <v>36</v>
      </c>
      <c r="D5" s="17">
        <v>23603</v>
      </c>
      <c r="E5" s="17">
        <v>23594</v>
      </c>
      <c r="F5" s="18">
        <v>47197</v>
      </c>
      <c r="G5" s="17">
        <v>4420</v>
      </c>
      <c r="H5" s="17">
        <v>5136</v>
      </c>
      <c r="I5" s="45">
        <v>9556</v>
      </c>
      <c r="J5" s="46">
        <f>RANK(I5,I$5:I$24,0)</f>
        <v>1</v>
      </c>
      <c r="K5" s="47">
        <f aca="true" t="shared" si="0" ref="K5:M5">ROUNDUP((G5/D5)*100,2)</f>
        <v>18.73</v>
      </c>
      <c r="L5" s="47">
        <f t="shared" si="0"/>
        <v>21.770000000000003</v>
      </c>
      <c r="M5" s="47">
        <f t="shared" si="0"/>
        <v>20.25</v>
      </c>
      <c r="N5" s="46">
        <f>RANK(M5,M$5:M$24,0)</f>
        <v>18</v>
      </c>
      <c r="O5" s="17">
        <v>19931</v>
      </c>
      <c r="P5" s="17">
        <v>1791</v>
      </c>
      <c r="Q5" s="45">
        <v>3929</v>
      </c>
      <c r="R5" s="80">
        <f>ROUNDUP((Q5/O5)*100,2)</f>
        <v>19.720000000000002</v>
      </c>
      <c r="S5" s="81">
        <v>204</v>
      </c>
      <c r="T5" s="82">
        <v>165</v>
      </c>
      <c r="U5" s="82">
        <v>279</v>
      </c>
      <c r="V5" s="82">
        <v>223</v>
      </c>
      <c r="W5" s="82">
        <v>147</v>
      </c>
      <c r="X5" s="82">
        <v>146</v>
      </c>
      <c r="Y5" s="106">
        <v>100</v>
      </c>
      <c r="Z5" s="107">
        <v>1264</v>
      </c>
      <c r="AA5" s="108">
        <f>ROUNDUP((Z5/I5)*100,1)</f>
        <v>13.299999999999999</v>
      </c>
      <c r="AB5" s="46">
        <f>RANK(AA5,AA$5:AA$24,0)</f>
        <v>18</v>
      </c>
      <c r="AC5" s="109">
        <v>16</v>
      </c>
      <c r="AD5" s="81">
        <v>72</v>
      </c>
      <c r="AE5" s="82">
        <v>57</v>
      </c>
      <c r="AF5" s="82">
        <v>116</v>
      </c>
      <c r="AG5" s="82">
        <v>76</v>
      </c>
      <c r="AH5" s="82">
        <v>56</v>
      </c>
      <c r="AI5" s="82">
        <v>66</v>
      </c>
      <c r="AJ5" s="106">
        <v>44</v>
      </c>
      <c r="AK5" s="107">
        <v>487</v>
      </c>
      <c r="AL5" s="109">
        <v>6</v>
      </c>
      <c r="AM5" s="107">
        <v>593</v>
      </c>
    </row>
    <row r="6" spans="1:39" ht="62.25" customHeight="1">
      <c r="A6" s="15"/>
      <c r="B6" s="15"/>
      <c r="C6" s="19" t="s">
        <v>37</v>
      </c>
      <c r="D6" s="20">
        <v>8837</v>
      </c>
      <c r="E6" s="20">
        <v>8910</v>
      </c>
      <c r="F6" s="21">
        <v>17747</v>
      </c>
      <c r="G6" s="20">
        <v>2455</v>
      </c>
      <c r="H6" s="20">
        <v>2967</v>
      </c>
      <c r="I6" s="48">
        <v>5422</v>
      </c>
      <c r="J6" s="49">
        <f aca="true" t="shared" si="1" ref="J6:J24">RANK(I6,I$5:I$24,0)</f>
        <v>9</v>
      </c>
      <c r="K6" s="50">
        <f aca="true" t="shared" si="2" ref="K6:K24">ROUNDUP((G6/D6)*100,2)</f>
        <v>27.790000000000003</v>
      </c>
      <c r="L6" s="50">
        <f aca="true" t="shared" si="3" ref="L6:L24">ROUNDUP((H6/E6)*100,2)</f>
        <v>33.3</v>
      </c>
      <c r="M6" s="51">
        <f aca="true" t="shared" si="4" ref="M6:M24">ROUNDUP((I6/F6)*100,2)</f>
        <v>30.560000000000002</v>
      </c>
      <c r="N6" s="49">
        <f aca="true" t="shared" si="5" ref="N6:N24">RANK(M6,M$5:M$24,0)</f>
        <v>3</v>
      </c>
      <c r="O6" s="20">
        <v>7904</v>
      </c>
      <c r="P6" s="20">
        <v>1256</v>
      </c>
      <c r="Q6" s="48">
        <v>2438</v>
      </c>
      <c r="R6" s="83">
        <f aca="true" t="shared" si="6" ref="R6:R26">ROUNDUP((Q6/O6)*100,2)</f>
        <v>30.85</v>
      </c>
      <c r="S6" s="84">
        <v>128</v>
      </c>
      <c r="T6" s="85">
        <v>96</v>
      </c>
      <c r="U6" s="85">
        <v>177</v>
      </c>
      <c r="V6" s="85">
        <v>110</v>
      </c>
      <c r="W6" s="85">
        <v>149</v>
      </c>
      <c r="X6" s="85">
        <v>97</v>
      </c>
      <c r="Y6" s="110">
        <v>86</v>
      </c>
      <c r="Z6" s="111">
        <v>843</v>
      </c>
      <c r="AA6" s="112">
        <f aca="true" t="shared" si="7" ref="AA6:AA26">ROUNDUP((Z6/I6)*100,1)</f>
        <v>15.6</v>
      </c>
      <c r="AB6" s="49">
        <f aca="true" t="shared" si="8" ref="AB6:AB24">RANK(AA6,AA$5:AA$24,0)</f>
        <v>10</v>
      </c>
      <c r="AC6" s="113">
        <v>12</v>
      </c>
      <c r="AD6" s="84">
        <v>50</v>
      </c>
      <c r="AE6" s="85">
        <v>39</v>
      </c>
      <c r="AF6" s="85">
        <v>73</v>
      </c>
      <c r="AG6" s="85">
        <v>40</v>
      </c>
      <c r="AH6" s="85">
        <v>93</v>
      </c>
      <c r="AI6" s="85">
        <v>53</v>
      </c>
      <c r="AJ6" s="110">
        <v>45</v>
      </c>
      <c r="AK6" s="111">
        <v>393</v>
      </c>
      <c r="AL6" s="113">
        <v>6</v>
      </c>
      <c r="AM6" s="111">
        <v>461</v>
      </c>
    </row>
    <row r="7" spans="1:39" ht="62.25" customHeight="1">
      <c r="A7" s="15"/>
      <c r="B7" s="15" t="s">
        <v>38</v>
      </c>
      <c r="C7" s="16" t="s">
        <v>39</v>
      </c>
      <c r="D7" s="17">
        <v>11876</v>
      </c>
      <c r="E7" s="17">
        <v>12162</v>
      </c>
      <c r="F7" s="18">
        <v>24038</v>
      </c>
      <c r="G7" s="17">
        <v>3216</v>
      </c>
      <c r="H7" s="17">
        <v>3938</v>
      </c>
      <c r="I7" s="45">
        <v>7154</v>
      </c>
      <c r="J7" s="46">
        <f t="shared" si="1"/>
        <v>7</v>
      </c>
      <c r="K7" s="47">
        <f t="shared" si="2"/>
        <v>27.080000000000002</v>
      </c>
      <c r="L7" s="47">
        <f t="shared" si="3"/>
        <v>32.379999999999995</v>
      </c>
      <c r="M7" s="52">
        <f t="shared" si="4"/>
        <v>29.770000000000003</v>
      </c>
      <c r="N7" s="46">
        <f t="shared" si="5"/>
        <v>6</v>
      </c>
      <c r="O7" s="17">
        <v>11455</v>
      </c>
      <c r="P7" s="17">
        <v>1669</v>
      </c>
      <c r="Q7" s="45">
        <v>3170</v>
      </c>
      <c r="R7" s="80">
        <f t="shared" si="6"/>
        <v>27.680000000000003</v>
      </c>
      <c r="S7" s="81">
        <v>174</v>
      </c>
      <c r="T7" s="82">
        <v>117</v>
      </c>
      <c r="U7" s="82">
        <v>237</v>
      </c>
      <c r="V7" s="82">
        <v>180</v>
      </c>
      <c r="W7" s="82">
        <v>151</v>
      </c>
      <c r="X7" s="82">
        <v>118</v>
      </c>
      <c r="Y7" s="106">
        <v>102</v>
      </c>
      <c r="Z7" s="107">
        <v>1079</v>
      </c>
      <c r="AA7" s="108">
        <f t="shared" si="7"/>
        <v>15.1</v>
      </c>
      <c r="AB7" s="46">
        <f t="shared" si="8"/>
        <v>13</v>
      </c>
      <c r="AC7" s="109">
        <v>18</v>
      </c>
      <c r="AD7" s="81">
        <v>62</v>
      </c>
      <c r="AE7" s="82">
        <v>52</v>
      </c>
      <c r="AF7" s="82">
        <v>114</v>
      </c>
      <c r="AG7" s="82">
        <v>77</v>
      </c>
      <c r="AH7" s="82">
        <v>72</v>
      </c>
      <c r="AI7" s="82">
        <v>61</v>
      </c>
      <c r="AJ7" s="106">
        <v>44</v>
      </c>
      <c r="AK7" s="107">
        <v>482</v>
      </c>
      <c r="AL7" s="109">
        <v>9</v>
      </c>
      <c r="AM7" s="107">
        <v>561</v>
      </c>
    </row>
    <row r="8" spans="1:39" ht="62.25" customHeight="1">
      <c r="A8" s="15"/>
      <c r="B8" s="15"/>
      <c r="C8" s="22" t="s">
        <v>40</v>
      </c>
      <c r="D8" s="23">
        <v>5484</v>
      </c>
      <c r="E8" s="23">
        <v>5895</v>
      </c>
      <c r="F8" s="24">
        <v>11379</v>
      </c>
      <c r="G8" s="23">
        <v>2005</v>
      </c>
      <c r="H8" s="23">
        <v>2276</v>
      </c>
      <c r="I8" s="53">
        <v>4281</v>
      </c>
      <c r="J8" s="54">
        <f t="shared" si="1"/>
        <v>14</v>
      </c>
      <c r="K8" s="55">
        <f t="shared" si="2"/>
        <v>36.57</v>
      </c>
      <c r="L8" s="55">
        <f t="shared" si="3"/>
        <v>38.61</v>
      </c>
      <c r="M8" s="56">
        <f t="shared" si="4"/>
        <v>37.629999999999995</v>
      </c>
      <c r="N8" s="54">
        <f t="shared" si="5"/>
        <v>1</v>
      </c>
      <c r="O8" s="23">
        <v>4940</v>
      </c>
      <c r="P8" s="23">
        <v>684</v>
      </c>
      <c r="Q8" s="53">
        <v>1745</v>
      </c>
      <c r="R8" s="86">
        <f t="shared" si="6"/>
        <v>35.33</v>
      </c>
      <c r="S8" s="87">
        <v>81</v>
      </c>
      <c r="T8" s="88">
        <v>70</v>
      </c>
      <c r="U8" s="88">
        <v>135</v>
      </c>
      <c r="V8" s="88">
        <v>79</v>
      </c>
      <c r="W8" s="88">
        <v>58</v>
      </c>
      <c r="X8" s="88">
        <v>53</v>
      </c>
      <c r="Y8" s="114">
        <v>40</v>
      </c>
      <c r="Z8" s="115">
        <v>516</v>
      </c>
      <c r="AA8" s="116">
        <f t="shared" si="7"/>
        <v>12.1</v>
      </c>
      <c r="AB8" s="54">
        <f t="shared" si="8"/>
        <v>20</v>
      </c>
      <c r="AC8" s="117">
        <v>14</v>
      </c>
      <c r="AD8" s="87">
        <v>30</v>
      </c>
      <c r="AE8" s="88">
        <v>22</v>
      </c>
      <c r="AF8" s="88">
        <v>55</v>
      </c>
      <c r="AG8" s="88">
        <v>29</v>
      </c>
      <c r="AH8" s="88">
        <v>27</v>
      </c>
      <c r="AI8" s="88">
        <v>24</v>
      </c>
      <c r="AJ8" s="114">
        <v>21</v>
      </c>
      <c r="AK8" s="115">
        <v>208</v>
      </c>
      <c r="AL8" s="117">
        <v>7</v>
      </c>
      <c r="AM8" s="115">
        <v>241</v>
      </c>
    </row>
    <row r="9" spans="1:39" ht="62.25" customHeight="1">
      <c r="A9" s="15"/>
      <c r="B9" s="15"/>
      <c r="C9" s="25" t="s">
        <v>41</v>
      </c>
      <c r="D9" s="26">
        <v>10162</v>
      </c>
      <c r="E9" s="26">
        <v>10232</v>
      </c>
      <c r="F9" s="27">
        <v>20394</v>
      </c>
      <c r="G9" s="26">
        <v>2034</v>
      </c>
      <c r="H9" s="26">
        <v>2562</v>
      </c>
      <c r="I9" s="57">
        <v>4596</v>
      </c>
      <c r="J9" s="58">
        <f t="shared" si="1"/>
        <v>12</v>
      </c>
      <c r="K9" s="59">
        <f t="shared" si="2"/>
        <v>20.020000000000003</v>
      </c>
      <c r="L9" s="59">
        <f t="shared" si="3"/>
        <v>25.040000000000003</v>
      </c>
      <c r="M9" s="60">
        <f t="shared" si="4"/>
        <v>22.540000000000003</v>
      </c>
      <c r="N9" s="58">
        <f t="shared" si="5"/>
        <v>15</v>
      </c>
      <c r="O9" s="26">
        <v>8721</v>
      </c>
      <c r="P9" s="26">
        <v>979</v>
      </c>
      <c r="Q9" s="57">
        <v>1933</v>
      </c>
      <c r="R9" s="89">
        <f t="shared" si="6"/>
        <v>22.17</v>
      </c>
      <c r="S9" s="90">
        <v>100</v>
      </c>
      <c r="T9" s="91">
        <v>70</v>
      </c>
      <c r="U9" s="91">
        <v>165</v>
      </c>
      <c r="V9" s="91">
        <v>88</v>
      </c>
      <c r="W9" s="91">
        <v>97</v>
      </c>
      <c r="X9" s="91">
        <v>69</v>
      </c>
      <c r="Y9" s="118">
        <v>65</v>
      </c>
      <c r="Z9" s="119">
        <v>654</v>
      </c>
      <c r="AA9" s="120">
        <f t="shared" si="7"/>
        <v>14.299999999999999</v>
      </c>
      <c r="AB9" s="58">
        <f t="shared" si="8"/>
        <v>14</v>
      </c>
      <c r="AC9" s="121">
        <v>11</v>
      </c>
      <c r="AD9" s="90">
        <v>37</v>
      </c>
      <c r="AE9" s="91">
        <v>30</v>
      </c>
      <c r="AF9" s="91">
        <v>69</v>
      </c>
      <c r="AG9" s="91">
        <v>35</v>
      </c>
      <c r="AH9" s="91">
        <v>57</v>
      </c>
      <c r="AI9" s="91">
        <v>42</v>
      </c>
      <c r="AJ9" s="118">
        <v>44</v>
      </c>
      <c r="AK9" s="119">
        <v>314</v>
      </c>
      <c r="AL9" s="121">
        <v>7</v>
      </c>
      <c r="AM9" s="119">
        <v>340</v>
      </c>
    </row>
    <row r="10" spans="1:39" ht="62.25" customHeight="1">
      <c r="A10" s="15" t="s">
        <v>42</v>
      </c>
      <c r="B10" s="15" t="s">
        <v>43</v>
      </c>
      <c r="C10" s="28" t="s">
        <v>44</v>
      </c>
      <c r="D10" s="29">
        <v>15084</v>
      </c>
      <c r="E10" s="29">
        <v>15696</v>
      </c>
      <c r="F10" s="30">
        <v>30780</v>
      </c>
      <c r="G10" s="29">
        <v>3492</v>
      </c>
      <c r="H10" s="29">
        <v>4681</v>
      </c>
      <c r="I10" s="61">
        <v>8173</v>
      </c>
      <c r="J10" s="62">
        <f t="shared" si="1"/>
        <v>3</v>
      </c>
      <c r="K10" s="63">
        <f t="shared" si="2"/>
        <v>23.16</v>
      </c>
      <c r="L10" s="63">
        <f t="shared" si="3"/>
        <v>29.830000000000002</v>
      </c>
      <c r="M10" s="64">
        <f t="shared" si="4"/>
        <v>26.560000000000002</v>
      </c>
      <c r="N10" s="62">
        <f t="shared" si="5"/>
        <v>12</v>
      </c>
      <c r="O10" s="29">
        <v>15391</v>
      </c>
      <c r="P10" s="29">
        <v>2585</v>
      </c>
      <c r="Q10" s="61">
        <v>4181</v>
      </c>
      <c r="R10" s="92">
        <f t="shared" si="6"/>
        <v>27.17</v>
      </c>
      <c r="S10" s="93">
        <v>225</v>
      </c>
      <c r="T10" s="94">
        <v>180</v>
      </c>
      <c r="U10" s="94">
        <v>366</v>
      </c>
      <c r="V10" s="94">
        <v>213</v>
      </c>
      <c r="W10" s="94">
        <v>199</v>
      </c>
      <c r="X10" s="94">
        <v>130</v>
      </c>
      <c r="Y10" s="122">
        <v>146</v>
      </c>
      <c r="Z10" s="123">
        <v>1459</v>
      </c>
      <c r="AA10" s="124">
        <f t="shared" si="7"/>
        <v>17.900000000000002</v>
      </c>
      <c r="AB10" s="62">
        <f t="shared" si="8"/>
        <v>2</v>
      </c>
      <c r="AC10" s="125">
        <v>36</v>
      </c>
      <c r="AD10" s="93">
        <v>121</v>
      </c>
      <c r="AE10" s="94">
        <v>98</v>
      </c>
      <c r="AF10" s="94">
        <v>169</v>
      </c>
      <c r="AG10" s="94">
        <v>108</v>
      </c>
      <c r="AH10" s="94">
        <v>112</v>
      </c>
      <c r="AI10" s="94">
        <v>78</v>
      </c>
      <c r="AJ10" s="122">
        <v>83</v>
      </c>
      <c r="AK10" s="123">
        <v>769</v>
      </c>
      <c r="AL10" s="125">
        <v>18</v>
      </c>
      <c r="AM10" s="123">
        <v>736</v>
      </c>
    </row>
    <row r="11" spans="1:39" ht="62.25" customHeight="1">
      <c r="A11" s="15"/>
      <c r="B11" s="15"/>
      <c r="C11" s="31" t="s">
        <v>45</v>
      </c>
      <c r="D11" s="32">
        <v>11747</v>
      </c>
      <c r="E11" s="32">
        <v>11804</v>
      </c>
      <c r="F11" s="33">
        <v>23551</v>
      </c>
      <c r="G11" s="32">
        <v>2194</v>
      </c>
      <c r="H11" s="32">
        <v>2701</v>
      </c>
      <c r="I11" s="65">
        <v>4895</v>
      </c>
      <c r="J11" s="66">
        <f t="shared" si="1"/>
        <v>11</v>
      </c>
      <c r="K11" s="67">
        <f t="shared" si="2"/>
        <v>18.680000000000003</v>
      </c>
      <c r="L11" s="67">
        <f t="shared" si="3"/>
        <v>22.89</v>
      </c>
      <c r="M11" s="68">
        <f t="shared" si="4"/>
        <v>20.790000000000003</v>
      </c>
      <c r="N11" s="66">
        <f t="shared" si="5"/>
        <v>17</v>
      </c>
      <c r="O11" s="32">
        <v>10505</v>
      </c>
      <c r="P11" s="32">
        <v>1127</v>
      </c>
      <c r="Q11" s="65">
        <v>2123</v>
      </c>
      <c r="R11" s="95">
        <f t="shared" si="6"/>
        <v>20.21</v>
      </c>
      <c r="S11" s="96">
        <v>107</v>
      </c>
      <c r="T11" s="97">
        <v>97</v>
      </c>
      <c r="U11" s="97">
        <v>170</v>
      </c>
      <c r="V11" s="97">
        <v>118</v>
      </c>
      <c r="W11" s="97">
        <v>77</v>
      </c>
      <c r="X11" s="97">
        <v>77</v>
      </c>
      <c r="Y11" s="126">
        <v>50</v>
      </c>
      <c r="Z11" s="127">
        <v>696</v>
      </c>
      <c r="AA11" s="128">
        <f t="shared" si="7"/>
        <v>14.299999999999999</v>
      </c>
      <c r="AB11" s="66">
        <f t="shared" si="8"/>
        <v>14</v>
      </c>
      <c r="AC11" s="129">
        <v>12</v>
      </c>
      <c r="AD11" s="96">
        <v>38</v>
      </c>
      <c r="AE11" s="97">
        <v>45</v>
      </c>
      <c r="AF11" s="97">
        <v>83</v>
      </c>
      <c r="AG11" s="97">
        <v>52</v>
      </c>
      <c r="AH11" s="97">
        <v>29</v>
      </c>
      <c r="AI11" s="97">
        <v>35</v>
      </c>
      <c r="AJ11" s="126">
        <v>30</v>
      </c>
      <c r="AK11" s="127">
        <v>312</v>
      </c>
      <c r="AL11" s="129">
        <v>5</v>
      </c>
      <c r="AM11" s="127">
        <v>326</v>
      </c>
    </row>
    <row r="12" spans="1:39" ht="62.25" customHeight="1">
      <c r="A12" s="15"/>
      <c r="B12" s="15"/>
      <c r="C12" s="19" t="s">
        <v>46</v>
      </c>
      <c r="D12" s="20">
        <v>6086</v>
      </c>
      <c r="E12" s="20">
        <v>6167</v>
      </c>
      <c r="F12" s="21">
        <v>12253</v>
      </c>
      <c r="G12" s="20">
        <v>971</v>
      </c>
      <c r="H12" s="20">
        <v>1263</v>
      </c>
      <c r="I12" s="48">
        <v>2234</v>
      </c>
      <c r="J12" s="49">
        <f t="shared" si="1"/>
        <v>19</v>
      </c>
      <c r="K12" s="50">
        <f t="shared" si="2"/>
        <v>15.959999999999999</v>
      </c>
      <c r="L12" s="50">
        <f t="shared" si="3"/>
        <v>20.48</v>
      </c>
      <c r="M12" s="51">
        <f t="shared" si="4"/>
        <v>18.240000000000002</v>
      </c>
      <c r="N12" s="49">
        <f t="shared" si="5"/>
        <v>20</v>
      </c>
      <c r="O12" s="20">
        <v>6018</v>
      </c>
      <c r="P12" s="20">
        <v>632</v>
      </c>
      <c r="Q12" s="48">
        <v>1055</v>
      </c>
      <c r="R12" s="83">
        <f t="shared" si="6"/>
        <v>17.540000000000003</v>
      </c>
      <c r="S12" s="84">
        <v>54</v>
      </c>
      <c r="T12" s="85">
        <v>33</v>
      </c>
      <c r="U12" s="85">
        <v>88</v>
      </c>
      <c r="V12" s="85">
        <v>74</v>
      </c>
      <c r="W12" s="85">
        <v>48</v>
      </c>
      <c r="X12" s="85">
        <v>45</v>
      </c>
      <c r="Y12" s="110">
        <v>35</v>
      </c>
      <c r="Z12" s="111">
        <v>377</v>
      </c>
      <c r="AA12" s="112">
        <f t="shared" si="7"/>
        <v>16.900000000000002</v>
      </c>
      <c r="AB12" s="49">
        <f t="shared" si="8"/>
        <v>3</v>
      </c>
      <c r="AC12" s="113">
        <v>5</v>
      </c>
      <c r="AD12" s="84">
        <v>25</v>
      </c>
      <c r="AE12" s="85">
        <v>14</v>
      </c>
      <c r="AF12" s="85">
        <v>35</v>
      </c>
      <c r="AG12" s="85">
        <v>41</v>
      </c>
      <c r="AH12" s="85">
        <v>24</v>
      </c>
      <c r="AI12" s="85">
        <v>28</v>
      </c>
      <c r="AJ12" s="110">
        <v>19</v>
      </c>
      <c r="AK12" s="111">
        <v>186</v>
      </c>
      <c r="AL12" s="113">
        <v>4</v>
      </c>
      <c r="AM12" s="111">
        <v>218</v>
      </c>
    </row>
    <row r="13" spans="1:39" ht="62.25" customHeight="1">
      <c r="A13" s="15"/>
      <c r="B13" s="15" t="s">
        <v>47</v>
      </c>
      <c r="C13" s="16" t="s">
        <v>48</v>
      </c>
      <c r="D13" s="17">
        <v>13717</v>
      </c>
      <c r="E13" s="17">
        <v>13572</v>
      </c>
      <c r="F13" s="18">
        <v>27289</v>
      </c>
      <c r="G13" s="17">
        <v>2648</v>
      </c>
      <c r="H13" s="17">
        <v>3175</v>
      </c>
      <c r="I13" s="45">
        <v>5823</v>
      </c>
      <c r="J13" s="46">
        <f t="shared" si="1"/>
        <v>8</v>
      </c>
      <c r="K13" s="47">
        <f t="shared" si="2"/>
        <v>19.310000000000002</v>
      </c>
      <c r="L13" s="47">
        <f t="shared" si="3"/>
        <v>23.400000000000002</v>
      </c>
      <c r="M13" s="52">
        <f t="shared" si="4"/>
        <v>21.34</v>
      </c>
      <c r="N13" s="46">
        <f t="shared" si="5"/>
        <v>16</v>
      </c>
      <c r="O13" s="17">
        <v>13142</v>
      </c>
      <c r="P13" s="17">
        <v>1357</v>
      </c>
      <c r="Q13" s="45">
        <v>2561</v>
      </c>
      <c r="R13" s="80">
        <f t="shared" si="6"/>
        <v>19.490000000000002</v>
      </c>
      <c r="S13" s="81">
        <v>152</v>
      </c>
      <c r="T13" s="82">
        <v>110</v>
      </c>
      <c r="U13" s="82">
        <v>210</v>
      </c>
      <c r="V13" s="82">
        <v>135</v>
      </c>
      <c r="W13" s="82">
        <v>100</v>
      </c>
      <c r="X13" s="82">
        <v>90</v>
      </c>
      <c r="Y13" s="106">
        <v>83</v>
      </c>
      <c r="Z13" s="107">
        <v>880</v>
      </c>
      <c r="AA13" s="108">
        <f t="shared" si="7"/>
        <v>15.2</v>
      </c>
      <c r="AB13" s="46">
        <f t="shared" si="8"/>
        <v>12</v>
      </c>
      <c r="AC13" s="109">
        <v>13</v>
      </c>
      <c r="AD13" s="81">
        <v>63</v>
      </c>
      <c r="AE13" s="82">
        <v>44</v>
      </c>
      <c r="AF13" s="82">
        <v>95</v>
      </c>
      <c r="AG13" s="82">
        <v>57</v>
      </c>
      <c r="AH13" s="82">
        <v>40</v>
      </c>
      <c r="AI13" s="82">
        <v>35</v>
      </c>
      <c r="AJ13" s="106">
        <v>31</v>
      </c>
      <c r="AK13" s="107">
        <v>365</v>
      </c>
      <c r="AL13" s="109">
        <v>6</v>
      </c>
      <c r="AM13" s="107">
        <v>437</v>
      </c>
    </row>
    <row r="14" spans="1:39" ht="62.25" customHeight="1">
      <c r="A14" s="15"/>
      <c r="B14" s="15"/>
      <c r="C14" s="22" t="s">
        <v>49</v>
      </c>
      <c r="D14" s="23">
        <v>7149</v>
      </c>
      <c r="E14" s="23">
        <v>7273</v>
      </c>
      <c r="F14" s="24">
        <v>14422</v>
      </c>
      <c r="G14" s="23">
        <v>1551</v>
      </c>
      <c r="H14" s="23">
        <v>2007</v>
      </c>
      <c r="I14" s="53">
        <v>3558</v>
      </c>
      <c r="J14" s="54">
        <f t="shared" si="1"/>
        <v>16</v>
      </c>
      <c r="K14" s="55">
        <f t="shared" si="2"/>
        <v>21.700000000000003</v>
      </c>
      <c r="L14" s="55">
        <f t="shared" si="3"/>
        <v>27.6</v>
      </c>
      <c r="M14" s="56">
        <f t="shared" si="4"/>
        <v>24.680000000000003</v>
      </c>
      <c r="N14" s="54">
        <f t="shared" si="5"/>
        <v>13</v>
      </c>
      <c r="O14" s="23">
        <v>6688</v>
      </c>
      <c r="P14" s="23">
        <v>908</v>
      </c>
      <c r="Q14" s="53">
        <v>1645</v>
      </c>
      <c r="R14" s="86">
        <f t="shared" si="6"/>
        <v>24.6</v>
      </c>
      <c r="S14" s="87">
        <v>112</v>
      </c>
      <c r="T14" s="88">
        <v>88</v>
      </c>
      <c r="U14" s="88">
        <v>144</v>
      </c>
      <c r="V14" s="88">
        <v>75</v>
      </c>
      <c r="W14" s="88">
        <v>77</v>
      </c>
      <c r="X14" s="88">
        <v>55</v>
      </c>
      <c r="Y14" s="114">
        <v>50</v>
      </c>
      <c r="Z14" s="115">
        <v>601</v>
      </c>
      <c r="AA14" s="116">
        <f t="shared" si="7"/>
        <v>16.900000000000002</v>
      </c>
      <c r="AB14" s="54">
        <f t="shared" si="8"/>
        <v>3</v>
      </c>
      <c r="AC14" s="117">
        <v>9</v>
      </c>
      <c r="AD14" s="87">
        <v>43</v>
      </c>
      <c r="AE14" s="88">
        <v>37</v>
      </c>
      <c r="AF14" s="88">
        <v>71</v>
      </c>
      <c r="AG14" s="88">
        <v>34</v>
      </c>
      <c r="AH14" s="88">
        <v>37</v>
      </c>
      <c r="AI14" s="88">
        <v>28</v>
      </c>
      <c r="AJ14" s="114">
        <v>25</v>
      </c>
      <c r="AK14" s="115">
        <v>275</v>
      </c>
      <c r="AL14" s="117">
        <v>3</v>
      </c>
      <c r="AM14" s="115">
        <v>276</v>
      </c>
    </row>
    <row r="15" spans="1:39" ht="62.25" customHeight="1">
      <c r="A15" s="15"/>
      <c r="B15" s="15"/>
      <c r="C15" s="31" t="s">
        <v>50</v>
      </c>
      <c r="D15" s="32">
        <v>9641</v>
      </c>
      <c r="E15" s="32">
        <v>9416</v>
      </c>
      <c r="F15" s="33">
        <v>19057</v>
      </c>
      <c r="G15" s="32">
        <v>1723</v>
      </c>
      <c r="H15" s="32">
        <v>2108</v>
      </c>
      <c r="I15" s="65">
        <v>3831</v>
      </c>
      <c r="J15" s="66">
        <f t="shared" si="1"/>
        <v>15</v>
      </c>
      <c r="K15" s="67">
        <f t="shared" si="2"/>
        <v>17.880000000000003</v>
      </c>
      <c r="L15" s="67">
        <f t="shared" si="3"/>
        <v>22.39</v>
      </c>
      <c r="M15" s="68">
        <f t="shared" si="4"/>
        <v>20.110000000000003</v>
      </c>
      <c r="N15" s="66">
        <f t="shared" si="5"/>
        <v>19</v>
      </c>
      <c r="O15" s="32">
        <v>9338</v>
      </c>
      <c r="P15" s="32">
        <v>1038</v>
      </c>
      <c r="Q15" s="65">
        <v>1794</v>
      </c>
      <c r="R15" s="95">
        <f t="shared" si="6"/>
        <v>19.220000000000002</v>
      </c>
      <c r="S15" s="96">
        <v>103</v>
      </c>
      <c r="T15" s="97">
        <v>58</v>
      </c>
      <c r="U15" s="97">
        <v>158</v>
      </c>
      <c r="V15" s="97">
        <v>98</v>
      </c>
      <c r="W15" s="97">
        <v>68</v>
      </c>
      <c r="X15" s="97">
        <v>63</v>
      </c>
      <c r="Y15" s="126">
        <v>51</v>
      </c>
      <c r="Z15" s="127">
        <v>599</v>
      </c>
      <c r="AA15" s="128">
        <f t="shared" si="7"/>
        <v>15.7</v>
      </c>
      <c r="AB15" s="66">
        <f t="shared" si="8"/>
        <v>8</v>
      </c>
      <c r="AC15" s="129">
        <v>16</v>
      </c>
      <c r="AD15" s="96">
        <v>58</v>
      </c>
      <c r="AE15" s="97">
        <v>32</v>
      </c>
      <c r="AF15" s="97">
        <v>76</v>
      </c>
      <c r="AG15" s="97">
        <v>49</v>
      </c>
      <c r="AH15" s="97">
        <v>28</v>
      </c>
      <c r="AI15" s="97">
        <v>25</v>
      </c>
      <c r="AJ15" s="126">
        <v>23</v>
      </c>
      <c r="AK15" s="127">
        <v>291</v>
      </c>
      <c r="AL15" s="129">
        <v>8</v>
      </c>
      <c r="AM15" s="127">
        <v>290</v>
      </c>
    </row>
    <row r="16" spans="1:39" ht="62.25" customHeight="1">
      <c r="A16" s="15"/>
      <c r="B16" s="15"/>
      <c r="C16" s="19" t="s">
        <v>51</v>
      </c>
      <c r="D16" s="20">
        <v>6096</v>
      </c>
      <c r="E16" s="20">
        <v>6336</v>
      </c>
      <c r="F16" s="21">
        <v>12432</v>
      </c>
      <c r="G16" s="20">
        <v>1574</v>
      </c>
      <c r="H16" s="20">
        <v>1908</v>
      </c>
      <c r="I16" s="48">
        <v>3482</v>
      </c>
      <c r="J16" s="49">
        <f t="shared" si="1"/>
        <v>17</v>
      </c>
      <c r="K16" s="50">
        <f t="shared" si="2"/>
        <v>25.830000000000002</v>
      </c>
      <c r="L16" s="50">
        <f t="shared" si="3"/>
        <v>30.12</v>
      </c>
      <c r="M16" s="51">
        <f t="shared" si="4"/>
        <v>28.01</v>
      </c>
      <c r="N16" s="49">
        <f t="shared" si="5"/>
        <v>9</v>
      </c>
      <c r="O16" s="20">
        <v>5437</v>
      </c>
      <c r="P16" s="20">
        <v>804</v>
      </c>
      <c r="Q16" s="48">
        <v>1556</v>
      </c>
      <c r="R16" s="83">
        <f t="shared" si="6"/>
        <v>28.62</v>
      </c>
      <c r="S16" s="84">
        <v>93</v>
      </c>
      <c r="T16" s="85">
        <v>57</v>
      </c>
      <c r="U16" s="85">
        <v>147</v>
      </c>
      <c r="V16" s="85">
        <v>93</v>
      </c>
      <c r="W16" s="85">
        <v>72</v>
      </c>
      <c r="X16" s="85">
        <v>49</v>
      </c>
      <c r="Y16" s="110">
        <v>36</v>
      </c>
      <c r="Z16" s="111">
        <v>547</v>
      </c>
      <c r="AA16" s="112">
        <f t="shared" si="7"/>
        <v>15.799999999999999</v>
      </c>
      <c r="AB16" s="49">
        <f t="shared" si="8"/>
        <v>7</v>
      </c>
      <c r="AC16" s="113">
        <v>15</v>
      </c>
      <c r="AD16" s="84">
        <v>34</v>
      </c>
      <c r="AE16" s="85">
        <v>22</v>
      </c>
      <c r="AF16" s="85">
        <v>67</v>
      </c>
      <c r="AG16" s="85">
        <v>44</v>
      </c>
      <c r="AH16" s="85">
        <v>25</v>
      </c>
      <c r="AI16" s="85">
        <v>23</v>
      </c>
      <c r="AJ16" s="110">
        <v>14</v>
      </c>
      <c r="AK16" s="111">
        <v>229</v>
      </c>
      <c r="AL16" s="113">
        <v>6</v>
      </c>
      <c r="AM16" s="111">
        <v>260</v>
      </c>
    </row>
    <row r="17" spans="1:39" ht="62.25" customHeight="1">
      <c r="A17" s="15" t="s">
        <v>52</v>
      </c>
      <c r="B17" s="15" t="s">
        <v>53</v>
      </c>
      <c r="C17" s="16" t="s">
        <v>54</v>
      </c>
      <c r="D17" s="17">
        <v>11814</v>
      </c>
      <c r="E17" s="17">
        <v>12383</v>
      </c>
      <c r="F17" s="18">
        <v>24197</v>
      </c>
      <c r="G17" s="17">
        <v>3302</v>
      </c>
      <c r="H17" s="17">
        <v>3957</v>
      </c>
      <c r="I17" s="45">
        <v>7259</v>
      </c>
      <c r="J17" s="46">
        <f t="shared" si="1"/>
        <v>6</v>
      </c>
      <c r="K17" s="47">
        <f t="shared" si="2"/>
        <v>27.950000000000003</v>
      </c>
      <c r="L17" s="47">
        <f t="shared" si="3"/>
        <v>31.96</v>
      </c>
      <c r="M17" s="52">
        <f t="shared" si="4"/>
        <v>30</v>
      </c>
      <c r="N17" s="46">
        <f t="shared" si="5"/>
        <v>5</v>
      </c>
      <c r="O17" s="17">
        <v>10462</v>
      </c>
      <c r="P17" s="17">
        <v>1531</v>
      </c>
      <c r="Q17" s="45">
        <v>3199</v>
      </c>
      <c r="R17" s="80">
        <f t="shared" si="6"/>
        <v>30.580000000000002</v>
      </c>
      <c r="S17" s="81">
        <v>185</v>
      </c>
      <c r="T17" s="82">
        <v>146</v>
      </c>
      <c r="U17" s="82">
        <v>257</v>
      </c>
      <c r="V17" s="82">
        <v>179</v>
      </c>
      <c r="W17" s="82">
        <v>149</v>
      </c>
      <c r="X17" s="82">
        <v>136</v>
      </c>
      <c r="Y17" s="106">
        <v>71</v>
      </c>
      <c r="Z17" s="107">
        <v>1123</v>
      </c>
      <c r="AA17" s="108">
        <f t="shared" si="7"/>
        <v>15.5</v>
      </c>
      <c r="AB17" s="46">
        <f t="shared" si="8"/>
        <v>11</v>
      </c>
      <c r="AC17" s="109">
        <v>27</v>
      </c>
      <c r="AD17" s="81">
        <v>63</v>
      </c>
      <c r="AE17" s="82">
        <v>60</v>
      </c>
      <c r="AF17" s="82">
        <v>85</v>
      </c>
      <c r="AG17" s="82">
        <v>75</v>
      </c>
      <c r="AH17" s="82">
        <v>65</v>
      </c>
      <c r="AI17" s="82">
        <v>56</v>
      </c>
      <c r="AJ17" s="106">
        <v>27</v>
      </c>
      <c r="AK17" s="107">
        <v>431</v>
      </c>
      <c r="AL17" s="109">
        <v>12</v>
      </c>
      <c r="AM17" s="107">
        <v>541</v>
      </c>
    </row>
    <row r="18" spans="1:39" ht="62.25" customHeight="1">
      <c r="A18" s="15"/>
      <c r="B18" s="15"/>
      <c r="C18" s="22" t="s">
        <v>52</v>
      </c>
      <c r="D18" s="23">
        <v>13288</v>
      </c>
      <c r="E18" s="23">
        <v>13470</v>
      </c>
      <c r="F18" s="24">
        <v>26758</v>
      </c>
      <c r="G18" s="23">
        <v>3519</v>
      </c>
      <c r="H18" s="23">
        <v>4248</v>
      </c>
      <c r="I18" s="53">
        <v>7767</v>
      </c>
      <c r="J18" s="54">
        <f t="shared" si="1"/>
        <v>4</v>
      </c>
      <c r="K18" s="55">
        <f t="shared" si="2"/>
        <v>26.490000000000002</v>
      </c>
      <c r="L18" s="55">
        <f t="shared" si="3"/>
        <v>31.540000000000003</v>
      </c>
      <c r="M18" s="56">
        <f t="shared" si="4"/>
        <v>29.03</v>
      </c>
      <c r="N18" s="54">
        <f t="shared" si="5"/>
        <v>8</v>
      </c>
      <c r="O18" s="23">
        <v>11239</v>
      </c>
      <c r="P18" s="23">
        <v>1517</v>
      </c>
      <c r="Q18" s="53">
        <v>3246</v>
      </c>
      <c r="R18" s="86">
        <f t="shared" si="6"/>
        <v>28.89</v>
      </c>
      <c r="S18" s="87">
        <v>166</v>
      </c>
      <c r="T18" s="88">
        <v>132</v>
      </c>
      <c r="U18" s="88">
        <v>254</v>
      </c>
      <c r="V18" s="88">
        <v>181</v>
      </c>
      <c r="W18" s="88">
        <v>117</v>
      </c>
      <c r="X18" s="88">
        <v>103</v>
      </c>
      <c r="Y18" s="114">
        <v>75</v>
      </c>
      <c r="Z18" s="115">
        <v>1028</v>
      </c>
      <c r="AA18" s="116">
        <f t="shared" si="7"/>
        <v>13.299999999999999</v>
      </c>
      <c r="AB18" s="54">
        <f t="shared" si="8"/>
        <v>18</v>
      </c>
      <c r="AC18" s="117">
        <v>25</v>
      </c>
      <c r="AD18" s="87">
        <v>60</v>
      </c>
      <c r="AE18" s="88">
        <v>45</v>
      </c>
      <c r="AF18" s="88">
        <v>88</v>
      </c>
      <c r="AG18" s="88">
        <v>70</v>
      </c>
      <c r="AH18" s="88">
        <v>46</v>
      </c>
      <c r="AI18" s="88">
        <v>44</v>
      </c>
      <c r="AJ18" s="114">
        <v>26</v>
      </c>
      <c r="AK18" s="115">
        <v>379</v>
      </c>
      <c r="AL18" s="117">
        <v>9</v>
      </c>
      <c r="AM18" s="115">
        <v>496</v>
      </c>
    </row>
    <row r="19" spans="1:39" ht="62.25" customHeight="1">
      <c r="A19" s="15"/>
      <c r="B19" s="15"/>
      <c r="C19" s="25" t="s">
        <v>55</v>
      </c>
      <c r="D19" s="26">
        <v>7148</v>
      </c>
      <c r="E19" s="26">
        <v>7596</v>
      </c>
      <c r="F19" s="27">
        <v>14744</v>
      </c>
      <c r="G19" s="26">
        <v>1962</v>
      </c>
      <c r="H19" s="26">
        <v>2419</v>
      </c>
      <c r="I19" s="57">
        <v>4381</v>
      </c>
      <c r="J19" s="58">
        <f t="shared" si="1"/>
        <v>13</v>
      </c>
      <c r="K19" s="59">
        <f t="shared" si="2"/>
        <v>27.450000000000003</v>
      </c>
      <c r="L19" s="59">
        <f t="shared" si="3"/>
        <v>31.85</v>
      </c>
      <c r="M19" s="60">
        <f t="shared" si="4"/>
        <v>29.720000000000002</v>
      </c>
      <c r="N19" s="58">
        <f t="shared" si="5"/>
        <v>7</v>
      </c>
      <c r="O19" s="26">
        <v>6464</v>
      </c>
      <c r="P19" s="26">
        <v>993</v>
      </c>
      <c r="Q19" s="57">
        <v>1934</v>
      </c>
      <c r="R19" s="89">
        <f t="shared" si="6"/>
        <v>29.92</v>
      </c>
      <c r="S19" s="90">
        <v>113</v>
      </c>
      <c r="T19" s="91">
        <v>66</v>
      </c>
      <c r="U19" s="91">
        <v>153</v>
      </c>
      <c r="V19" s="91">
        <v>120</v>
      </c>
      <c r="W19" s="91">
        <v>88</v>
      </c>
      <c r="X19" s="91">
        <v>90</v>
      </c>
      <c r="Y19" s="118">
        <v>71</v>
      </c>
      <c r="Z19" s="119">
        <v>701</v>
      </c>
      <c r="AA19" s="120">
        <f t="shared" si="7"/>
        <v>16.1</v>
      </c>
      <c r="AB19" s="58">
        <f t="shared" si="8"/>
        <v>5</v>
      </c>
      <c r="AC19" s="121">
        <v>18</v>
      </c>
      <c r="AD19" s="90">
        <v>37</v>
      </c>
      <c r="AE19" s="91">
        <v>25</v>
      </c>
      <c r="AF19" s="91">
        <v>52</v>
      </c>
      <c r="AG19" s="91">
        <v>54</v>
      </c>
      <c r="AH19" s="91">
        <v>44</v>
      </c>
      <c r="AI19" s="91">
        <v>50</v>
      </c>
      <c r="AJ19" s="118">
        <v>46</v>
      </c>
      <c r="AK19" s="119">
        <v>308</v>
      </c>
      <c r="AL19" s="121">
        <v>8</v>
      </c>
      <c r="AM19" s="119">
        <v>351</v>
      </c>
    </row>
    <row r="20" spans="1:39" ht="62.25" customHeight="1">
      <c r="A20" s="15"/>
      <c r="B20" s="15" t="s">
        <v>56</v>
      </c>
      <c r="C20" s="28" t="s">
        <v>57</v>
      </c>
      <c r="D20" s="29">
        <v>15012</v>
      </c>
      <c r="E20" s="29">
        <v>16071</v>
      </c>
      <c r="F20" s="30">
        <v>31083</v>
      </c>
      <c r="G20" s="29">
        <v>3691</v>
      </c>
      <c r="H20" s="29">
        <v>4643</v>
      </c>
      <c r="I20" s="61">
        <v>8334</v>
      </c>
      <c r="J20" s="62">
        <f t="shared" si="1"/>
        <v>2</v>
      </c>
      <c r="K20" s="63">
        <f t="shared" si="2"/>
        <v>24.59</v>
      </c>
      <c r="L20" s="63">
        <f t="shared" si="3"/>
        <v>28.900000000000002</v>
      </c>
      <c r="M20" s="64">
        <f t="shared" si="4"/>
        <v>26.82</v>
      </c>
      <c r="N20" s="62">
        <f t="shared" si="5"/>
        <v>11</v>
      </c>
      <c r="O20" s="29">
        <v>14270</v>
      </c>
      <c r="P20" s="29">
        <v>2049</v>
      </c>
      <c r="Q20" s="61">
        <v>3844</v>
      </c>
      <c r="R20" s="92">
        <f t="shared" si="6"/>
        <v>26.94</v>
      </c>
      <c r="S20" s="93">
        <v>208</v>
      </c>
      <c r="T20" s="94">
        <v>179</v>
      </c>
      <c r="U20" s="94">
        <v>310</v>
      </c>
      <c r="V20" s="94">
        <v>236</v>
      </c>
      <c r="W20" s="94">
        <v>163</v>
      </c>
      <c r="X20" s="94">
        <v>144</v>
      </c>
      <c r="Y20" s="122">
        <v>91</v>
      </c>
      <c r="Z20" s="123">
        <v>1331</v>
      </c>
      <c r="AA20" s="124">
        <f t="shared" si="7"/>
        <v>16</v>
      </c>
      <c r="AB20" s="62">
        <f t="shared" si="8"/>
        <v>6</v>
      </c>
      <c r="AC20" s="125">
        <v>37</v>
      </c>
      <c r="AD20" s="93">
        <v>80</v>
      </c>
      <c r="AE20" s="94">
        <v>78</v>
      </c>
      <c r="AF20" s="94">
        <v>127</v>
      </c>
      <c r="AG20" s="94">
        <v>103</v>
      </c>
      <c r="AH20" s="94">
        <v>78</v>
      </c>
      <c r="AI20" s="94">
        <v>61</v>
      </c>
      <c r="AJ20" s="122">
        <v>44</v>
      </c>
      <c r="AK20" s="123">
        <v>571</v>
      </c>
      <c r="AL20" s="125">
        <v>20</v>
      </c>
      <c r="AM20" s="123">
        <v>658</v>
      </c>
    </row>
    <row r="21" spans="1:39" ht="62.25" customHeight="1">
      <c r="A21" s="15"/>
      <c r="B21" s="15"/>
      <c r="C21" s="25" t="s">
        <v>58</v>
      </c>
      <c r="D21" s="26">
        <v>4442</v>
      </c>
      <c r="E21" s="26">
        <v>4657</v>
      </c>
      <c r="F21" s="27">
        <v>9099</v>
      </c>
      <c r="G21" s="26">
        <v>1204</v>
      </c>
      <c r="H21" s="26">
        <v>1529</v>
      </c>
      <c r="I21" s="57">
        <v>2733</v>
      </c>
      <c r="J21" s="58">
        <f t="shared" si="1"/>
        <v>18</v>
      </c>
      <c r="K21" s="59">
        <f t="shared" si="2"/>
        <v>27.110000000000003</v>
      </c>
      <c r="L21" s="59">
        <f t="shared" si="3"/>
        <v>32.839999999999996</v>
      </c>
      <c r="M21" s="60">
        <f t="shared" si="4"/>
        <v>30.040000000000003</v>
      </c>
      <c r="N21" s="58">
        <f t="shared" si="5"/>
        <v>4</v>
      </c>
      <c r="O21" s="26">
        <v>3856</v>
      </c>
      <c r="P21" s="26">
        <v>568</v>
      </c>
      <c r="Q21" s="57">
        <v>1195</v>
      </c>
      <c r="R21" s="89">
        <f t="shared" si="6"/>
        <v>31</v>
      </c>
      <c r="S21" s="90">
        <v>72</v>
      </c>
      <c r="T21" s="91">
        <v>52</v>
      </c>
      <c r="U21" s="91">
        <v>92</v>
      </c>
      <c r="V21" s="91">
        <v>60</v>
      </c>
      <c r="W21" s="91">
        <v>59</v>
      </c>
      <c r="X21" s="91">
        <v>49</v>
      </c>
      <c r="Y21" s="118">
        <v>43</v>
      </c>
      <c r="Z21" s="119">
        <v>427</v>
      </c>
      <c r="AA21" s="120">
        <f t="shared" si="7"/>
        <v>15.7</v>
      </c>
      <c r="AB21" s="58">
        <f t="shared" si="8"/>
        <v>8</v>
      </c>
      <c r="AC21" s="121">
        <v>8</v>
      </c>
      <c r="AD21" s="90">
        <v>24</v>
      </c>
      <c r="AE21" s="91">
        <v>17</v>
      </c>
      <c r="AF21" s="91">
        <v>34</v>
      </c>
      <c r="AG21" s="91">
        <v>27</v>
      </c>
      <c r="AH21" s="91">
        <v>29</v>
      </c>
      <c r="AI21" s="91">
        <v>26</v>
      </c>
      <c r="AJ21" s="118">
        <v>22</v>
      </c>
      <c r="AK21" s="119">
        <v>179</v>
      </c>
      <c r="AL21" s="121">
        <v>4</v>
      </c>
      <c r="AM21" s="119">
        <v>226</v>
      </c>
    </row>
    <row r="22" spans="1:39" ht="62.25" customHeight="1">
      <c r="A22" s="15"/>
      <c r="B22" s="15" t="s">
        <v>59</v>
      </c>
      <c r="C22" s="28" t="s">
        <v>60</v>
      </c>
      <c r="D22" s="29">
        <v>1860</v>
      </c>
      <c r="E22" s="29">
        <v>1798</v>
      </c>
      <c r="F22" s="30">
        <v>3658</v>
      </c>
      <c r="G22" s="29">
        <v>593</v>
      </c>
      <c r="H22" s="29">
        <v>714</v>
      </c>
      <c r="I22" s="61">
        <v>1307</v>
      </c>
      <c r="J22" s="62">
        <f t="shared" si="1"/>
        <v>20</v>
      </c>
      <c r="K22" s="63">
        <f t="shared" si="2"/>
        <v>31.89</v>
      </c>
      <c r="L22" s="63">
        <f t="shared" si="3"/>
        <v>39.72</v>
      </c>
      <c r="M22" s="64">
        <f t="shared" si="4"/>
        <v>35.73</v>
      </c>
      <c r="N22" s="62">
        <f t="shared" si="5"/>
        <v>2</v>
      </c>
      <c r="O22" s="29">
        <v>1537</v>
      </c>
      <c r="P22" s="29">
        <v>304</v>
      </c>
      <c r="Q22" s="61">
        <v>474</v>
      </c>
      <c r="R22" s="92">
        <f t="shared" si="6"/>
        <v>30.84</v>
      </c>
      <c r="S22" s="93">
        <v>20</v>
      </c>
      <c r="T22" s="94">
        <v>24</v>
      </c>
      <c r="U22" s="94">
        <v>39</v>
      </c>
      <c r="V22" s="94">
        <v>42</v>
      </c>
      <c r="W22" s="94">
        <v>43</v>
      </c>
      <c r="X22" s="94">
        <v>52</v>
      </c>
      <c r="Y22" s="122">
        <v>26</v>
      </c>
      <c r="Z22" s="123">
        <v>246</v>
      </c>
      <c r="AA22" s="124">
        <f t="shared" si="7"/>
        <v>18.900000000000002</v>
      </c>
      <c r="AB22" s="62">
        <f t="shared" si="8"/>
        <v>1</v>
      </c>
      <c r="AC22" s="125">
        <v>0</v>
      </c>
      <c r="AD22" s="93">
        <v>4</v>
      </c>
      <c r="AE22" s="94">
        <v>6</v>
      </c>
      <c r="AF22" s="94">
        <v>14</v>
      </c>
      <c r="AG22" s="94">
        <v>12</v>
      </c>
      <c r="AH22" s="94">
        <v>20</v>
      </c>
      <c r="AI22" s="94">
        <v>33</v>
      </c>
      <c r="AJ22" s="122">
        <v>19</v>
      </c>
      <c r="AK22" s="123">
        <v>108</v>
      </c>
      <c r="AL22" s="125">
        <v>0</v>
      </c>
      <c r="AM22" s="123">
        <v>159</v>
      </c>
    </row>
    <row r="23" spans="1:39" ht="62.25" customHeight="1">
      <c r="A23" s="15"/>
      <c r="B23" s="15"/>
      <c r="C23" s="31" t="s">
        <v>61</v>
      </c>
      <c r="D23" s="32">
        <v>13020</v>
      </c>
      <c r="E23" s="32">
        <v>13182</v>
      </c>
      <c r="F23" s="33">
        <v>26202</v>
      </c>
      <c r="G23" s="32">
        <v>3358</v>
      </c>
      <c r="H23" s="32">
        <v>3930</v>
      </c>
      <c r="I23" s="65">
        <v>7288</v>
      </c>
      <c r="J23" s="66">
        <f t="shared" si="1"/>
        <v>5</v>
      </c>
      <c r="K23" s="67">
        <f t="shared" si="2"/>
        <v>25.8</v>
      </c>
      <c r="L23" s="67">
        <f t="shared" si="3"/>
        <v>29.82</v>
      </c>
      <c r="M23" s="68">
        <f t="shared" si="4"/>
        <v>27.82</v>
      </c>
      <c r="N23" s="66">
        <f t="shared" si="5"/>
        <v>10</v>
      </c>
      <c r="O23" s="32">
        <v>11309</v>
      </c>
      <c r="P23" s="32">
        <v>1526</v>
      </c>
      <c r="Q23" s="65">
        <v>3114</v>
      </c>
      <c r="R23" s="95">
        <f t="shared" si="6"/>
        <v>27.540000000000003</v>
      </c>
      <c r="S23" s="96">
        <v>130</v>
      </c>
      <c r="T23" s="97">
        <v>105</v>
      </c>
      <c r="U23" s="97">
        <v>203</v>
      </c>
      <c r="V23" s="97">
        <v>167</v>
      </c>
      <c r="W23" s="97">
        <v>162</v>
      </c>
      <c r="X23" s="97">
        <v>119</v>
      </c>
      <c r="Y23" s="126">
        <v>89</v>
      </c>
      <c r="Z23" s="127">
        <v>975</v>
      </c>
      <c r="AA23" s="128">
        <f t="shared" si="7"/>
        <v>13.4</v>
      </c>
      <c r="AB23" s="66">
        <f t="shared" si="8"/>
        <v>17</v>
      </c>
      <c r="AC23" s="129">
        <v>15</v>
      </c>
      <c r="AD23" s="96">
        <v>43</v>
      </c>
      <c r="AE23" s="97">
        <v>38</v>
      </c>
      <c r="AF23" s="97">
        <v>86</v>
      </c>
      <c r="AG23" s="97">
        <v>57</v>
      </c>
      <c r="AH23" s="97">
        <v>77</v>
      </c>
      <c r="AI23" s="97">
        <v>46</v>
      </c>
      <c r="AJ23" s="126">
        <v>38</v>
      </c>
      <c r="AK23" s="127">
        <v>385</v>
      </c>
      <c r="AL23" s="129">
        <v>4</v>
      </c>
      <c r="AM23" s="127">
        <v>542</v>
      </c>
    </row>
    <row r="24" spans="1:39" ht="62.25" customHeight="1">
      <c r="A24" s="34"/>
      <c r="B24" s="34"/>
      <c r="C24" s="35" t="s">
        <v>62</v>
      </c>
      <c r="D24" s="20">
        <v>11630</v>
      </c>
      <c r="E24" s="20">
        <v>11245</v>
      </c>
      <c r="F24" s="21">
        <v>22875</v>
      </c>
      <c r="G24" s="20">
        <v>2436</v>
      </c>
      <c r="H24" s="20">
        <v>2889</v>
      </c>
      <c r="I24" s="48">
        <v>5325</v>
      </c>
      <c r="J24" s="49">
        <f t="shared" si="1"/>
        <v>10</v>
      </c>
      <c r="K24" s="50">
        <f t="shared" si="2"/>
        <v>20.950000000000003</v>
      </c>
      <c r="L24" s="50">
        <f t="shared" si="3"/>
        <v>25.700000000000003</v>
      </c>
      <c r="M24" s="51">
        <f t="shared" si="4"/>
        <v>23.28</v>
      </c>
      <c r="N24" s="49">
        <f t="shared" si="5"/>
        <v>14</v>
      </c>
      <c r="O24" s="20">
        <v>9685</v>
      </c>
      <c r="P24" s="20">
        <v>1192</v>
      </c>
      <c r="Q24" s="48">
        <v>2258</v>
      </c>
      <c r="R24" s="83">
        <f t="shared" si="6"/>
        <v>23.32</v>
      </c>
      <c r="S24" s="84">
        <v>93</v>
      </c>
      <c r="T24" s="85">
        <v>77</v>
      </c>
      <c r="U24" s="85">
        <v>163</v>
      </c>
      <c r="V24" s="85">
        <v>132</v>
      </c>
      <c r="W24" s="85">
        <v>115</v>
      </c>
      <c r="X24" s="85">
        <v>84</v>
      </c>
      <c r="Y24" s="110">
        <v>65</v>
      </c>
      <c r="Z24" s="111">
        <v>729</v>
      </c>
      <c r="AA24" s="112">
        <f t="shared" si="7"/>
        <v>13.7</v>
      </c>
      <c r="AB24" s="49">
        <f t="shared" si="8"/>
        <v>16</v>
      </c>
      <c r="AC24" s="113">
        <v>9</v>
      </c>
      <c r="AD24" s="84">
        <v>36</v>
      </c>
      <c r="AE24" s="85">
        <v>30</v>
      </c>
      <c r="AF24" s="85">
        <v>65</v>
      </c>
      <c r="AG24" s="85">
        <v>54</v>
      </c>
      <c r="AH24" s="85">
        <v>68</v>
      </c>
      <c r="AI24" s="85">
        <v>41</v>
      </c>
      <c r="AJ24" s="110">
        <v>39</v>
      </c>
      <c r="AK24" s="111">
        <v>333</v>
      </c>
      <c r="AL24" s="113">
        <v>3</v>
      </c>
      <c r="AM24" s="111">
        <v>402</v>
      </c>
    </row>
    <row r="25" spans="1:39" s="2" customFormat="1" ht="62.25" customHeight="1">
      <c r="A25" s="36" t="s">
        <v>63</v>
      </c>
      <c r="B25" s="36"/>
      <c r="C25" s="36"/>
      <c r="D25" s="37" t="s">
        <v>64</v>
      </c>
      <c r="E25" s="37" t="s">
        <v>64</v>
      </c>
      <c r="F25" s="38" t="s">
        <v>64</v>
      </c>
      <c r="G25" s="37" t="s">
        <v>64</v>
      </c>
      <c r="H25" s="37" t="s">
        <v>64</v>
      </c>
      <c r="I25" s="69" t="s">
        <v>64</v>
      </c>
      <c r="J25" s="70" t="s">
        <v>64</v>
      </c>
      <c r="K25" s="71" t="s">
        <v>64</v>
      </c>
      <c r="L25" s="71" t="s">
        <v>64</v>
      </c>
      <c r="M25" s="72" t="s">
        <v>64</v>
      </c>
      <c r="N25" s="70" t="s">
        <v>64</v>
      </c>
      <c r="O25" s="37" t="s">
        <v>64</v>
      </c>
      <c r="P25" s="37" t="s">
        <v>64</v>
      </c>
      <c r="Q25" s="69" t="s">
        <v>64</v>
      </c>
      <c r="R25" s="70" t="s">
        <v>64</v>
      </c>
      <c r="S25" s="98">
        <v>28</v>
      </c>
      <c r="T25" s="99">
        <v>29</v>
      </c>
      <c r="U25" s="99">
        <v>68</v>
      </c>
      <c r="V25" s="99">
        <v>42</v>
      </c>
      <c r="W25" s="99">
        <v>40</v>
      </c>
      <c r="X25" s="99">
        <v>50</v>
      </c>
      <c r="Y25" s="130">
        <v>45</v>
      </c>
      <c r="Z25" s="131">
        <v>302</v>
      </c>
      <c r="AA25" s="71" t="s">
        <v>64</v>
      </c>
      <c r="AB25" s="70" t="s">
        <v>64</v>
      </c>
      <c r="AC25" s="132">
        <v>2</v>
      </c>
      <c r="AD25" s="98">
        <v>28</v>
      </c>
      <c r="AE25" s="99">
        <v>29</v>
      </c>
      <c r="AF25" s="99">
        <v>68</v>
      </c>
      <c r="AG25" s="99">
        <v>42</v>
      </c>
      <c r="AH25" s="99">
        <v>40</v>
      </c>
      <c r="AI25" s="99">
        <v>50</v>
      </c>
      <c r="AJ25" s="130">
        <v>45</v>
      </c>
      <c r="AK25" s="131">
        <v>302</v>
      </c>
      <c r="AL25" s="132">
        <v>2</v>
      </c>
      <c r="AM25" s="131">
        <v>196</v>
      </c>
    </row>
    <row r="26" spans="1:39" ht="62.25" customHeight="1">
      <c r="A26" s="39" t="s">
        <v>15</v>
      </c>
      <c r="B26" s="39"/>
      <c r="C26" s="39"/>
      <c r="D26" s="40">
        <v>207696</v>
      </c>
      <c r="E26" s="40">
        <v>211459</v>
      </c>
      <c r="F26" s="41">
        <v>419155</v>
      </c>
      <c r="G26" s="40">
        <v>48348</v>
      </c>
      <c r="H26" s="40">
        <v>59051</v>
      </c>
      <c r="I26" s="73">
        <v>107399</v>
      </c>
      <c r="J26" s="74" t="s">
        <v>64</v>
      </c>
      <c r="K26" s="75">
        <f aca="true" t="shared" si="9" ref="K26:M26">ROUNDUP((G26/D26)*100,2)</f>
        <v>23.28</v>
      </c>
      <c r="L26" s="75">
        <f t="shared" si="9"/>
        <v>27.930000000000003</v>
      </c>
      <c r="M26" s="76">
        <f t="shared" si="9"/>
        <v>25.630000000000003</v>
      </c>
      <c r="N26" s="74" t="s">
        <v>64</v>
      </c>
      <c r="O26" s="40">
        <v>188292</v>
      </c>
      <c r="P26" s="40">
        <v>24510</v>
      </c>
      <c r="Q26" s="73">
        <v>47394</v>
      </c>
      <c r="R26" s="100">
        <f t="shared" si="6"/>
        <v>25.180000000000003</v>
      </c>
      <c r="S26" s="101">
        <v>2548</v>
      </c>
      <c r="T26" s="102">
        <v>1951</v>
      </c>
      <c r="U26" s="102">
        <v>3815</v>
      </c>
      <c r="V26" s="102">
        <v>2645</v>
      </c>
      <c r="W26" s="102">
        <v>2179</v>
      </c>
      <c r="X26" s="102">
        <v>1819</v>
      </c>
      <c r="Y26" s="133">
        <v>1420</v>
      </c>
      <c r="Z26" s="134">
        <v>16377</v>
      </c>
      <c r="AA26" s="135">
        <f t="shared" si="7"/>
        <v>15.299999999999999</v>
      </c>
      <c r="AB26" s="74" t="s">
        <v>64</v>
      </c>
      <c r="AC26" s="136">
        <v>318</v>
      </c>
      <c r="AD26" s="101">
        <v>1008</v>
      </c>
      <c r="AE26" s="102">
        <v>820</v>
      </c>
      <c r="AF26" s="102">
        <v>1642</v>
      </c>
      <c r="AG26" s="102">
        <v>1136</v>
      </c>
      <c r="AH26" s="102">
        <v>1067</v>
      </c>
      <c r="AI26" s="102">
        <v>905</v>
      </c>
      <c r="AJ26" s="133">
        <v>729</v>
      </c>
      <c r="AK26" s="134">
        <v>7307</v>
      </c>
      <c r="AL26" s="136">
        <v>147</v>
      </c>
      <c r="AM26" s="134">
        <v>8310</v>
      </c>
    </row>
    <row r="27" spans="3:39" ht="25.5">
      <c r="C27" s="42"/>
      <c r="D27" s="43" t="s">
        <v>65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3" t="s">
        <v>66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</row>
  </sheetData>
  <sheetProtection/>
  <mergeCells count="21">
    <mergeCell ref="AI1:AM1"/>
    <mergeCell ref="AK2:AL2"/>
    <mergeCell ref="A3:C3"/>
    <mergeCell ref="D3:F3"/>
    <mergeCell ref="G3:J3"/>
    <mergeCell ref="K3:N3"/>
    <mergeCell ref="O3:R3"/>
    <mergeCell ref="S3:AC3"/>
    <mergeCell ref="AD3:AL3"/>
    <mergeCell ref="A25:C25"/>
    <mergeCell ref="A26:C26"/>
    <mergeCell ref="A5:A9"/>
    <mergeCell ref="A10:A16"/>
    <mergeCell ref="A17:A24"/>
    <mergeCell ref="B5:B6"/>
    <mergeCell ref="B7:B9"/>
    <mergeCell ref="B10:B12"/>
    <mergeCell ref="B13:B16"/>
    <mergeCell ref="B17:B19"/>
    <mergeCell ref="B20:B21"/>
    <mergeCell ref="B22:B24"/>
  </mergeCells>
  <printOptions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8" scale="46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7"/>
  <sheetViews>
    <sheetView zoomScale="40" zoomScaleNormal="40" workbookViewId="0" topLeftCell="A1">
      <pane xSplit="3" ySplit="4" topLeftCell="E17" activePane="bottomRight" state="frozen"/>
      <selection pane="bottomRight" activeCell="AM3" sqref="AM3"/>
    </sheetView>
  </sheetViews>
  <sheetFormatPr defaultColWidth="9.00390625" defaultRowHeight="13.5"/>
  <cols>
    <col min="1" max="1" width="11.00390625" style="3" customWidth="1"/>
    <col min="2" max="2" width="11.00390625" style="4" customWidth="1"/>
    <col min="3" max="3" width="11.00390625" style="0" customWidth="1"/>
    <col min="4" max="9" width="12.00390625" style="0" customWidth="1"/>
    <col min="10" max="10" width="7.875" style="0" customWidth="1"/>
    <col min="11" max="13" width="10.625" style="0" customWidth="1"/>
    <col min="14" max="14" width="7.875" style="0" customWidth="1"/>
    <col min="15" max="17" width="12.00390625" style="0" customWidth="1"/>
    <col min="18" max="27" width="10.625" style="0" customWidth="1"/>
    <col min="28" max="28" width="7.875" style="0" customWidth="1"/>
    <col min="29" max="39" width="10.625" style="0" customWidth="1"/>
  </cols>
  <sheetData>
    <row r="1" spans="1:39" ht="63.75" customHeight="1">
      <c r="A1" s="5" t="s">
        <v>67</v>
      </c>
      <c r="C1" s="6"/>
      <c r="E1" s="6"/>
      <c r="G1" s="6"/>
      <c r="I1" s="6"/>
      <c r="K1" s="6"/>
      <c r="M1" s="6"/>
      <c r="O1" s="6"/>
      <c r="Q1" s="6"/>
      <c r="S1" s="6"/>
      <c r="U1" s="6"/>
      <c r="W1" s="6"/>
      <c r="Y1" s="6"/>
      <c r="AA1" s="6"/>
      <c r="AC1" s="6"/>
      <c r="AE1" s="6"/>
      <c r="AG1" s="6"/>
      <c r="AI1" s="137" t="s">
        <v>1</v>
      </c>
      <c r="AJ1" s="138"/>
      <c r="AK1" s="138"/>
      <c r="AL1" s="138"/>
      <c r="AM1" s="138"/>
    </row>
    <row r="2" spans="37:39" ht="22.5" customHeight="1">
      <c r="AK2" s="139"/>
      <c r="AL2" s="140"/>
      <c r="AM2" s="141"/>
    </row>
    <row r="3" spans="1:39" ht="68.25" customHeight="1">
      <c r="A3" s="143" t="s">
        <v>2</v>
      </c>
      <c r="B3" s="143"/>
      <c r="C3" s="143"/>
      <c r="D3" s="144" t="s">
        <v>3</v>
      </c>
      <c r="E3" s="144"/>
      <c r="F3" s="145"/>
      <c r="G3" s="144" t="s">
        <v>68</v>
      </c>
      <c r="H3" s="144"/>
      <c r="I3" s="144"/>
      <c r="J3" s="145"/>
      <c r="K3" s="144" t="s">
        <v>69</v>
      </c>
      <c r="L3" s="144"/>
      <c r="M3" s="144"/>
      <c r="N3" s="145"/>
      <c r="O3" s="144" t="s">
        <v>6</v>
      </c>
      <c r="P3" s="144"/>
      <c r="Q3" s="144"/>
      <c r="R3" s="145"/>
      <c r="S3" s="146" t="s">
        <v>70</v>
      </c>
      <c r="T3" s="144"/>
      <c r="U3" s="144"/>
      <c r="V3" s="144"/>
      <c r="W3" s="144"/>
      <c r="X3" s="144"/>
      <c r="Y3" s="144"/>
      <c r="Z3" s="144"/>
      <c r="AA3" s="144"/>
      <c r="AB3" s="144"/>
      <c r="AC3" s="145"/>
      <c r="AD3" s="146" t="s">
        <v>71</v>
      </c>
      <c r="AE3" s="144"/>
      <c r="AF3" s="144"/>
      <c r="AG3" s="144"/>
      <c r="AH3" s="144"/>
      <c r="AI3" s="144"/>
      <c r="AJ3" s="144"/>
      <c r="AK3" s="144"/>
      <c r="AL3" s="145"/>
      <c r="AM3" s="142" t="s">
        <v>72</v>
      </c>
    </row>
    <row r="4" spans="1:39" s="1" customFormat="1" ht="99" customHeight="1">
      <c r="A4" s="10" t="s">
        <v>10</v>
      </c>
      <c r="B4" s="11" t="s">
        <v>11</v>
      </c>
      <c r="C4" s="12" t="s">
        <v>12</v>
      </c>
      <c r="D4" s="13" t="s">
        <v>13</v>
      </c>
      <c r="E4" s="13" t="s">
        <v>14</v>
      </c>
      <c r="F4" s="14" t="s">
        <v>15</v>
      </c>
      <c r="G4" s="13" t="s">
        <v>13</v>
      </c>
      <c r="H4" s="13" t="s">
        <v>14</v>
      </c>
      <c r="I4" s="44" t="s">
        <v>15</v>
      </c>
      <c r="J4" s="14" t="s">
        <v>16</v>
      </c>
      <c r="K4" s="13" t="s">
        <v>13</v>
      </c>
      <c r="L4" s="13" t="s">
        <v>14</v>
      </c>
      <c r="M4" s="44" t="s">
        <v>15</v>
      </c>
      <c r="N4" s="14" t="s">
        <v>16</v>
      </c>
      <c r="O4" s="13" t="s">
        <v>17</v>
      </c>
      <c r="P4" s="13" t="s">
        <v>18</v>
      </c>
      <c r="Q4" s="44" t="s">
        <v>19</v>
      </c>
      <c r="R4" s="14" t="s">
        <v>20</v>
      </c>
      <c r="S4" s="78" t="s">
        <v>21</v>
      </c>
      <c r="T4" s="79" t="s">
        <v>22</v>
      </c>
      <c r="U4" s="79" t="s">
        <v>23</v>
      </c>
      <c r="V4" s="79" t="s">
        <v>24</v>
      </c>
      <c r="W4" s="79" t="s">
        <v>25</v>
      </c>
      <c r="X4" s="79" t="s">
        <v>26</v>
      </c>
      <c r="Y4" s="103" t="s">
        <v>27</v>
      </c>
      <c r="Z4" s="104" t="s">
        <v>28</v>
      </c>
      <c r="AA4" s="78" t="s">
        <v>29</v>
      </c>
      <c r="AB4" s="14" t="s">
        <v>30</v>
      </c>
      <c r="AC4" s="105" t="s">
        <v>31</v>
      </c>
      <c r="AD4" s="78" t="s">
        <v>21</v>
      </c>
      <c r="AE4" s="79" t="s">
        <v>22</v>
      </c>
      <c r="AF4" s="79" t="s">
        <v>23</v>
      </c>
      <c r="AG4" s="79" t="s">
        <v>24</v>
      </c>
      <c r="AH4" s="79" t="s">
        <v>25</v>
      </c>
      <c r="AI4" s="79" t="s">
        <v>26</v>
      </c>
      <c r="AJ4" s="103" t="s">
        <v>27</v>
      </c>
      <c r="AK4" s="104" t="s">
        <v>28</v>
      </c>
      <c r="AL4" s="105" t="s">
        <v>32</v>
      </c>
      <c r="AM4" s="104" t="s">
        <v>33</v>
      </c>
    </row>
    <row r="5" spans="1:39" ht="62.25" customHeight="1">
      <c r="A5" s="15" t="s">
        <v>34</v>
      </c>
      <c r="B5" s="15" t="s">
        <v>35</v>
      </c>
      <c r="C5" s="16" t="s">
        <v>36</v>
      </c>
      <c r="D5" s="17">
        <v>23603</v>
      </c>
      <c r="E5" s="17">
        <v>23594</v>
      </c>
      <c r="F5" s="18">
        <v>47197</v>
      </c>
      <c r="G5" s="17">
        <v>1625</v>
      </c>
      <c r="H5" s="17">
        <v>2200</v>
      </c>
      <c r="I5" s="45">
        <v>3825</v>
      </c>
      <c r="J5" s="46">
        <f>RANK(I5,I$5:I$24,0)</f>
        <v>4</v>
      </c>
      <c r="K5" s="47">
        <f aca="true" t="shared" si="0" ref="K5:M5">ROUNDUP((G5/D5)*100,2)</f>
        <v>6.89</v>
      </c>
      <c r="L5" s="47">
        <f t="shared" si="0"/>
        <v>9.33</v>
      </c>
      <c r="M5" s="47">
        <f t="shared" si="0"/>
        <v>8.11</v>
      </c>
      <c r="N5" s="46">
        <f>RANK(M5,M$5:M$24,0)</f>
        <v>20</v>
      </c>
      <c r="O5" s="17">
        <v>19931</v>
      </c>
      <c r="P5" s="17">
        <v>1018</v>
      </c>
      <c r="Q5" s="45">
        <v>1599</v>
      </c>
      <c r="R5" s="80">
        <f>ROUNDUP((Q5/O5)*100,2)</f>
        <v>8.03</v>
      </c>
      <c r="S5" s="81">
        <v>176</v>
      </c>
      <c r="T5" s="82">
        <v>143</v>
      </c>
      <c r="U5" s="82">
        <v>236</v>
      </c>
      <c r="V5" s="82">
        <v>185</v>
      </c>
      <c r="W5" s="82">
        <v>124</v>
      </c>
      <c r="X5" s="82">
        <v>130</v>
      </c>
      <c r="Y5" s="106">
        <v>88</v>
      </c>
      <c r="Z5" s="107">
        <v>1082</v>
      </c>
      <c r="AA5" s="108">
        <f>ROUNDUP((Z5/I5)*100,1)</f>
        <v>28.3</v>
      </c>
      <c r="AB5" s="46">
        <f>RANK(AA5,AA$5:AA$24,0)</f>
        <v>7</v>
      </c>
      <c r="AC5" s="109">
        <v>13</v>
      </c>
      <c r="AD5" s="81">
        <v>64</v>
      </c>
      <c r="AE5" s="82">
        <v>48</v>
      </c>
      <c r="AF5" s="82">
        <v>103</v>
      </c>
      <c r="AG5" s="82">
        <v>69</v>
      </c>
      <c r="AH5" s="82">
        <v>47</v>
      </c>
      <c r="AI5" s="82">
        <v>60</v>
      </c>
      <c r="AJ5" s="106">
        <v>41</v>
      </c>
      <c r="AK5" s="107">
        <v>432</v>
      </c>
      <c r="AL5" s="109">
        <v>5</v>
      </c>
      <c r="AM5" s="107">
        <v>513</v>
      </c>
    </row>
    <row r="6" spans="1:39" ht="62.25" customHeight="1">
      <c r="A6" s="15"/>
      <c r="B6" s="15"/>
      <c r="C6" s="19" t="s">
        <v>37</v>
      </c>
      <c r="D6" s="20">
        <v>8837</v>
      </c>
      <c r="E6" s="20">
        <v>8910</v>
      </c>
      <c r="F6" s="21">
        <v>17747</v>
      </c>
      <c r="G6" s="20">
        <v>1183</v>
      </c>
      <c r="H6" s="20">
        <v>1543</v>
      </c>
      <c r="I6" s="48">
        <v>2726</v>
      </c>
      <c r="J6" s="49">
        <f aca="true" t="shared" si="1" ref="J6:J24">RANK(I6,I$5:I$24,0)</f>
        <v>8</v>
      </c>
      <c r="K6" s="50">
        <f aca="true" t="shared" si="2" ref="K6:M24">ROUNDUP((G6/D6)*100,2)</f>
        <v>13.39</v>
      </c>
      <c r="L6" s="50">
        <f t="shared" si="2"/>
        <v>17.32</v>
      </c>
      <c r="M6" s="51">
        <f t="shared" si="2"/>
        <v>15.37</v>
      </c>
      <c r="N6" s="49">
        <f aca="true" t="shared" si="3" ref="N6:N24">RANK(M6,M$5:M$24,0)</f>
        <v>4</v>
      </c>
      <c r="O6" s="20">
        <v>7904</v>
      </c>
      <c r="P6" s="20">
        <v>822</v>
      </c>
      <c r="Q6" s="48">
        <v>1260</v>
      </c>
      <c r="R6" s="83">
        <f aca="true" t="shared" si="4" ref="R6:R26">ROUNDUP((Q6/O6)*100,2)</f>
        <v>15.95</v>
      </c>
      <c r="S6" s="84">
        <v>105</v>
      </c>
      <c r="T6" s="85">
        <v>84</v>
      </c>
      <c r="U6" s="85">
        <v>163</v>
      </c>
      <c r="V6" s="85">
        <v>95</v>
      </c>
      <c r="W6" s="85">
        <v>137</v>
      </c>
      <c r="X6" s="85">
        <v>79</v>
      </c>
      <c r="Y6" s="110">
        <v>70</v>
      </c>
      <c r="Z6" s="111">
        <v>733</v>
      </c>
      <c r="AA6" s="112">
        <f aca="true" t="shared" si="5" ref="AA6:AA26">ROUNDUP((Z6/I6)*100,1)</f>
        <v>26.900000000000002</v>
      </c>
      <c r="AB6" s="49">
        <f aca="true" t="shared" si="6" ref="AB6:AB24">RANK(AA6,AA$5:AA$24,0)</f>
        <v>13</v>
      </c>
      <c r="AC6" s="113">
        <v>11</v>
      </c>
      <c r="AD6" s="84">
        <v>37</v>
      </c>
      <c r="AE6" s="85">
        <v>36</v>
      </c>
      <c r="AF6" s="85">
        <v>68</v>
      </c>
      <c r="AG6" s="85">
        <v>36</v>
      </c>
      <c r="AH6" s="85">
        <v>85</v>
      </c>
      <c r="AI6" s="85">
        <v>46</v>
      </c>
      <c r="AJ6" s="110">
        <v>39</v>
      </c>
      <c r="AK6" s="111">
        <v>347</v>
      </c>
      <c r="AL6" s="113">
        <v>5</v>
      </c>
      <c r="AM6" s="111">
        <v>406</v>
      </c>
    </row>
    <row r="7" spans="1:39" ht="62.25" customHeight="1">
      <c r="A7" s="15"/>
      <c r="B7" s="15" t="s">
        <v>38</v>
      </c>
      <c r="C7" s="16" t="s">
        <v>39</v>
      </c>
      <c r="D7" s="17">
        <v>11876</v>
      </c>
      <c r="E7" s="17">
        <v>12162</v>
      </c>
      <c r="F7" s="18">
        <v>24038</v>
      </c>
      <c r="G7" s="17">
        <v>1456</v>
      </c>
      <c r="H7" s="17">
        <v>1887</v>
      </c>
      <c r="I7" s="45">
        <v>3343</v>
      </c>
      <c r="J7" s="46">
        <f t="shared" si="1"/>
        <v>6</v>
      </c>
      <c r="K7" s="47">
        <f t="shared" si="2"/>
        <v>12.27</v>
      </c>
      <c r="L7" s="47">
        <f t="shared" si="2"/>
        <v>15.52</v>
      </c>
      <c r="M7" s="52">
        <f t="shared" si="2"/>
        <v>13.91</v>
      </c>
      <c r="N7" s="46">
        <f t="shared" si="3"/>
        <v>8</v>
      </c>
      <c r="O7" s="17">
        <v>11455</v>
      </c>
      <c r="P7" s="17">
        <v>940</v>
      </c>
      <c r="Q7" s="45">
        <v>1490</v>
      </c>
      <c r="R7" s="80">
        <f t="shared" si="4"/>
        <v>13.01</v>
      </c>
      <c r="S7" s="81">
        <v>150</v>
      </c>
      <c r="T7" s="82">
        <v>98</v>
      </c>
      <c r="U7" s="82">
        <v>205</v>
      </c>
      <c r="V7" s="82">
        <v>151</v>
      </c>
      <c r="W7" s="82">
        <v>125</v>
      </c>
      <c r="X7" s="82">
        <v>100</v>
      </c>
      <c r="Y7" s="106">
        <v>79</v>
      </c>
      <c r="Z7" s="107">
        <v>908</v>
      </c>
      <c r="AA7" s="108">
        <f t="shared" si="5"/>
        <v>27.200000000000003</v>
      </c>
      <c r="AB7" s="46">
        <f t="shared" si="6"/>
        <v>10</v>
      </c>
      <c r="AC7" s="109">
        <v>15</v>
      </c>
      <c r="AD7" s="81">
        <v>53</v>
      </c>
      <c r="AE7" s="82">
        <v>44</v>
      </c>
      <c r="AF7" s="82">
        <v>99</v>
      </c>
      <c r="AG7" s="82">
        <v>60</v>
      </c>
      <c r="AH7" s="82">
        <v>60</v>
      </c>
      <c r="AI7" s="82">
        <v>52</v>
      </c>
      <c r="AJ7" s="106">
        <v>36</v>
      </c>
      <c r="AK7" s="107">
        <v>404</v>
      </c>
      <c r="AL7" s="109">
        <v>8</v>
      </c>
      <c r="AM7" s="107">
        <v>484</v>
      </c>
    </row>
    <row r="8" spans="1:39" ht="62.25" customHeight="1">
      <c r="A8" s="15"/>
      <c r="B8" s="15"/>
      <c r="C8" s="22" t="s">
        <v>40</v>
      </c>
      <c r="D8" s="23">
        <v>5484</v>
      </c>
      <c r="E8" s="23">
        <v>5895</v>
      </c>
      <c r="F8" s="24">
        <v>11379</v>
      </c>
      <c r="G8" s="23">
        <v>755</v>
      </c>
      <c r="H8" s="23">
        <v>821</v>
      </c>
      <c r="I8" s="53">
        <v>1576</v>
      </c>
      <c r="J8" s="54">
        <f t="shared" si="1"/>
        <v>17</v>
      </c>
      <c r="K8" s="55">
        <f t="shared" si="2"/>
        <v>13.77</v>
      </c>
      <c r="L8" s="55">
        <f t="shared" si="2"/>
        <v>13.93</v>
      </c>
      <c r="M8" s="56">
        <f t="shared" si="2"/>
        <v>13.86</v>
      </c>
      <c r="N8" s="54">
        <f t="shared" si="3"/>
        <v>9</v>
      </c>
      <c r="O8" s="23">
        <v>4940</v>
      </c>
      <c r="P8" s="23">
        <v>388</v>
      </c>
      <c r="Q8" s="53">
        <v>658</v>
      </c>
      <c r="R8" s="86">
        <f t="shared" si="4"/>
        <v>13.32</v>
      </c>
      <c r="S8" s="87">
        <v>63</v>
      </c>
      <c r="T8" s="88">
        <v>53</v>
      </c>
      <c r="U8" s="88">
        <v>111</v>
      </c>
      <c r="V8" s="88">
        <v>62</v>
      </c>
      <c r="W8" s="88">
        <v>48</v>
      </c>
      <c r="X8" s="88">
        <v>47</v>
      </c>
      <c r="Y8" s="114">
        <v>34</v>
      </c>
      <c r="Z8" s="115">
        <v>418</v>
      </c>
      <c r="AA8" s="116">
        <f t="shared" si="5"/>
        <v>26.6</v>
      </c>
      <c r="AB8" s="54">
        <f t="shared" si="6"/>
        <v>14</v>
      </c>
      <c r="AC8" s="117">
        <v>10</v>
      </c>
      <c r="AD8" s="87">
        <v>25</v>
      </c>
      <c r="AE8" s="88">
        <v>20</v>
      </c>
      <c r="AF8" s="88">
        <v>47</v>
      </c>
      <c r="AG8" s="88">
        <v>26</v>
      </c>
      <c r="AH8" s="88">
        <v>26</v>
      </c>
      <c r="AI8" s="88">
        <v>23</v>
      </c>
      <c r="AJ8" s="114">
        <v>21</v>
      </c>
      <c r="AK8" s="115">
        <v>188</v>
      </c>
      <c r="AL8" s="117">
        <v>5</v>
      </c>
      <c r="AM8" s="115">
        <v>217</v>
      </c>
    </row>
    <row r="9" spans="1:39" ht="62.25" customHeight="1">
      <c r="A9" s="15"/>
      <c r="B9" s="15"/>
      <c r="C9" s="25" t="s">
        <v>41</v>
      </c>
      <c r="D9" s="26">
        <v>10162</v>
      </c>
      <c r="E9" s="26">
        <v>10232</v>
      </c>
      <c r="F9" s="27">
        <v>20394</v>
      </c>
      <c r="G9" s="26">
        <v>862</v>
      </c>
      <c r="H9" s="26">
        <v>1156</v>
      </c>
      <c r="I9" s="57">
        <v>2018</v>
      </c>
      <c r="J9" s="58">
        <f t="shared" si="1"/>
        <v>13</v>
      </c>
      <c r="K9" s="59">
        <f t="shared" si="2"/>
        <v>8.49</v>
      </c>
      <c r="L9" s="59">
        <f t="shared" si="2"/>
        <v>11.299999999999999</v>
      </c>
      <c r="M9" s="60">
        <f t="shared" si="2"/>
        <v>9.9</v>
      </c>
      <c r="N9" s="58">
        <f t="shared" si="3"/>
        <v>15</v>
      </c>
      <c r="O9" s="26">
        <v>8721</v>
      </c>
      <c r="P9" s="26">
        <v>583</v>
      </c>
      <c r="Q9" s="57">
        <v>875</v>
      </c>
      <c r="R9" s="89">
        <f t="shared" si="4"/>
        <v>10.04</v>
      </c>
      <c r="S9" s="90">
        <v>84</v>
      </c>
      <c r="T9" s="91">
        <v>59</v>
      </c>
      <c r="U9" s="91">
        <v>138</v>
      </c>
      <c r="V9" s="91">
        <v>72</v>
      </c>
      <c r="W9" s="91">
        <v>87</v>
      </c>
      <c r="X9" s="91">
        <v>62</v>
      </c>
      <c r="Y9" s="118">
        <v>61</v>
      </c>
      <c r="Z9" s="119">
        <v>563</v>
      </c>
      <c r="AA9" s="120">
        <f t="shared" si="5"/>
        <v>27.900000000000002</v>
      </c>
      <c r="AB9" s="58">
        <f t="shared" si="6"/>
        <v>8</v>
      </c>
      <c r="AC9" s="121">
        <v>10</v>
      </c>
      <c r="AD9" s="90">
        <v>31</v>
      </c>
      <c r="AE9" s="91">
        <v>26</v>
      </c>
      <c r="AF9" s="91">
        <v>55</v>
      </c>
      <c r="AG9" s="91">
        <v>31</v>
      </c>
      <c r="AH9" s="91">
        <v>52</v>
      </c>
      <c r="AI9" s="91">
        <v>41</v>
      </c>
      <c r="AJ9" s="118">
        <v>42</v>
      </c>
      <c r="AK9" s="119">
        <v>278</v>
      </c>
      <c r="AL9" s="121">
        <v>6</v>
      </c>
      <c r="AM9" s="119">
        <v>304</v>
      </c>
    </row>
    <row r="10" spans="1:39" ht="62.25" customHeight="1">
      <c r="A10" s="15" t="s">
        <v>42</v>
      </c>
      <c r="B10" s="15" t="s">
        <v>43</v>
      </c>
      <c r="C10" s="28" t="s">
        <v>44</v>
      </c>
      <c r="D10" s="29">
        <v>15084</v>
      </c>
      <c r="E10" s="29">
        <v>15696</v>
      </c>
      <c r="F10" s="30">
        <v>30780</v>
      </c>
      <c r="G10" s="29">
        <v>1641</v>
      </c>
      <c r="H10" s="29">
        <v>2701</v>
      </c>
      <c r="I10" s="61">
        <v>4342</v>
      </c>
      <c r="J10" s="62">
        <f t="shared" si="1"/>
        <v>1</v>
      </c>
      <c r="K10" s="63">
        <f t="shared" si="2"/>
        <v>10.879999999999999</v>
      </c>
      <c r="L10" s="63">
        <f t="shared" si="2"/>
        <v>17.21</v>
      </c>
      <c r="M10" s="64">
        <f t="shared" si="2"/>
        <v>14.11</v>
      </c>
      <c r="N10" s="62">
        <f t="shared" si="3"/>
        <v>7</v>
      </c>
      <c r="O10" s="29">
        <v>15391</v>
      </c>
      <c r="P10" s="29">
        <v>1654</v>
      </c>
      <c r="Q10" s="61">
        <v>2323</v>
      </c>
      <c r="R10" s="92">
        <f t="shared" si="4"/>
        <v>15.1</v>
      </c>
      <c r="S10" s="93">
        <v>204</v>
      </c>
      <c r="T10" s="94">
        <v>160</v>
      </c>
      <c r="U10" s="94">
        <v>323</v>
      </c>
      <c r="V10" s="94">
        <v>181</v>
      </c>
      <c r="W10" s="94">
        <v>186</v>
      </c>
      <c r="X10" s="94">
        <v>121</v>
      </c>
      <c r="Y10" s="122">
        <v>127</v>
      </c>
      <c r="Z10" s="123">
        <v>1302</v>
      </c>
      <c r="AA10" s="124">
        <f t="shared" si="5"/>
        <v>30</v>
      </c>
      <c r="AB10" s="62">
        <f t="shared" si="6"/>
        <v>3</v>
      </c>
      <c r="AC10" s="125">
        <v>32</v>
      </c>
      <c r="AD10" s="93">
        <v>105</v>
      </c>
      <c r="AE10" s="94">
        <v>86</v>
      </c>
      <c r="AF10" s="94">
        <v>155</v>
      </c>
      <c r="AG10" s="94">
        <v>92</v>
      </c>
      <c r="AH10" s="94">
        <v>108</v>
      </c>
      <c r="AI10" s="94">
        <v>75</v>
      </c>
      <c r="AJ10" s="122">
        <v>78</v>
      </c>
      <c r="AK10" s="123">
        <v>699</v>
      </c>
      <c r="AL10" s="125">
        <v>15</v>
      </c>
      <c r="AM10" s="123">
        <v>690</v>
      </c>
    </row>
    <row r="11" spans="1:39" ht="62.25" customHeight="1">
      <c r="A11" s="15"/>
      <c r="B11" s="15"/>
      <c r="C11" s="31" t="s">
        <v>45</v>
      </c>
      <c r="D11" s="32">
        <v>11747</v>
      </c>
      <c r="E11" s="32">
        <v>11804</v>
      </c>
      <c r="F11" s="33">
        <v>23551</v>
      </c>
      <c r="G11" s="32">
        <v>962</v>
      </c>
      <c r="H11" s="32">
        <v>1277</v>
      </c>
      <c r="I11" s="65">
        <v>2239</v>
      </c>
      <c r="J11" s="66">
        <f t="shared" si="1"/>
        <v>11</v>
      </c>
      <c r="K11" s="67">
        <f t="shared" si="2"/>
        <v>8.19</v>
      </c>
      <c r="L11" s="67">
        <f t="shared" si="2"/>
        <v>10.82</v>
      </c>
      <c r="M11" s="68">
        <f t="shared" si="2"/>
        <v>9.51</v>
      </c>
      <c r="N11" s="66">
        <f t="shared" si="3"/>
        <v>17</v>
      </c>
      <c r="O11" s="32">
        <v>10505</v>
      </c>
      <c r="P11" s="32">
        <v>667</v>
      </c>
      <c r="Q11" s="65">
        <v>1006</v>
      </c>
      <c r="R11" s="95">
        <f t="shared" si="4"/>
        <v>9.58</v>
      </c>
      <c r="S11" s="96">
        <v>93</v>
      </c>
      <c r="T11" s="97">
        <v>81</v>
      </c>
      <c r="U11" s="97">
        <v>138</v>
      </c>
      <c r="V11" s="97">
        <v>100</v>
      </c>
      <c r="W11" s="97">
        <v>70</v>
      </c>
      <c r="X11" s="97">
        <v>68</v>
      </c>
      <c r="Y11" s="126">
        <v>39</v>
      </c>
      <c r="Z11" s="127">
        <v>589</v>
      </c>
      <c r="AA11" s="128">
        <f t="shared" si="5"/>
        <v>26.400000000000002</v>
      </c>
      <c r="AB11" s="66">
        <f t="shared" si="6"/>
        <v>15</v>
      </c>
      <c r="AC11" s="129">
        <v>12</v>
      </c>
      <c r="AD11" s="96">
        <v>38</v>
      </c>
      <c r="AE11" s="97">
        <v>37</v>
      </c>
      <c r="AF11" s="97">
        <v>72</v>
      </c>
      <c r="AG11" s="97">
        <v>48</v>
      </c>
      <c r="AH11" s="97">
        <v>27</v>
      </c>
      <c r="AI11" s="97">
        <v>34</v>
      </c>
      <c r="AJ11" s="126">
        <v>21</v>
      </c>
      <c r="AK11" s="127">
        <v>277</v>
      </c>
      <c r="AL11" s="129">
        <v>5</v>
      </c>
      <c r="AM11" s="127">
        <v>287</v>
      </c>
    </row>
    <row r="12" spans="1:39" ht="62.25" customHeight="1">
      <c r="A12" s="15"/>
      <c r="B12" s="15"/>
      <c r="C12" s="19" t="s">
        <v>46</v>
      </c>
      <c r="D12" s="20">
        <v>6086</v>
      </c>
      <c r="E12" s="20">
        <v>6167</v>
      </c>
      <c r="F12" s="21">
        <v>12253</v>
      </c>
      <c r="G12" s="20">
        <v>409</v>
      </c>
      <c r="H12" s="20">
        <v>660</v>
      </c>
      <c r="I12" s="48">
        <v>1069</v>
      </c>
      <c r="J12" s="49">
        <f t="shared" si="1"/>
        <v>19</v>
      </c>
      <c r="K12" s="50">
        <f t="shared" si="2"/>
        <v>6.7299999999999995</v>
      </c>
      <c r="L12" s="50">
        <f t="shared" si="2"/>
        <v>10.709999999999999</v>
      </c>
      <c r="M12" s="51">
        <f t="shared" si="2"/>
        <v>8.73</v>
      </c>
      <c r="N12" s="49">
        <f t="shared" si="3"/>
        <v>19</v>
      </c>
      <c r="O12" s="20">
        <v>6018</v>
      </c>
      <c r="P12" s="20">
        <v>380</v>
      </c>
      <c r="Q12" s="48">
        <v>526</v>
      </c>
      <c r="R12" s="83">
        <f t="shared" si="4"/>
        <v>8.75</v>
      </c>
      <c r="S12" s="84">
        <v>50</v>
      </c>
      <c r="T12" s="85">
        <v>28</v>
      </c>
      <c r="U12" s="85">
        <v>75</v>
      </c>
      <c r="V12" s="85">
        <v>61</v>
      </c>
      <c r="W12" s="85">
        <v>43</v>
      </c>
      <c r="X12" s="85">
        <v>40</v>
      </c>
      <c r="Y12" s="110">
        <v>31</v>
      </c>
      <c r="Z12" s="111">
        <v>328</v>
      </c>
      <c r="AA12" s="112">
        <f t="shared" si="5"/>
        <v>30.700000000000003</v>
      </c>
      <c r="AB12" s="49">
        <f t="shared" si="6"/>
        <v>2</v>
      </c>
      <c r="AC12" s="113">
        <v>5</v>
      </c>
      <c r="AD12" s="84">
        <v>22</v>
      </c>
      <c r="AE12" s="85">
        <v>12</v>
      </c>
      <c r="AF12" s="85">
        <v>27</v>
      </c>
      <c r="AG12" s="85">
        <v>38</v>
      </c>
      <c r="AH12" s="85">
        <v>22</v>
      </c>
      <c r="AI12" s="85">
        <v>24</v>
      </c>
      <c r="AJ12" s="110">
        <v>17</v>
      </c>
      <c r="AK12" s="111">
        <v>162</v>
      </c>
      <c r="AL12" s="113">
        <v>4</v>
      </c>
      <c r="AM12" s="111">
        <v>198</v>
      </c>
    </row>
    <row r="13" spans="1:39" ht="62.25" customHeight="1">
      <c r="A13" s="15"/>
      <c r="B13" s="15" t="s">
        <v>47</v>
      </c>
      <c r="C13" s="16" t="s">
        <v>48</v>
      </c>
      <c r="D13" s="17">
        <v>13717</v>
      </c>
      <c r="E13" s="17">
        <v>13572</v>
      </c>
      <c r="F13" s="18">
        <v>27289</v>
      </c>
      <c r="G13" s="17">
        <v>1049</v>
      </c>
      <c r="H13" s="17">
        <v>1513</v>
      </c>
      <c r="I13" s="45">
        <v>2562</v>
      </c>
      <c r="J13" s="46">
        <f t="shared" si="1"/>
        <v>9</v>
      </c>
      <c r="K13" s="47">
        <f t="shared" si="2"/>
        <v>7.6499999999999995</v>
      </c>
      <c r="L13" s="47">
        <f t="shared" si="2"/>
        <v>11.15</v>
      </c>
      <c r="M13" s="52">
        <f t="shared" si="2"/>
        <v>9.39</v>
      </c>
      <c r="N13" s="46">
        <f t="shared" si="3"/>
        <v>18</v>
      </c>
      <c r="O13" s="17">
        <v>13142</v>
      </c>
      <c r="P13" s="17">
        <v>793</v>
      </c>
      <c r="Q13" s="45">
        <v>1180</v>
      </c>
      <c r="R13" s="80">
        <f t="shared" si="4"/>
        <v>8.98</v>
      </c>
      <c r="S13" s="81">
        <v>137</v>
      </c>
      <c r="T13" s="82">
        <v>95</v>
      </c>
      <c r="U13" s="82">
        <v>181</v>
      </c>
      <c r="V13" s="82">
        <v>116</v>
      </c>
      <c r="W13" s="82">
        <v>87</v>
      </c>
      <c r="X13" s="82">
        <v>76</v>
      </c>
      <c r="Y13" s="106">
        <v>72</v>
      </c>
      <c r="Z13" s="107">
        <v>764</v>
      </c>
      <c r="AA13" s="108">
        <f t="shared" si="5"/>
        <v>29.900000000000002</v>
      </c>
      <c r="AB13" s="46">
        <f t="shared" si="6"/>
        <v>4</v>
      </c>
      <c r="AC13" s="109">
        <v>12</v>
      </c>
      <c r="AD13" s="81">
        <v>54</v>
      </c>
      <c r="AE13" s="82">
        <v>38</v>
      </c>
      <c r="AF13" s="82">
        <v>80</v>
      </c>
      <c r="AG13" s="82">
        <v>54</v>
      </c>
      <c r="AH13" s="82">
        <v>38</v>
      </c>
      <c r="AI13" s="82">
        <v>30</v>
      </c>
      <c r="AJ13" s="106">
        <v>31</v>
      </c>
      <c r="AK13" s="107">
        <v>325</v>
      </c>
      <c r="AL13" s="109">
        <v>5</v>
      </c>
      <c r="AM13" s="107">
        <v>398</v>
      </c>
    </row>
    <row r="14" spans="1:39" ht="62.25" customHeight="1">
      <c r="A14" s="15"/>
      <c r="B14" s="15"/>
      <c r="C14" s="22" t="s">
        <v>49</v>
      </c>
      <c r="D14" s="23">
        <v>7149</v>
      </c>
      <c r="E14" s="23">
        <v>7273</v>
      </c>
      <c r="F14" s="24">
        <v>14422</v>
      </c>
      <c r="G14" s="23">
        <v>734</v>
      </c>
      <c r="H14" s="23">
        <v>1093</v>
      </c>
      <c r="I14" s="53">
        <v>1827</v>
      </c>
      <c r="J14" s="54">
        <f t="shared" si="1"/>
        <v>15</v>
      </c>
      <c r="K14" s="55">
        <f t="shared" si="2"/>
        <v>10.27</v>
      </c>
      <c r="L14" s="55">
        <f t="shared" si="2"/>
        <v>15.03</v>
      </c>
      <c r="M14" s="56">
        <f t="shared" si="2"/>
        <v>12.67</v>
      </c>
      <c r="N14" s="54">
        <f t="shared" si="3"/>
        <v>12</v>
      </c>
      <c r="O14" s="23">
        <v>6688</v>
      </c>
      <c r="P14" s="23">
        <v>585</v>
      </c>
      <c r="Q14" s="53">
        <v>871</v>
      </c>
      <c r="R14" s="86">
        <f t="shared" si="4"/>
        <v>13.03</v>
      </c>
      <c r="S14" s="87">
        <v>103</v>
      </c>
      <c r="T14" s="88">
        <v>75</v>
      </c>
      <c r="U14" s="88">
        <v>130</v>
      </c>
      <c r="V14" s="88">
        <v>64</v>
      </c>
      <c r="W14" s="88">
        <v>71</v>
      </c>
      <c r="X14" s="88">
        <v>53</v>
      </c>
      <c r="Y14" s="114">
        <v>42</v>
      </c>
      <c r="Z14" s="115">
        <v>538</v>
      </c>
      <c r="AA14" s="116">
        <f t="shared" si="5"/>
        <v>29.5</v>
      </c>
      <c r="AB14" s="54">
        <f t="shared" si="6"/>
        <v>5</v>
      </c>
      <c r="AC14" s="117">
        <v>7</v>
      </c>
      <c r="AD14" s="87">
        <v>40</v>
      </c>
      <c r="AE14" s="88">
        <v>36</v>
      </c>
      <c r="AF14" s="88">
        <v>63</v>
      </c>
      <c r="AG14" s="88">
        <v>31</v>
      </c>
      <c r="AH14" s="88">
        <v>36</v>
      </c>
      <c r="AI14" s="88">
        <v>28</v>
      </c>
      <c r="AJ14" s="114">
        <v>24</v>
      </c>
      <c r="AK14" s="115">
        <v>258</v>
      </c>
      <c r="AL14" s="117">
        <v>3</v>
      </c>
      <c r="AM14" s="115">
        <v>256</v>
      </c>
    </row>
    <row r="15" spans="1:39" ht="62.25" customHeight="1">
      <c r="A15" s="15"/>
      <c r="B15" s="15"/>
      <c r="C15" s="31" t="s">
        <v>50</v>
      </c>
      <c r="D15" s="32">
        <v>9641</v>
      </c>
      <c r="E15" s="32">
        <v>9416</v>
      </c>
      <c r="F15" s="33">
        <v>19057</v>
      </c>
      <c r="G15" s="32">
        <v>731</v>
      </c>
      <c r="H15" s="32">
        <v>1085</v>
      </c>
      <c r="I15" s="65">
        <v>1816</v>
      </c>
      <c r="J15" s="66">
        <f t="shared" si="1"/>
        <v>16</v>
      </c>
      <c r="K15" s="67">
        <f t="shared" si="2"/>
        <v>7.59</v>
      </c>
      <c r="L15" s="67">
        <f t="shared" si="2"/>
        <v>11.53</v>
      </c>
      <c r="M15" s="68">
        <f t="shared" si="2"/>
        <v>9.53</v>
      </c>
      <c r="N15" s="66">
        <f t="shared" si="3"/>
        <v>16</v>
      </c>
      <c r="O15" s="32">
        <v>9338</v>
      </c>
      <c r="P15" s="32">
        <v>599</v>
      </c>
      <c r="Q15" s="65">
        <v>883</v>
      </c>
      <c r="R15" s="95">
        <f t="shared" si="4"/>
        <v>9.459999999999999</v>
      </c>
      <c r="S15" s="96">
        <v>91</v>
      </c>
      <c r="T15" s="97">
        <v>51</v>
      </c>
      <c r="U15" s="97">
        <v>141</v>
      </c>
      <c r="V15" s="97">
        <v>91</v>
      </c>
      <c r="W15" s="97">
        <v>60</v>
      </c>
      <c r="X15" s="97">
        <v>55</v>
      </c>
      <c r="Y15" s="126">
        <v>41</v>
      </c>
      <c r="Z15" s="127">
        <v>530</v>
      </c>
      <c r="AA15" s="128">
        <f t="shared" si="5"/>
        <v>29.200000000000003</v>
      </c>
      <c r="AB15" s="66">
        <f t="shared" si="6"/>
        <v>6</v>
      </c>
      <c r="AC15" s="129">
        <v>16</v>
      </c>
      <c r="AD15" s="96">
        <v>49</v>
      </c>
      <c r="AE15" s="97">
        <v>28</v>
      </c>
      <c r="AF15" s="97">
        <v>66</v>
      </c>
      <c r="AG15" s="97">
        <v>43</v>
      </c>
      <c r="AH15" s="97">
        <v>23</v>
      </c>
      <c r="AI15" s="97">
        <v>23</v>
      </c>
      <c r="AJ15" s="126">
        <v>20</v>
      </c>
      <c r="AK15" s="127">
        <v>252</v>
      </c>
      <c r="AL15" s="129">
        <v>8</v>
      </c>
      <c r="AM15" s="127">
        <v>265</v>
      </c>
    </row>
    <row r="16" spans="1:39" ht="62.25" customHeight="1">
      <c r="A16" s="15"/>
      <c r="B16" s="15"/>
      <c r="C16" s="19" t="s">
        <v>51</v>
      </c>
      <c r="D16" s="20">
        <v>6096</v>
      </c>
      <c r="E16" s="20">
        <v>6336</v>
      </c>
      <c r="F16" s="21">
        <v>12432</v>
      </c>
      <c r="G16" s="20">
        <v>814</v>
      </c>
      <c r="H16" s="20">
        <v>1021</v>
      </c>
      <c r="I16" s="48">
        <v>1835</v>
      </c>
      <c r="J16" s="49">
        <f t="shared" si="1"/>
        <v>14</v>
      </c>
      <c r="K16" s="50">
        <f t="shared" si="2"/>
        <v>13.36</v>
      </c>
      <c r="L16" s="50">
        <f t="shared" si="2"/>
        <v>16.12</v>
      </c>
      <c r="M16" s="51">
        <f t="shared" si="2"/>
        <v>14.77</v>
      </c>
      <c r="N16" s="49">
        <f t="shared" si="3"/>
        <v>6</v>
      </c>
      <c r="O16" s="20">
        <v>5437</v>
      </c>
      <c r="P16" s="20">
        <v>531</v>
      </c>
      <c r="Q16" s="48">
        <v>843</v>
      </c>
      <c r="R16" s="83">
        <f t="shared" si="4"/>
        <v>15.51</v>
      </c>
      <c r="S16" s="84">
        <v>79</v>
      </c>
      <c r="T16" s="85">
        <v>51</v>
      </c>
      <c r="U16" s="85">
        <v>131</v>
      </c>
      <c r="V16" s="85">
        <v>82</v>
      </c>
      <c r="W16" s="85">
        <v>62</v>
      </c>
      <c r="X16" s="85">
        <v>44</v>
      </c>
      <c r="Y16" s="110">
        <v>32</v>
      </c>
      <c r="Z16" s="111">
        <v>481</v>
      </c>
      <c r="AA16" s="112">
        <f t="shared" si="5"/>
        <v>26.3</v>
      </c>
      <c r="AB16" s="49">
        <f t="shared" si="6"/>
        <v>16</v>
      </c>
      <c r="AC16" s="113">
        <v>12</v>
      </c>
      <c r="AD16" s="84">
        <v>31</v>
      </c>
      <c r="AE16" s="85">
        <v>20</v>
      </c>
      <c r="AF16" s="85">
        <v>62</v>
      </c>
      <c r="AG16" s="85">
        <v>43</v>
      </c>
      <c r="AH16" s="85">
        <v>24</v>
      </c>
      <c r="AI16" s="85">
        <v>23</v>
      </c>
      <c r="AJ16" s="110">
        <v>14</v>
      </c>
      <c r="AK16" s="111">
        <v>217</v>
      </c>
      <c r="AL16" s="113">
        <v>4</v>
      </c>
      <c r="AM16" s="111">
        <v>233</v>
      </c>
    </row>
    <row r="17" spans="1:39" ht="62.25" customHeight="1">
      <c r="A17" s="15" t="s">
        <v>52</v>
      </c>
      <c r="B17" s="15" t="s">
        <v>53</v>
      </c>
      <c r="C17" s="16" t="s">
        <v>54</v>
      </c>
      <c r="D17" s="17">
        <v>11814</v>
      </c>
      <c r="E17" s="17">
        <v>12383</v>
      </c>
      <c r="F17" s="18">
        <v>24197</v>
      </c>
      <c r="G17" s="17">
        <v>1747</v>
      </c>
      <c r="H17" s="17">
        <v>2171</v>
      </c>
      <c r="I17" s="45">
        <v>3918</v>
      </c>
      <c r="J17" s="46">
        <f t="shared" si="1"/>
        <v>3</v>
      </c>
      <c r="K17" s="47">
        <f t="shared" si="2"/>
        <v>14.79</v>
      </c>
      <c r="L17" s="47">
        <f t="shared" si="2"/>
        <v>17.540000000000003</v>
      </c>
      <c r="M17" s="52">
        <f t="shared" si="2"/>
        <v>16.200000000000003</v>
      </c>
      <c r="N17" s="46">
        <f t="shared" si="3"/>
        <v>2</v>
      </c>
      <c r="O17" s="17">
        <v>10462</v>
      </c>
      <c r="P17" s="17">
        <v>1060</v>
      </c>
      <c r="Q17" s="45">
        <v>1790</v>
      </c>
      <c r="R17" s="80">
        <f t="shared" si="4"/>
        <v>17.110000000000003</v>
      </c>
      <c r="S17" s="81">
        <v>165</v>
      </c>
      <c r="T17" s="82">
        <v>124</v>
      </c>
      <c r="U17" s="82">
        <v>224</v>
      </c>
      <c r="V17" s="82">
        <v>159</v>
      </c>
      <c r="W17" s="82">
        <v>131</v>
      </c>
      <c r="X17" s="82">
        <v>122</v>
      </c>
      <c r="Y17" s="106">
        <v>62</v>
      </c>
      <c r="Z17" s="107">
        <v>987</v>
      </c>
      <c r="AA17" s="108">
        <f t="shared" si="5"/>
        <v>25.200000000000003</v>
      </c>
      <c r="AB17" s="46">
        <f t="shared" si="6"/>
        <v>19</v>
      </c>
      <c r="AC17" s="109">
        <v>23</v>
      </c>
      <c r="AD17" s="81">
        <v>55</v>
      </c>
      <c r="AE17" s="82">
        <v>51</v>
      </c>
      <c r="AF17" s="82">
        <v>78</v>
      </c>
      <c r="AG17" s="82">
        <v>68</v>
      </c>
      <c r="AH17" s="82">
        <v>61</v>
      </c>
      <c r="AI17" s="82">
        <v>53</v>
      </c>
      <c r="AJ17" s="106">
        <v>24</v>
      </c>
      <c r="AK17" s="107">
        <v>390</v>
      </c>
      <c r="AL17" s="109">
        <v>11</v>
      </c>
      <c r="AM17" s="107">
        <v>492</v>
      </c>
    </row>
    <row r="18" spans="1:39" ht="62.25" customHeight="1">
      <c r="A18" s="15"/>
      <c r="B18" s="15"/>
      <c r="C18" s="22" t="s">
        <v>52</v>
      </c>
      <c r="D18" s="23">
        <v>13288</v>
      </c>
      <c r="E18" s="23">
        <v>13470</v>
      </c>
      <c r="F18" s="24">
        <v>26758</v>
      </c>
      <c r="G18" s="23">
        <v>1615</v>
      </c>
      <c r="H18" s="23">
        <v>1980</v>
      </c>
      <c r="I18" s="53">
        <v>3595</v>
      </c>
      <c r="J18" s="54">
        <f t="shared" si="1"/>
        <v>5</v>
      </c>
      <c r="K18" s="55">
        <f t="shared" si="2"/>
        <v>12.16</v>
      </c>
      <c r="L18" s="55">
        <f t="shared" si="2"/>
        <v>14.7</v>
      </c>
      <c r="M18" s="56">
        <f t="shared" si="2"/>
        <v>13.44</v>
      </c>
      <c r="N18" s="54">
        <f t="shared" si="3"/>
        <v>11</v>
      </c>
      <c r="O18" s="23">
        <v>11239</v>
      </c>
      <c r="P18" s="23">
        <v>936</v>
      </c>
      <c r="Q18" s="53">
        <v>1533</v>
      </c>
      <c r="R18" s="86">
        <f t="shared" si="4"/>
        <v>13.65</v>
      </c>
      <c r="S18" s="87">
        <v>144</v>
      </c>
      <c r="T18" s="88">
        <v>112</v>
      </c>
      <c r="U18" s="88">
        <v>221</v>
      </c>
      <c r="V18" s="88">
        <v>146</v>
      </c>
      <c r="W18" s="88">
        <v>101</v>
      </c>
      <c r="X18" s="88">
        <v>89</v>
      </c>
      <c r="Y18" s="114">
        <v>61</v>
      </c>
      <c r="Z18" s="115">
        <v>874</v>
      </c>
      <c r="AA18" s="116">
        <f t="shared" si="5"/>
        <v>24.400000000000002</v>
      </c>
      <c r="AB18" s="54">
        <f t="shared" si="6"/>
        <v>20</v>
      </c>
      <c r="AC18" s="117">
        <v>21</v>
      </c>
      <c r="AD18" s="87">
        <v>55</v>
      </c>
      <c r="AE18" s="88">
        <v>44</v>
      </c>
      <c r="AF18" s="88">
        <v>85</v>
      </c>
      <c r="AG18" s="88">
        <v>62</v>
      </c>
      <c r="AH18" s="88">
        <v>43</v>
      </c>
      <c r="AI18" s="88">
        <v>42</v>
      </c>
      <c r="AJ18" s="114">
        <v>25</v>
      </c>
      <c r="AK18" s="115">
        <v>356</v>
      </c>
      <c r="AL18" s="117">
        <v>9</v>
      </c>
      <c r="AM18" s="115">
        <v>441</v>
      </c>
    </row>
    <row r="19" spans="1:39" ht="62.25" customHeight="1">
      <c r="A19" s="15"/>
      <c r="B19" s="15"/>
      <c r="C19" s="25" t="s">
        <v>55</v>
      </c>
      <c r="D19" s="26">
        <v>7148</v>
      </c>
      <c r="E19" s="26">
        <v>7596</v>
      </c>
      <c r="F19" s="27">
        <v>14744</v>
      </c>
      <c r="G19" s="26">
        <v>946</v>
      </c>
      <c r="H19" s="26">
        <v>1249</v>
      </c>
      <c r="I19" s="57">
        <v>2195</v>
      </c>
      <c r="J19" s="58">
        <f t="shared" si="1"/>
        <v>12</v>
      </c>
      <c r="K19" s="59">
        <f t="shared" si="2"/>
        <v>13.24</v>
      </c>
      <c r="L19" s="59">
        <f t="shared" si="2"/>
        <v>16.450000000000003</v>
      </c>
      <c r="M19" s="60">
        <f t="shared" si="2"/>
        <v>14.89</v>
      </c>
      <c r="N19" s="58">
        <f t="shared" si="3"/>
        <v>5</v>
      </c>
      <c r="O19" s="26">
        <v>6464</v>
      </c>
      <c r="P19" s="26">
        <v>616</v>
      </c>
      <c r="Q19" s="57">
        <v>972</v>
      </c>
      <c r="R19" s="89">
        <f t="shared" si="4"/>
        <v>15.04</v>
      </c>
      <c r="S19" s="90">
        <v>95</v>
      </c>
      <c r="T19" s="91">
        <v>56</v>
      </c>
      <c r="U19" s="91">
        <v>132</v>
      </c>
      <c r="V19" s="91">
        <v>107</v>
      </c>
      <c r="W19" s="91">
        <v>75</v>
      </c>
      <c r="X19" s="91">
        <v>70</v>
      </c>
      <c r="Y19" s="118">
        <v>61</v>
      </c>
      <c r="Z19" s="119">
        <v>596</v>
      </c>
      <c r="AA19" s="120">
        <f t="shared" si="5"/>
        <v>27.200000000000003</v>
      </c>
      <c r="AB19" s="58">
        <f t="shared" si="6"/>
        <v>10</v>
      </c>
      <c r="AC19" s="121">
        <v>16</v>
      </c>
      <c r="AD19" s="90">
        <v>32</v>
      </c>
      <c r="AE19" s="91">
        <v>20</v>
      </c>
      <c r="AF19" s="91">
        <v>45</v>
      </c>
      <c r="AG19" s="91">
        <v>48</v>
      </c>
      <c r="AH19" s="91">
        <v>39</v>
      </c>
      <c r="AI19" s="91">
        <v>41</v>
      </c>
      <c r="AJ19" s="118">
        <v>41</v>
      </c>
      <c r="AK19" s="119">
        <v>266</v>
      </c>
      <c r="AL19" s="121">
        <v>7</v>
      </c>
      <c r="AM19" s="119">
        <v>306</v>
      </c>
    </row>
    <row r="20" spans="1:39" ht="62.25" customHeight="1">
      <c r="A20" s="15"/>
      <c r="B20" s="15" t="s">
        <v>56</v>
      </c>
      <c r="C20" s="28" t="s">
        <v>57</v>
      </c>
      <c r="D20" s="29">
        <v>15012</v>
      </c>
      <c r="E20" s="29">
        <v>16071</v>
      </c>
      <c r="F20" s="30">
        <v>31083</v>
      </c>
      <c r="G20" s="29">
        <v>1784</v>
      </c>
      <c r="H20" s="29">
        <v>2471</v>
      </c>
      <c r="I20" s="61">
        <v>4255</v>
      </c>
      <c r="J20" s="62">
        <f t="shared" si="1"/>
        <v>2</v>
      </c>
      <c r="K20" s="63">
        <f t="shared" si="2"/>
        <v>11.89</v>
      </c>
      <c r="L20" s="63">
        <f t="shared" si="2"/>
        <v>15.379999999999999</v>
      </c>
      <c r="M20" s="64">
        <f t="shared" si="2"/>
        <v>13.69</v>
      </c>
      <c r="N20" s="62">
        <f t="shared" si="3"/>
        <v>10</v>
      </c>
      <c r="O20" s="29">
        <v>14270</v>
      </c>
      <c r="P20" s="29">
        <v>1348</v>
      </c>
      <c r="Q20" s="61">
        <v>2047</v>
      </c>
      <c r="R20" s="92">
        <f t="shared" si="4"/>
        <v>14.35</v>
      </c>
      <c r="S20" s="93">
        <v>180</v>
      </c>
      <c r="T20" s="94">
        <v>160</v>
      </c>
      <c r="U20" s="94">
        <v>281</v>
      </c>
      <c r="V20" s="94">
        <v>206</v>
      </c>
      <c r="W20" s="94">
        <v>144</v>
      </c>
      <c r="X20" s="94">
        <v>129</v>
      </c>
      <c r="Y20" s="122">
        <v>82</v>
      </c>
      <c r="Z20" s="123">
        <v>1182</v>
      </c>
      <c r="AA20" s="124">
        <f t="shared" si="5"/>
        <v>27.8</v>
      </c>
      <c r="AB20" s="62">
        <f t="shared" si="6"/>
        <v>9</v>
      </c>
      <c r="AC20" s="125">
        <v>34</v>
      </c>
      <c r="AD20" s="93">
        <v>71</v>
      </c>
      <c r="AE20" s="94">
        <v>69</v>
      </c>
      <c r="AF20" s="94">
        <v>117</v>
      </c>
      <c r="AG20" s="94">
        <v>97</v>
      </c>
      <c r="AH20" s="94">
        <v>74</v>
      </c>
      <c r="AI20" s="94">
        <v>57</v>
      </c>
      <c r="AJ20" s="122">
        <v>42</v>
      </c>
      <c r="AK20" s="123">
        <v>527</v>
      </c>
      <c r="AL20" s="125">
        <v>20</v>
      </c>
      <c r="AM20" s="123">
        <v>606</v>
      </c>
    </row>
    <row r="21" spans="1:39" ht="62.25" customHeight="1">
      <c r="A21" s="15"/>
      <c r="B21" s="15"/>
      <c r="C21" s="25" t="s">
        <v>58</v>
      </c>
      <c r="D21" s="26">
        <v>4442</v>
      </c>
      <c r="E21" s="26">
        <v>4657</v>
      </c>
      <c r="F21" s="27">
        <v>9099</v>
      </c>
      <c r="G21" s="26">
        <v>643</v>
      </c>
      <c r="H21" s="26">
        <v>778</v>
      </c>
      <c r="I21" s="57">
        <v>1421</v>
      </c>
      <c r="J21" s="58">
        <f t="shared" si="1"/>
        <v>18</v>
      </c>
      <c r="K21" s="59">
        <f t="shared" si="2"/>
        <v>14.48</v>
      </c>
      <c r="L21" s="59">
        <f t="shared" si="2"/>
        <v>16.71</v>
      </c>
      <c r="M21" s="60">
        <f t="shared" si="2"/>
        <v>15.62</v>
      </c>
      <c r="N21" s="58">
        <f t="shared" si="3"/>
        <v>3</v>
      </c>
      <c r="O21" s="26">
        <v>3856</v>
      </c>
      <c r="P21" s="26">
        <v>364</v>
      </c>
      <c r="Q21" s="57">
        <v>603</v>
      </c>
      <c r="R21" s="89">
        <f t="shared" si="4"/>
        <v>15.64</v>
      </c>
      <c r="S21" s="90">
        <v>60</v>
      </c>
      <c r="T21" s="91">
        <v>47</v>
      </c>
      <c r="U21" s="91">
        <v>78</v>
      </c>
      <c r="V21" s="91">
        <v>52</v>
      </c>
      <c r="W21" s="91">
        <v>54</v>
      </c>
      <c r="X21" s="91">
        <v>43</v>
      </c>
      <c r="Y21" s="118">
        <v>39</v>
      </c>
      <c r="Z21" s="119">
        <v>373</v>
      </c>
      <c r="AA21" s="120">
        <f t="shared" si="5"/>
        <v>26.3</v>
      </c>
      <c r="AB21" s="58">
        <f t="shared" si="6"/>
        <v>16</v>
      </c>
      <c r="AC21" s="121">
        <v>8</v>
      </c>
      <c r="AD21" s="90">
        <v>20</v>
      </c>
      <c r="AE21" s="91">
        <v>16</v>
      </c>
      <c r="AF21" s="91">
        <v>30</v>
      </c>
      <c r="AG21" s="91">
        <v>23</v>
      </c>
      <c r="AH21" s="91">
        <v>27</v>
      </c>
      <c r="AI21" s="91">
        <v>25</v>
      </c>
      <c r="AJ21" s="118">
        <v>20</v>
      </c>
      <c r="AK21" s="119">
        <v>161</v>
      </c>
      <c r="AL21" s="121">
        <v>4</v>
      </c>
      <c r="AM21" s="119">
        <v>205</v>
      </c>
    </row>
    <row r="22" spans="1:39" ht="62.25" customHeight="1">
      <c r="A22" s="15"/>
      <c r="B22" s="15" t="s">
        <v>59</v>
      </c>
      <c r="C22" s="28" t="s">
        <v>60</v>
      </c>
      <c r="D22" s="29">
        <v>1860</v>
      </c>
      <c r="E22" s="29">
        <v>1798</v>
      </c>
      <c r="F22" s="30">
        <v>3658</v>
      </c>
      <c r="G22" s="29">
        <v>223</v>
      </c>
      <c r="H22" s="29">
        <v>387</v>
      </c>
      <c r="I22" s="61">
        <v>610</v>
      </c>
      <c r="J22" s="62">
        <f t="shared" si="1"/>
        <v>20</v>
      </c>
      <c r="K22" s="63">
        <f t="shared" si="2"/>
        <v>11.99</v>
      </c>
      <c r="L22" s="63">
        <f t="shared" si="2"/>
        <v>21.53</v>
      </c>
      <c r="M22" s="64">
        <f t="shared" si="2"/>
        <v>16.680000000000003</v>
      </c>
      <c r="N22" s="62">
        <f t="shared" si="3"/>
        <v>1</v>
      </c>
      <c r="O22" s="29">
        <v>1537</v>
      </c>
      <c r="P22" s="29">
        <v>179</v>
      </c>
      <c r="Q22" s="61">
        <v>229</v>
      </c>
      <c r="R22" s="92">
        <f t="shared" si="4"/>
        <v>14.9</v>
      </c>
      <c r="S22" s="93">
        <v>16</v>
      </c>
      <c r="T22" s="94">
        <v>22</v>
      </c>
      <c r="U22" s="94">
        <v>34</v>
      </c>
      <c r="V22" s="94">
        <v>39</v>
      </c>
      <c r="W22" s="94">
        <v>37</v>
      </c>
      <c r="X22" s="94">
        <v>52</v>
      </c>
      <c r="Y22" s="122">
        <v>23</v>
      </c>
      <c r="Z22" s="123">
        <v>223</v>
      </c>
      <c r="AA22" s="124">
        <f t="shared" si="5"/>
        <v>36.6</v>
      </c>
      <c r="AB22" s="62">
        <f t="shared" si="6"/>
        <v>1</v>
      </c>
      <c r="AC22" s="125">
        <v>0</v>
      </c>
      <c r="AD22" s="93">
        <v>1</v>
      </c>
      <c r="AE22" s="94">
        <v>5</v>
      </c>
      <c r="AF22" s="94">
        <v>12</v>
      </c>
      <c r="AG22" s="94">
        <v>12</v>
      </c>
      <c r="AH22" s="94">
        <v>19</v>
      </c>
      <c r="AI22" s="94">
        <v>33</v>
      </c>
      <c r="AJ22" s="122">
        <v>18</v>
      </c>
      <c r="AK22" s="123">
        <v>100</v>
      </c>
      <c r="AL22" s="125">
        <v>0</v>
      </c>
      <c r="AM22" s="123">
        <v>147</v>
      </c>
    </row>
    <row r="23" spans="1:39" ht="62.25" customHeight="1">
      <c r="A23" s="15"/>
      <c r="B23" s="15"/>
      <c r="C23" s="31" t="s">
        <v>61</v>
      </c>
      <c r="D23" s="32">
        <v>13020</v>
      </c>
      <c r="E23" s="32">
        <v>13182</v>
      </c>
      <c r="F23" s="33">
        <v>26202</v>
      </c>
      <c r="G23" s="32">
        <v>1373</v>
      </c>
      <c r="H23" s="32">
        <v>1685</v>
      </c>
      <c r="I23" s="65">
        <v>3058</v>
      </c>
      <c r="J23" s="66">
        <f t="shared" si="1"/>
        <v>7</v>
      </c>
      <c r="K23" s="67">
        <f t="shared" si="2"/>
        <v>10.549999999999999</v>
      </c>
      <c r="L23" s="67">
        <f t="shared" si="2"/>
        <v>12.79</v>
      </c>
      <c r="M23" s="68">
        <f t="shared" si="2"/>
        <v>11.68</v>
      </c>
      <c r="N23" s="66">
        <f t="shared" si="3"/>
        <v>13</v>
      </c>
      <c r="O23" s="32">
        <v>11309</v>
      </c>
      <c r="P23" s="32">
        <v>861</v>
      </c>
      <c r="Q23" s="65">
        <v>1346</v>
      </c>
      <c r="R23" s="95">
        <f t="shared" si="4"/>
        <v>11.91</v>
      </c>
      <c r="S23" s="96">
        <v>115</v>
      </c>
      <c r="T23" s="97">
        <v>95</v>
      </c>
      <c r="U23" s="97">
        <v>175</v>
      </c>
      <c r="V23" s="97">
        <v>127</v>
      </c>
      <c r="W23" s="97">
        <v>143</v>
      </c>
      <c r="X23" s="97">
        <v>100</v>
      </c>
      <c r="Y23" s="126">
        <v>76</v>
      </c>
      <c r="Z23" s="127">
        <v>831</v>
      </c>
      <c r="AA23" s="128">
        <f t="shared" si="5"/>
        <v>27.200000000000003</v>
      </c>
      <c r="AB23" s="66">
        <f t="shared" si="6"/>
        <v>10</v>
      </c>
      <c r="AC23" s="129">
        <v>12</v>
      </c>
      <c r="AD23" s="96">
        <v>39</v>
      </c>
      <c r="AE23" s="97">
        <v>36</v>
      </c>
      <c r="AF23" s="97">
        <v>81</v>
      </c>
      <c r="AG23" s="97">
        <v>45</v>
      </c>
      <c r="AH23" s="97">
        <v>71</v>
      </c>
      <c r="AI23" s="97">
        <v>40</v>
      </c>
      <c r="AJ23" s="126">
        <v>37</v>
      </c>
      <c r="AK23" s="127">
        <v>349</v>
      </c>
      <c r="AL23" s="129">
        <v>3</v>
      </c>
      <c r="AM23" s="127">
        <v>471</v>
      </c>
    </row>
    <row r="24" spans="1:39" ht="62.25" customHeight="1">
      <c r="A24" s="34"/>
      <c r="B24" s="34"/>
      <c r="C24" s="35" t="s">
        <v>62</v>
      </c>
      <c r="D24" s="20">
        <v>11630</v>
      </c>
      <c r="E24" s="20">
        <v>11245</v>
      </c>
      <c r="F24" s="21">
        <v>22875</v>
      </c>
      <c r="G24" s="20">
        <v>1033</v>
      </c>
      <c r="H24" s="20">
        <v>1359</v>
      </c>
      <c r="I24" s="48">
        <v>2392</v>
      </c>
      <c r="J24" s="49">
        <f t="shared" si="1"/>
        <v>10</v>
      </c>
      <c r="K24" s="50">
        <f t="shared" si="2"/>
        <v>8.89</v>
      </c>
      <c r="L24" s="50">
        <f t="shared" si="2"/>
        <v>12.09</v>
      </c>
      <c r="M24" s="51">
        <f t="shared" si="2"/>
        <v>10.459999999999999</v>
      </c>
      <c r="N24" s="49">
        <f t="shared" si="3"/>
        <v>14</v>
      </c>
      <c r="O24" s="20">
        <v>9685</v>
      </c>
      <c r="P24" s="20">
        <v>717</v>
      </c>
      <c r="Q24" s="48">
        <v>1063</v>
      </c>
      <c r="R24" s="83">
        <f t="shared" si="4"/>
        <v>10.98</v>
      </c>
      <c r="S24" s="84">
        <v>79</v>
      </c>
      <c r="T24" s="85">
        <v>55</v>
      </c>
      <c r="U24" s="85">
        <v>141</v>
      </c>
      <c r="V24" s="85">
        <v>113</v>
      </c>
      <c r="W24" s="85">
        <v>100</v>
      </c>
      <c r="X24" s="85">
        <v>69</v>
      </c>
      <c r="Y24" s="110">
        <v>57</v>
      </c>
      <c r="Z24" s="111">
        <v>614</v>
      </c>
      <c r="AA24" s="112">
        <f t="shared" si="5"/>
        <v>25.700000000000003</v>
      </c>
      <c r="AB24" s="49">
        <f t="shared" si="6"/>
        <v>18</v>
      </c>
      <c r="AC24" s="113">
        <v>8</v>
      </c>
      <c r="AD24" s="84">
        <v>31</v>
      </c>
      <c r="AE24" s="85">
        <v>22</v>
      </c>
      <c r="AF24" s="85">
        <v>58</v>
      </c>
      <c r="AG24" s="85">
        <v>50</v>
      </c>
      <c r="AH24" s="85">
        <v>61</v>
      </c>
      <c r="AI24" s="85">
        <v>37</v>
      </c>
      <c r="AJ24" s="110">
        <v>35</v>
      </c>
      <c r="AK24" s="111">
        <v>294</v>
      </c>
      <c r="AL24" s="113">
        <v>3</v>
      </c>
      <c r="AM24" s="111">
        <v>356</v>
      </c>
    </row>
    <row r="25" spans="1:39" s="2" customFormat="1" ht="62.25" customHeight="1">
      <c r="A25" s="36" t="s">
        <v>63</v>
      </c>
      <c r="B25" s="36"/>
      <c r="C25" s="36"/>
      <c r="D25" s="37" t="s">
        <v>64</v>
      </c>
      <c r="E25" s="37" t="s">
        <v>64</v>
      </c>
      <c r="F25" s="38" t="s">
        <v>64</v>
      </c>
      <c r="G25" s="37" t="s">
        <v>64</v>
      </c>
      <c r="H25" s="37" t="s">
        <v>64</v>
      </c>
      <c r="I25" s="69" t="s">
        <v>64</v>
      </c>
      <c r="J25" s="70" t="s">
        <v>64</v>
      </c>
      <c r="K25" s="71" t="s">
        <v>64</v>
      </c>
      <c r="L25" s="71" t="s">
        <v>64</v>
      </c>
      <c r="M25" s="72" t="s">
        <v>64</v>
      </c>
      <c r="N25" s="70" t="s">
        <v>64</v>
      </c>
      <c r="O25" s="37" t="s">
        <v>64</v>
      </c>
      <c r="P25" s="37" t="s">
        <v>64</v>
      </c>
      <c r="Q25" s="69" t="s">
        <v>64</v>
      </c>
      <c r="R25" s="70" t="s">
        <v>64</v>
      </c>
      <c r="S25" s="98">
        <v>28</v>
      </c>
      <c r="T25" s="99">
        <v>28</v>
      </c>
      <c r="U25" s="99">
        <v>61</v>
      </c>
      <c r="V25" s="99">
        <v>40</v>
      </c>
      <c r="W25" s="99">
        <v>36</v>
      </c>
      <c r="X25" s="99">
        <v>46</v>
      </c>
      <c r="Y25" s="130">
        <v>38</v>
      </c>
      <c r="Z25" s="131">
        <v>277</v>
      </c>
      <c r="AA25" s="71" t="s">
        <v>64</v>
      </c>
      <c r="AB25" s="70" t="s">
        <v>64</v>
      </c>
      <c r="AC25" s="132">
        <v>2</v>
      </c>
      <c r="AD25" s="98">
        <v>28</v>
      </c>
      <c r="AE25" s="99">
        <v>28</v>
      </c>
      <c r="AF25" s="99">
        <v>61</v>
      </c>
      <c r="AG25" s="99">
        <v>40</v>
      </c>
      <c r="AH25" s="99">
        <v>36</v>
      </c>
      <c r="AI25" s="99">
        <v>46</v>
      </c>
      <c r="AJ25" s="130">
        <v>38</v>
      </c>
      <c r="AK25" s="131">
        <v>277</v>
      </c>
      <c r="AL25" s="132">
        <v>2</v>
      </c>
      <c r="AM25" s="131">
        <v>178</v>
      </c>
    </row>
    <row r="26" spans="1:39" ht="62.25" customHeight="1">
      <c r="A26" s="39" t="s">
        <v>15</v>
      </c>
      <c r="B26" s="39"/>
      <c r="C26" s="39"/>
      <c r="D26" s="40">
        <v>207696</v>
      </c>
      <c r="E26" s="40">
        <v>211459</v>
      </c>
      <c r="F26" s="41">
        <v>419155</v>
      </c>
      <c r="G26" s="40">
        <v>21585</v>
      </c>
      <c r="H26" s="40">
        <v>29037</v>
      </c>
      <c r="I26" s="73">
        <v>50622</v>
      </c>
      <c r="J26" s="74" t="s">
        <v>64</v>
      </c>
      <c r="K26" s="75">
        <f aca="true" t="shared" si="7" ref="K26:M26">ROUNDUP((G26/D26)*100,2)</f>
        <v>10.4</v>
      </c>
      <c r="L26" s="75">
        <f t="shared" si="7"/>
        <v>13.74</v>
      </c>
      <c r="M26" s="76">
        <f t="shared" si="7"/>
        <v>12.08</v>
      </c>
      <c r="N26" s="74" t="s">
        <v>64</v>
      </c>
      <c r="O26" s="40">
        <v>188292</v>
      </c>
      <c r="P26" s="40">
        <v>15041</v>
      </c>
      <c r="Q26" s="73">
        <v>23097</v>
      </c>
      <c r="R26" s="100">
        <f t="shared" si="4"/>
        <v>12.27</v>
      </c>
      <c r="S26" s="101">
        <v>2217</v>
      </c>
      <c r="T26" s="102">
        <v>1677</v>
      </c>
      <c r="U26" s="102">
        <v>3319</v>
      </c>
      <c r="V26" s="102">
        <v>2249</v>
      </c>
      <c r="W26" s="102">
        <v>1921</v>
      </c>
      <c r="X26" s="102">
        <v>1595</v>
      </c>
      <c r="Y26" s="133">
        <v>1215</v>
      </c>
      <c r="Z26" s="134">
        <v>14193</v>
      </c>
      <c r="AA26" s="135">
        <f t="shared" si="5"/>
        <v>28.1</v>
      </c>
      <c r="AB26" s="74" t="s">
        <v>64</v>
      </c>
      <c r="AC26" s="136">
        <v>279</v>
      </c>
      <c r="AD26" s="101">
        <v>881</v>
      </c>
      <c r="AE26" s="102">
        <v>722</v>
      </c>
      <c r="AF26" s="102">
        <v>1464</v>
      </c>
      <c r="AG26" s="102">
        <v>1016</v>
      </c>
      <c r="AH26" s="102">
        <v>979</v>
      </c>
      <c r="AI26" s="102">
        <v>833</v>
      </c>
      <c r="AJ26" s="133">
        <v>664</v>
      </c>
      <c r="AK26" s="134">
        <v>6559</v>
      </c>
      <c r="AL26" s="136">
        <v>132</v>
      </c>
      <c r="AM26" s="134">
        <v>7453</v>
      </c>
    </row>
    <row r="27" spans="3:39" ht="25.5">
      <c r="C27" s="42"/>
      <c r="D27" s="43" t="s">
        <v>65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3" t="s">
        <v>66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</row>
  </sheetData>
  <sheetProtection/>
  <mergeCells count="21">
    <mergeCell ref="AI1:AM1"/>
    <mergeCell ref="AK2:AL2"/>
    <mergeCell ref="A3:C3"/>
    <mergeCell ref="D3:F3"/>
    <mergeCell ref="G3:J3"/>
    <mergeCell ref="K3:N3"/>
    <mergeCell ref="O3:R3"/>
    <mergeCell ref="S3:AC3"/>
    <mergeCell ref="AD3:AL3"/>
    <mergeCell ref="A25:C25"/>
    <mergeCell ref="A26:C26"/>
    <mergeCell ref="A5:A9"/>
    <mergeCell ref="A10:A16"/>
    <mergeCell ref="A17:A24"/>
    <mergeCell ref="B5:B6"/>
    <mergeCell ref="B7:B9"/>
    <mergeCell ref="B10:B12"/>
    <mergeCell ref="B13:B16"/>
    <mergeCell ref="B17:B19"/>
    <mergeCell ref="B20:B21"/>
    <mergeCell ref="B22:B24"/>
  </mergeCells>
  <printOptions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8" scale="46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7"/>
  <sheetViews>
    <sheetView tabSelected="1" view="pageBreakPreview" zoomScale="40" zoomScaleNormal="55" zoomScaleSheetLayoutView="40" workbookViewId="0" topLeftCell="A1">
      <pane xSplit="3" ySplit="4" topLeftCell="E5" activePane="bottomRight" state="frozen"/>
      <selection pane="bottomRight" activeCell="V2" sqref="V2"/>
    </sheetView>
  </sheetViews>
  <sheetFormatPr defaultColWidth="9.00390625" defaultRowHeight="13.5"/>
  <cols>
    <col min="1" max="1" width="11.00390625" style="3" customWidth="1"/>
    <col min="2" max="2" width="11.00390625" style="4" customWidth="1"/>
    <col min="3" max="3" width="11.00390625" style="0" customWidth="1"/>
    <col min="4" max="9" width="12.00390625" style="0" customWidth="1"/>
    <col min="10" max="10" width="7.875" style="0" customWidth="1"/>
    <col min="11" max="13" width="10.625" style="0" customWidth="1"/>
    <col min="14" max="14" width="7.875" style="0" customWidth="1"/>
    <col min="15" max="17" width="12.00390625" style="0" customWidth="1"/>
    <col min="18" max="27" width="10.625" style="0" customWidth="1"/>
    <col min="28" max="28" width="7.875" style="0" customWidth="1"/>
    <col min="29" max="39" width="10.625" style="0" customWidth="1"/>
  </cols>
  <sheetData>
    <row r="1" spans="1:39" ht="63.75" customHeight="1">
      <c r="A1" s="5" t="s">
        <v>73</v>
      </c>
      <c r="C1" s="6"/>
      <c r="E1" s="6"/>
      <c r="G1" s="6"/>
      <c r="I1" s="6"/>
      <c r="K1" s="6"/>
      <c r="M1" s="6"/>
      <c r="O1" s="6"/>
      <c r="Q1" s="6"/>
      <c r="S1" s="6"/>
      <c r="U1" s="6"/>
      <c r="W1" s="6"/>
      <c r="Y1" s="6"/>
      <c r="AA1" s="6"/>
      <c r="AC1" s="6"/>
      <c r="AE1" s="6"/>
      <c r="AG1" s="6"/>
      <c r="AI1" s="137" t="s">
        <v>1</v>
      </c>
      <c r="AJ1" s="138"/>
      <c r="AK1" s="138"/>
      <c r="AL1" s="138"/>
      <c r="AM1" s="138"/>
    </row>
    <row r="2" spans="37:39" ht="22.5" customHeight="1">
      <c r="AK2" s="139"/>
      <c r="AL2" s="140"/>
      <c r="AM2" s="141"/>
    </row>
    <row r="3" spans="1:39" ht="68.25" customHeight="1">
      <c r="A3" s="7" t="s">
        <v>2</v>
      </c>
      <c r="B3" s="7"/>
      <c r="C3" s="7"/>
      <c r="D3" s="8" t="s">
        <v>3</v>
      </c>
      <c r="E3" s="8"/>
      <c r="F3" s="9"/>
      <c r="G3" s="8" t="s">
        <v>74</v>
      </c>
      <c r="H3" s="8"/>
      <c r="I3" s="8"/>
      <c r="J3" s="9"/>
      <c r="K3" s="8" t="s">
        <v>75</v>
      </c>
      <c r="L3" s="8"/>
      <c r="M3" s="8"/>
      <c r="N3" s="9"/>
      <c r="O3" s="8" t="s">
        <v>6</v>
      </c>
      <c r="P3" s="8"/>
      <c r="Q3" s="8"/>
      <c r="R3" s="9"/>
      <c r="S3" s="77" t="s">
        <v>76</v>
      </c>
      <c r="T3" s="8"/>
      <c r="U3" s="8"/>
      <c r="V3" s="8"/>
      <c r="W3" s="8"/>
      <c r="X3" s="8"/>
      <c r="Y3" s="8"/>
      <c r="Z3" s="8"/>
      <c r="AA3" s="8"/>
      <c r="AB3" s="8"/>
      <c r="AC3" s="9"/>
      <c r="AD3" s="77" t="s">
        <v>77</v>
      </c>
      <c r="AE3" s="8"/>
      <c r="AF3" s="8"/>
      <c r="AG3" s="8"/>
      <c r="AH3" s="8"/>
      <c r="AI3" s="8"/>
      <c r="AJ3" s="8"/>
      <c r="AK3" s="8"/>
      <c r="AL3" s="9"/>
      <c r="AM3" s="142" t="s">
        <v>78</v>
      </c>
    </row>
    <row r="4" spans="1:39" s="1" customFormat="1" ht="99" customHeight="1">
      <c r="A4" s="10" t="s">
        <v>10</v>
      </c>
      <c r="B4" s="11" t="s">
        <v>11</v>
      </c>
      <c r="C4" s="12" t="s">
        <v>12</v>
      </c>
      <c r="D4" s="13" t="s">
        <v>13</v>
      </c>
      <c r="E4" s="13" t="s">
        <v>14</v>
      </c>
      <c r="F4" s="14" t="s">
        <v>15</v>
      </c>
      <c r="G4" s="13" t="s">
        <v>13</v>
      </c>
      <c r="H4" s="13" t="s">
        <v>14</v>
      </c>
      <c r="I4" s="44" t="s">
        <v>15</v>
      </c>
      <c r="J4" s="14" t="s">
        <v>16</v>
      </c>
      <c r="K4" s="13" t="s">
        <v>13</v>
      </c>
      <c r="L4" s="13" t="s">
        <v>14</v>
      </c>
      <c r="M4" s="44" t="s">
        <v>15</v>
      </c>
      <c r="N4" s="14" t="s">
        <v>16</v>
      </c>
      <c r="O4" s="13" t="s">
        <v>17</v>
      </c>
      <c r="P4" s="13" t="s">
        <v>18</v>
      </c>
      <c r="Q4" s="44" t="s">
        <v>19</v>
      </c>
      <c r="R4" s="14" t="s">
        <v>20</v>
      </c>
      <c r="S4" s="78" t="s">
        <v>21</v>
      </c>
      <c r="T4" s="79" t="s">
        <v>22</v>
      </c>
      <c r="U4" s="79" t="s">
        <v>23</v>
      </c>
      <c r="V4" s="79" t="s">
        <v>24</v>
      </c>
      <c r="W4" s="79" t="s">
        <v>25</v>
      </c>
      <c r="X4" s="79" t="s">
        <v>26</v>
      </c>
      <c r="Y4" s="103" t="s">
        <v>27</v>
      </c>
      <c r="Z4" s="104" t="s">
        <v>28</v>
      </c>
      <c r="AA4" s="78" t="s">
        <v>29</v>
      </c>
      <c r="AB4" s="14" t="s">
        <v>30</v>
      </c>
      <c r="AC4" s="105" t="s">
        <v>31</v>
      </c>
      <c r="AD4" s="78" t="s">
        <v>21</v>
      </c>
      <c r="AE4" s="79" t="s">
        <v>22</v>
      </c>
      <c r="AF4" s="79" t="s">
        <v>23</v>
      </c>
      <c r="AG4" s="79" t="s">
        <v>24</v>
      </c>
      <c r="AH4" s="79" t="s">
        <v>25</v>
      </c>
      <c r="AI4" s="79" t="s">
        <v>26</v>
      </c>
      <c r="AJ4" s="103" t="s">
        <v>27</v>
      </c>
      <c r="AK4" s="104" t="s">
        <v>28</v>
      </c>
      <c r="AL4" s="105" t="s">
        <v>32</v>
      </c>
      <c r="AM4" s="104" t="s">
        <v>33</v>
      </c>
    </row>
    <row r="5" spans="1:39" ht="62.25" customHeight="1">
      <c r="A5" s="15" t="s">
        <v>34</v>
      </c>
      <c r="B5" s="15" t="s">
        <v>35</v>
      </c>
      <c r="C5" s="16" t="s">
        <v>36</v>
      </c>
      <c r="D5" s="17">
        <v>23603</v>
      </c>
      <c r="E5" s="17">
        <v>23594</v>
      </c>
      <c r="F5" s="18">
        <v>47197</v>
      </c>
      <c r="G5" s="17">
        <v>282</v>
      </c>
      <c r="H5" s="17">
        <v>711</v>
      </c>
      <c r="I5" s="45">
        <v>993</v>
      </c>
      <c r="J5" s="46">
        <f>RANK(I5,I$5:I$24,0)</f>
        <v>4</v>
      </c>
      <c r="K5" s="47">
        <f aca="true" t="shared" si="0" ref="K5:M5">ROUNDUP((G5/D5)*100,2)</f>
        <v>1.2</v>
      </c>
      <c r="L5" s="47">
        <f t="shared" si="0"/>
        <v>3.0199999999999996</v>
      </c>
      <c r="M5" s="47">
        <f t="shared" si="0"/>
        <v>2.11</v>
      </c>
      <c r="N5" s="46">
        <f>RANK(M5,M$5:M$24,0)</f>
        <v>20</v>
      </c>
      <c r="O5" s="17">
        <v>19931</v>
      </c>
      <c r="P5" s="17">
        <v>386</v>
      </c>
      <c r="Q5" s="45">
        <v>453</v>
      </c>
      <c r="R5" s="80">
        <f>ROUNDUP((Q5/O5)*100,2)</f>
        <v>2.28</v>
      </c>
      <c r="S5" s="81">
        <v>79</v>
      </c>
      <c r="T5" s="82">
        <v>78</v>
      </c>
      <c r="U5" s="82">
        <v>127</v>
      </c>
      <c r="V5" s="82">
        <v>95</v>
      </c>
      <c r="W5" s="82">
        <v>69</v>
      </c>
      <c r="X5" s="82">
        <v>84</v>
      </c>
      <c r="Y5" s="106">
        <v>58</v>
      </c>
      <c r="Z5" s="107">
        <v>590</v>
      </c>
      <c r="AA5" s="108">
        <f>ROUNDUP((Z5/I5)*100,1)</f>
        <v>59.5</v>
      </c>
      <c r="AB5" s="46">
        <f>RANK(AA5,AA$5:AA$24,0)</f>
        <v>6</v>
      </c>
      <c r="AC5" s="109">
        <v>5</v>
      </c>
      <c r="AD5" s="81">
        <v>32</v>
      </c>
      <c r="AE5" s="82">
        <v>26</v>
      </c>
      <c r="AF5" s="82">
        <v>61</v>
      </c>
      <c r="AG5" s="82">
        <v>38</v>
      </c>
      <c r="AH5" s="82">
        <v>33</v>
      </c>
      <c r="AI5" s="82">
        <v>46</v>
      </c>
      <c r="AJ5" s="106">
        <v>28</v>
      </c>
      <c r="AK5" s="107">
        <v>264</v>
      </c>
      <c r="AL5" s="109">
        <v>1</v>
      </c>
      <c r="AM5" s="107">
        <v>312</v>
      </c>
    </row>
    <row r="6" spans="1:39" ht="62.25" customHeight="1">
      <c r="A6" s="15"/>
      <c r="B6" s="15"/>
      <c r="C6" s="19" t="s">
        <v>37</v>
      </c>
      <c r="D6" s="20">
        <v>8837</v>
      </c>
      <c r="E6" s="20">
        <v>8910</v>
      </c>
      <c r="F6" s="21">
        <v>17747</v>
      </c>
      <c r="G6" s="20">
        <v>190</v>
      </c>
      <c r="H6" s="20">
        <v>417</v>
      </c>
      <c r="I6" s="48">
        <v>607</v>
      </c>
      <c r="J6" s="49">
        <f aca="true" t="shared" si="1" ref="J6:J24">RANK(I6,I$5:I$24,0)</f>
        <v>9</v>
      </c>
      <c r="K6" s="50">
        <f aca="true" t="shared" si="2" ref="K6:M24">ROUNDUP((G6/D6)*100,2)</f>
        <v>2.1599999999999997</v>
      </c>
      <c r="L6" s="50">
        <f t="shared" si="2"/>
        <v>4.6899999999999995</v>
      </c>
      <c r="M6" s="51">
        <f t="shared" si="2"/>
        <v>3.4299999999999997</v>
      </c>
      <c r="N6" s="49">
        <f aca="true" t="shared" si="3" ref="N6:N24">RANK(M6,M$5:M$24,0)</f>
        <v>9</v>
      </c>
      <c r="O6" s="20">
        <v>7904</v>
      </c>
      <c r="P6" s="20">
        <v>312</v>
      </c>
      <c r="Q6" s="48">
        <v>345</v>
      </c>
      <c r="R6" s="83">
        <f aca="true" t="shared" si="4" ref="R6:R26">ROUNDUP((Q6/O6)*100,2)</f>
        <v>4.37</v>
      </c>
      <c r="S6" s="84">
        <v>44</v>
      </c>
      <c r="T6" s="85">
        <v>30</v>
      </c>
      <c r="U6" s="85">
        <v>73</v>
      </c>
      <c r="V6" s="85">
        <v>49</v>
      </c>
      <c r="W6" s="85">
        <v>78</v>
      </c>
      <c r="X6" s="85">
        <v>43</v>
      </c>
      <c r="Y6" s="110">
        <v>36</v>
      </c>
      <c r="Z6" s="111">
        <v>353</v>
      </c>
      <c r="AA6" s="112">
        <f aca="true" t="shared" si="5" ref="AA6:AA26">ROUNDUP((Z6/I6)*100,1)</f>
        <v>58.2</v>
      </c>
      <c r="AB6" s="49">
        <f aca="true" t="shared" si="6" ref="AB6:AB24">RANK(AA6,AA$5:AA$24,0)</f>
        <v>12</v>
      </c>
      <c r="AC6" s="113">
        <v>7</v>
      </c>
      <c r="AD6" s="84">
        <v>16</v>
      </c>
      <c r="AE6" s="85">
        <v>21</v>
      </c>
      <c r="AF6" s="85">
        <v>40</v>
      </c>
      <c r="AG6" s="85">
        <v>26</v>
      </c>
      <c r="AH6" s="85">
        <v>58</v>
      </c>
      <c r="AI6" s="85">
        <v>26</v>
      </c>
      <c r="AJ6" s="110">
        <v>26</v>
      </c>
      <c r="AK6" s="111">
        <v>213</v>
      </c>
      <c r="AL6" s="113">
        <v>3</v>
      </c>
      <c r="AM6" s="111">
        <v>222</v>
      </c>
    </row>
    <row r="7" spans="1:39" ht="62.25" customHeight="1">
      <c r="A7" s="15"/>
      <c r="B7" s="15" t="s">
        <v>38</v>
      </c>
      <c r="C7" s="16" t="s">
        <v>39</v>
      </c>
      <c r="D7" s="17">
        <v>11876</v>
      </c>
      <c r="E7" s="17">
        <v>12162</v>
      </c>
      <c r="F7" s="18">
        <v>24038</v>
      </c>
      <c r="G7" s="17">
        <v>272</v>
      </c>
      <c r="H7" s="17">
        <v>502</v>
      </c>
      <c r="I7" s="45">
        <v>774</v>
      </c>
      <c r="J7" s="46">
        <f t="shared" si="1"/>
        <v>5</v>
      </c>
      <c r="K7" s="47">
        <f t="shared" si="2"/>
        <v>2.3</v>
      </c>
      <c r="L7" s="47">
        <f t="shared" si="2"/>
        <v>4.13</v>
      </c>
      <c r="M7" s="52">
        <f t="shared" si="2"/>
        <v>3.2199999999999998</v>
      </c>
      <c r="N7" s="46">
        <f t="shared" si="3"/>
        <v>10</v>
      </c>
      <c r="O7" s="17">
        <v>11455</v>
      </c>
      <c r="P7" s="17">
        <v>348</v>
      </c>
      <c r="Q7" s="45">
        <v>390</v>
      </c>
      <c r="R7" s="80">
        <f t="shared" si="4"/>
        <v>3.4099999999999997</v>
      </c>
      <c r="S7" s="81">
        <v>66</v>
      </c>
      <c r="T7" s="82">
        <v>36</v>
      </c>
      <c r="U7" s="82">
        <v>104</v>
      </c>
      <c r="V7" s="82">
        <v>77</v>
      </c>
      <c r="W7" s="82">
        <v>72</v>
      </c>
      <c r="X7" s="82">
        <v>59</v>
      </c>
      <c r="Y7" s="106">
        <v>46</v>
      </c>
      <c r="Z7" s="107">
        <v>460</v>
      </c>
      <c r="AA7" s="108">
        <f t="shared" si="5"/>
        <v>59.5</v>
      </c>
      <c r="AB7" s="46">
        <f t="shared" si="6"/>
        <v>6</v>
      </c>
      <c r="AC7" s="109">
        <v>5</v>
      </c>
      <c r="AD7" s="81">
        <v>27</v>
      </c>
      <c r="AE7" s="82">
        <v>19</v>
      </c>
      <c r="AF7" s="82">
        <v>55</v>
      </c>
      <c r="AG7" s="82">
        <v>35</v>
      </c>
      <c r="AH7" s="82">
        <v>36</v>
      </c>
      <c r="AI7" s="82">
        <v>34</v>
      </c>
      <c r="AJ7" s="106">
        <v>24</v>
      </c>
      <c r="AK7" s="107">
        <v>230</v>
      </c>
      <c r="AL7" s="109">
        <v>3</v>
      </c>
      <c r="AM7" s="107">
        <v>272</v>
      </c>
    </row>
    <row r="8" spans="1:39" ht="62.25" customHeight="1">
      <c r="A8" s="15"/>
      <c r="B8" s="15"/>
      <c r="C8" s="22" t="s">
        <v>40</v>
      </c>
      <c r="D8" s="23">
        <v>5484</v>
      </c>
      <c r="E8" s="23">
        <v>5895</v>
      </c>
      <c r="F8" s="24">
        <v>11379</v>
      </c>
      <c r="G8" s="23">
        <v>102</v>
      </c>
      <c r="H8" s="23">
        <v>214</v>
      </c>
      <c r="I8" s="53">
        <v>316</v>
      </c>
      <c r="J8" s="54">
        <f t="shared" si="1"/>
        <v>19</v>
      </c>
      <c r="K8" s="55">
        <f t="shared" si="2"/>
        <v>1.86</v>
      </c>
      <c r="L8" s="55">
        <f t="shared" si="2"/>
        <v>3.6399999999999997</v>
      </c>
      <c r="M8" s="56">
        <f t="shared" si="2"/>
        <v>2.78</v>
      </c>
      <c r="N8" s="54">
        <f t="shared" si="3"/>
        <v>12</v>
      </c>
      <c r="O8" s="23">
        <v>4940</v>
      </c>
      <c r="P8" s="23">
        <v>142</v>
      </c>
      <c r="Q8" s="53">
        <v>162</v>
      </c>
      <c r="R8" s="86">
        <f t="shared" si="4"/>
        <v>3.28</v>
      </c>
      <c r="S8" s="87">
        <v>31</v>
      </c>
      <c r="T8" s="88">
        <v>22</v>
      </c>
      <c r="U8" s="88">
        <v>56</v>
      </c>
      <c r="V8" s="88">
        <v>27</v>
      </c>
      <c r="W8" s="88">
        <v>29</v>
      </c>
      <c r="X8" s="88">
        <v>32</v>
      </c>
      <c r="Y8" s="114">
        <v>25</v>
      </c>
      <c r="Z8" s="115">
        <v>222</v>
      </c>
      <c r="AA8" s="116">
        <f t="shared" si="5"/>
        <v>70.3</v>
      </c>
      <c r="AB8" s="54">
        <f t="shared" si="6"/>
        <v>1</v>
      </c>
      <c r="AC8" s="117">
        <v>2</v>
      </c>
      <c r="AD8" s="87">
        <v>13</v>
      </c>
      <c r="AE8" s="88">
        <v>9</v>
      </c>
      <c r="AF8" s="88">
        <v>30</v>
      </c>
      <c r="AG8" s="88">
        <v>13</v>
      </c>
      <c r="AH8" s="88">
        <v>17</v>
      </c>
      <c r="AI8" s="88">
        <v>20</v>
      </c>
      <c r="AJ8" s="114">
        <v>17</v>
      </c>
      <c r="AK8" s="115">
        <v>119</v>
      </c>
      <c r="AL8" s="117">
        <v>0</v>
      </c>
      <c r="AM8" s="115">
        <v>124</v>
      </c>
    </row>
    <row r="9" spans="1:39" ht="62.25" customHeight="1">
      <c r="A9" s="15"/>
      <c r="B9" s="15"/>
      <c r="C9" s="25" t="s">
        <v>41</v>
      </c>
      <c r="D9" s="26">
        <v>10162</v>
      </c>
      <c r="E9" s="26">
        <v>10232</v>
      </c>
      <c r="F9" s="27">
        <v>20394</v>
      </c>
      <c r="G9" s="26">
        <v>150</v>
      </c>
      <c r="H9" s="26">
        <v>348</v>
      </c>
      <c r="I9" s="57">
        <v>498</v>
      </c>
      <c r="J9" s="58">
        <f t="shared" si="1"/>
        <v>15</v>
      </c>
      <c r="K9" s="59">
        <f t="shared" si="2"/>
        <v>1.48</v>
      </c>
      <c r="L9" s="59">
        <f t="shared" si="2"/>
        <v>3.4099999999999997</v>
      </c>
      <c r="M9" s="60">
        <f t="shared" si="2"/>
        <v>2.4499999999999997</v>
      </c>
      <c r="N9" s="58">
        <f t="shared" si="3"/>
        <v>17</v>
      </c>
      <c r="O9" s="26">
        <v>8721</v>
      </c>
      <c r="P9" s="26">
        <v>242</v>
      </c>
      <c r="Q9" s="57">
        <v>268</v>
      </c>
      <c r="R9" s="89">
        <f t="shared" si="4"/>
        <v>3.0799999999999996</v>
      </c>
      <c r="S9" s="90">
        <v>32</v>
      </c>
      <c r="T9" s="91">
        <v>23</v>
      </c>
      <c r="U9" s="91">
        <v>67</v>
      </c>
      <c r="V9" s="91">
        <v>35</v>
      </c>
      <c r="W9" s="91">
        <v>56</v>
      </c>
      <c r="X9" s="91">
        <v>44</v>
      </c>
      <c r="Y9" s="118">
        <v>42</v>
      </c>
      <c r="Z9" s="119">
        <v>299</v>
      </c>
      <c r="AA9" s="120">
        <f t="shared" si="5"/>
        <v>60.1</v>
      </c>
      <c r="AB9" s="58">
        <f t="shared" si="6"/>
        <v>4</v>
      </c>
      <c r="AC9" s="121">
        <v>3</v>
      </c>
      <c r="AD9" s="90">
        <v>11</v>
      </c>
      <c r="AE9" s="91">
        <v>13</v>
      </c>
      <c r="AF9" s="91">
        <v>27</v>
      </c>
      <c r="AG9" s="91">
        <v>18</v>
      </c>
      <c r="AH9" s="91">
        <v>35</v>
      </c>
      <c r="AI9" s="91">
        <v>29</v>
      </c>
      <c r="AJ9" s="118">
        <v>34</v>
      </c>
      <c r="AK9" s="119">
        <v>167</v>
      </c>
      <c r="AL9" s="121">
        <v>3</v>
      </c>
      <c r="AM9" s="119">
        <v>185</v>
      </c>
    </row>
    <row r="10" spans="1:39" ht="62.25" customHeight="1">
      <c r="A10" s="15" t="s">
        <v>42</v>
      </c>
      <c r="B10" s="15" t="s">
        <v>43</v>
      </c>
      <c r="C10" s="28" t="s">
        <v>44</v>
      </c>
      <c r="D10" s="29">
        <v>15084</v>
      </c>
      <c r="E10" s="29">
        <v>15696</v>
      </c>
      <c r="F10" s="30">
        <v>30780</v>
      </c>
      <c r="G10" s="29">
        <v>393</v>
      </c>
      <c r="H10" s="29">
        <v>860</v>
      </c>
      <c r="I10" s="61">
        <v>1253</v>
      </c>
      <c r="J10" s="62">
        <f t="shared" si="1"/>
        <v>1</v>
      </c>
      <c r="K10" s="63">
        <f t="shared" si="2"/>
        <v>2.61</v>
      </c>
      <c r="L10" s="63">
        <f t="shared" si="2"/>
        <v>5.4799999999999995</v>
      </c>
      <c r="M10" s="64">
        <f t="shared" si="2"/>
        <v>4.08</v>
      </c>
      <c r="N10" s="62">
        <f t="shared" si="3"/>
        <v>3</v>
      </c>
      <c r="O10" s="29">
        <v>15391</v>
      </c>
      <c r="P10" s="29">
        <v>653</v>
      </c>
      <c r="Q10" s="61">
        <v>728</v>
      </c>
      <c r="R10" s="92">
        <f t="shared" si="4"/>
        <v>4.74</v>
      </c>
      <c r="S10" s="93">
        <v>94</v>
      </c>
      <c r="T10" s="94">
        <v>72</v>
      </c>
      <c r="U10" s="94">
        <v>167</v>
      </c>
      <c r="V10" s="94">
        <v>96</v>
      </c>
      <c r="W10" s="94">
        <v>115</v>
      </c>
      <c r="X10" s="94">
        <v>89</v>
      </c>
      <c r="Y10" s="122">
        <v>85</v>
      </c>
      <c r="Z10" s="123">
        <v>718</v>
      </c>
      <c r="AA10" s="124">
        <f t="shared" si="5"/>
        <v>57.4</v>
      </c>
      <c r="AB10" s="62">
        <f t="shared" si="6"/>
        <v>13</v>
      </c>
      <c r="AC10" s="125">
        <v>16</v>
      </c>
      <c r="AD10" s="93">
        <v>54</v>
      </c>
      <c r="AE10" s="94">
        <v>41</v>
      </c>
      <c r="AF10" s="94">
        <v>93</v>
      </c>
      <c r="AG10" s="94">
        <v>55</v>
      </c>
      <c r="AH10" s="94">
        <v>74</v>
      </c>
      <c r="AI10" s="94">
        <v>59</v>
      </c>
      <c r="AJ10" s="122">
        <v>54</v>
      </c>
      <c r="AK10" s="123">
        <v>430</v>
      </c>
      <c r="AL10" s="125">
        <v>6</v>
      </c>
      <c r="AM10" s="123">
        <v>443</v>
      </c>
    </row>
    <row r="11" spans="1:39" ht="62.25" customHeight="1">
      <c r="A11" s="15"/>
      <c r="B11" s="15"/>
      <c r="C11" s="31" t="s">
        <v>45</v>
      </c>
      <c r="D11" s="32">
        <v>11747</v>
      </c>
      <c r="E11" s="32">
        <v>11804</v>
      </c>
      <c r="F11" s="33">
        <v>23551</v>
      </c>
      <c r="G11" s="32">
        <v>178</v>
      </c>
      <c r="H11" s="32">
        <v>347</v>
      </c>
      <c r="I11" s="65">
        <v>525</v>
      </c>
      <c r="J11" s="66">
        <f t="shared" si="1"/>
        <v>14</v>
      </c>
      <c r="K11" s="67">
        <f t="shared" si="2"/>
        <v>1.52</v>
      </c>
      <c r="L11" s="67">
        <f t="shared" si="2"/>
        <v>2.94</v>
      </c>
      <c r="M11" s="68">
        <f t="shared" si="2"/>
        <v>2.23</v>
      </c>
      <c r="N11" s="66">
        <f t="shared" si="3"/>
        <v>19</v>
      </c>
      <c r="O11" s="32">
        <v>10505</v>
      </c>
      <c r="P11" s="32">
        <v>247</v>
      </c>
      <c r="Q11" s="65">
        <v>276</v>
      </c>
      <c r="R11" s="95">
        <f t="shared" si="4"/>
        <v>2.63</v>
      </c>
      <c r="S11" s="96">
        <v>37</v>
      </c>
      <c r="T11" s="97">
        <v>45</v>
      </c>
      <c r="U11" s="97">
        <v>75</v>
      </c>
      <c r="V11" s="97">
        <v>42</v>
      </c>
      <c r="W11" s="97">
        <v>35</v>
      </c>
      <c r="X11" s="97">
        <v>35</v>
      </c>
      <c r="Y11" s="126">
        <v>22</v>
      </c>
      <c r="Z11" s="127">
        <v>291</v>
      </c>
      <c r="AA11" s="128">
        <f t="shared" si="5"/>
        <v>55.5</v>
      </c>
      <c r="AB11" s="66">
        <f t="shared" si="6"/>
        <v>18</v>
      </c>
      <c r="AC11" s="129">
        <v>6</v>
      </c>
      <c r="AD11" s="96">
        <v>18</v>
      </c>
      <c r="AE11" s="97">
        <v>24</v>
      </c>
      <c r="AF11" s="97">
        <v>44</v>
      </c>
      <c r="AG11" s="97">
        <v>25</v>
      </c>
      <c r="AH11" s="97">
        <v>17</v>
      </c>
      <c r="AI11" s="97">
        <v>18</v>
      </c>
      <c r="AJ11" s="126">
        <v>12</v>
      </c>
      <c r="AK11" s="127">
        <v>158</v>
      </c>
      <c r="AL11" s="129">
        <v>3</v>
      </c>
      <c r="AM11" s="127">
        <v>143</v>
      </c>
    </row>
    <row r="12" spans="1:39" ht="62.25" customHeight="1">
      <c r="A12" s="15"/>
      <c r="B12" s="15"/>
      <c r="C12" s="19" t="s">
        <v>46</v>
      </c>
      <c r="D12" s="20">
        <v>6086</v>
      </c>
      <c r="E12" s="20">
        <v>6167</v>
      </c>
      <c r="F12" s="21">
        <v>12253</v>
      </c>
      <c r="G12" s="20">
        <v>102</v>
      </c>
      <c r="H12" s="20">
        <v>232</v>
      </c>
      <c r="I12" s="48">
        <v>334</v>
      </c>
      <c r="J12" s="49">
        <f t="shared" si="1"/>
        <v>18</v>
      </c>
      <c r="K12" s="50">
        <f t="shared" si="2"/>
        <v>1.68</v>
      </c>
      <c r="L12" s="50">
        <f t="shared" si="2"/>
        <v>3.7699999999999996</v>
      </c>
      <c r="M12" s="51">
        <f t="shared" si="2"/>
        <v>2.73</v>
      </c>
      <c r="N12" s="49">
        <f t="shared" si="3"/>
        <v>14</v>
      </c>
      <c r="O12" s="20">
        <v>6018</v>
      </c>
      <c r="P12" s="20">
        <v>163</v>
      </c>
      <c r="Q12" s="48">
        <v>186</v>
      </c>
      <c r="R12" s="83">
        <f t="shared" si="4"/>
        <v>3.0999999999999996</v>
      </c>
      <c r="S12" s="84">
        <v>27</v>
      </c>
      <c r="T12" s="85">
        <v>12</v>
      </c>
      <c r="U12" s="85">
        <v>42</v>
      </c>
      <c r="V12" s="85">
        <v>39</v>
      </c>
      <c r="W12" s="85">
        <v>28</v>
      </c>
      <c r="X12" s="85">
        <v>26</v>
      </c>
      <c r="Y12" s="110">
        <v>21</v>
      </c>
      <c r="Z12" s="111">
        <v>195</v>
      </c>
      <c r="AA12" s="112">
        <f t="shared" si="5"/>
        <v>58.4</v>
      </c>
      <c r="AB12" s="49">
        <f t="shared" si="6"/>
        <v>11</v>
      </c>
      <c r="AC12" s="113">
        <v>2</v>
      </c>
      <c r="AD12" s="84">
        <v>14</v>
      </c>
      <c r="AE12" s="85">
        <v>8</v>
      </c>
      <c r="AF12" s="85">
        <v>16</v>
      </c>
      <c r="AG12" s="85">
        <v>24</v>
      </c>
      <c r="AH12" s="85">
        <v>15</v>
      </c>
      <c r="AI12" s="85">
        <v>17</v>
      </c>
      <c r="AJ12" s="110">
        <v>9</v>
      </c>
      <c r="AK12" s="111">
        <v>103</v>
      </c>
      <c r="AL12" s="113">
        <v>1</v>
      </c>
      <c r="AM12" s="111">
        <v>126</v>
      </c>
    </row>
    <row r="13" spans="1:39" ht="62.25" customHeight="1">
      <c r="A13" s="15"/>
      <c r="B13" s="15" t="s">
        <v>47</v>
      </c>
      <c r="C13" s="16" t="s">
        <v>48</v>
      </c>
      <c r="D13" s="17">
        <v>13717</v>
      </c>
      <c r="E13" s="17">
        <v>13572</v>
      </c>
      <c r="F13" s="18">
        <v>27289</v>
      </c>
      <c r="G13" s="17">
        <v>241</v>
      </c>
      <c r="H13" s="17">
        <v>517</v>
      </c>
      <c r="I13" s="45">
        <v>758</v>
      </c>
      <c r="J13" s="46">
        <f t="shared" si="1"/>
        <v>6</v>
      </c>
      <c r="K13" s="47">
        <f t="shared" si="2"/>
        <v>1.76</v>
      </c>
      <c r="L13" s="47">
        <f t="shared" si="2"/>
        <v>3.8099999999999996</v>
      </c>
      <c r="M13" s="52">
        <f t="shared" si="2"/>
        <v>2.78</v>
      </c>
      <c r="N13" s="46">
        <f t="shared" si="3"/>
        <v>12</v>
      </c>
      <c r="O13" s="17">
        <v>13142</v>
      </c>
      <c r="P13" s="17">
        <v>342</v>
      </c>
      <c r="Q13" s="45">
        <v>392</v>
      </c>
      <c r="R13" s="80">
        <f t="shared" si="4"/>
        <v>2.9899999999999998</v>
      </c>
      <c r="S13" s="81">
        <v>60</v>
      </c>
      <c r="T13" s="82">
        <v>51</v>
      </c>
      <c r="U13" s="82">
        <v>102</v>
      </c>
      <c r="V13" s="82">
        <v>70</v>
      </c>
      <c r="W13" s="82">
        <v>59</v>
      </c>
      <c r="X13" s="82">
        <v>50</v>
      </c>
      <c r="Y13" s="106">
        <v>51</v>
      </c>
      <c r="Z13" s="107">
        <v>443</v>
      </c>
      <c r="AA13" s="108">
        <f t="shared" si="5"/>
        <v>58.5</v>
      </c>
      <c r="AB13" s="46">
        <f t="shared" si="6"/>
        <v>10</v>
      </c>
      <c r="AC13" s="109">
        <v>6</v>
      </c>
      <c r="AD13" s="81">
        <v>26</v>
      </c>
      <c r="AE13" s="82">
        <v>24</v>
      </c>
      <c r="AF13" s="82">
        <v>53</v>
      </c>
      <c r="AG13" s="82">
        <v>35</v>
      </c>
      <c r="AH13" s="82">
        <v>34</v>
      </c>
      <c r="AI13" s="82">
        <v>22</v>
      </c>
      <c r="AJ13" s="106">
        <v>27</v>
      </c>
      <c r="AK13" s="107">
        <v>221</v>
      </c>
      <c r="AL13" s="109">
        <v>2</v>
      </c>
      <c r="AM13" s="107">
        <v>245</v>
      </c>
    </row>
    <row r="14" spans="1:39" ht="62.25" customHeight="1">
      <c r="A14" s="15"/>
      <c r="B14" s="15"/>
      <c r="C14" s="22" t="s">
        <v>49</v>
      </c>
      <c r="D14" s="23">
        <v>7149</v>
      </c>
      <c r="E14" s="23">
        <v>7273</v>
      </c>
      <c r="F14" s="24">
        <v>14422</v>
      </c>
      <c r="G14" s="23">
        <v>189</v>
      </c>
      <c r="H14" s="23">
        <v>345</v>
      </c>
      <c r="I14" s="53">
        <v>534</v>
      </c>
      <c r="J14" s="54">
        <f t="shared" si="1"/>
        <v>13</v>
      </c>
      <c r="K14" s="55">
        <f t="shared" si="2"/>
        <v>2.65</v>
      </c>
      <c r="L14" s="55">
        <f t="shared" si="2"/>
        <v>4.75</v>
      </c>
      <c r="M14" s="56">
        <f t="shared" si="2"/>
        <v>3.71</v>
      </c>
      <c r="N14" s="54">
        <f t="shared" si="3"/>
        <v>7</v>
      </c>
      <c r="O14" s="23">
        <v>6688</v>
      </c>
      <c r="P14" s="23">
        <v>252</v>
      </c>
      <c r="Q14" s="53">
        <v>289</v>
      </c>
      <c r="R14" s="86">
        <f t="shared" si="4"/>
        <v>4.33</v>
      </c>
      <c r="S14" s="87">
        <v>47</v>
      </c>
      <c r="T14" s="88">
        <v>39</v>
      </c>
      <c r="U14" s="88">
        <v>77</v>
      </c>
      <c r="V14" s="88">
        <v>35</v>
      </c>
      <c r="W14" s="88">
        <v>51</v>
      </c>
      <c r="X14" s="88">
        <v>39</v>
      </c>
      <c r="Y14" s="114">
        <v>27</v>
      </c>
      <c r="Z14" s="115">
        <v>315</v>
      </c>
      <c r="AA14" s="116">
        <f t="shared" si="5"/>
        <v>59</v>
      </c>
      <c r="AB14" s="54">
        <f t="shared" si="6"/>
        <v>9</v>
      </c>
      <c r="AC14" s="117">
        <v>2</v>
      </c>
      <c r="AD14" s="87">
        <v>19</v>
      </c>
      <c r="AE14" s="88">
        <v>21</v>
      </c>
      <c r="AF14" s="88">
        <v>43</v>
      </c>
      <c r="AG14" s="88">
        <v>21</v>
      </c>
      <c r="AH14" s="88">
        <v>29</v>
      </c>
      <c r="AI14" s="88">
        <v>22</v>
      </c>
      <c r="AJ14" s="114">
        <v>20</v>
      </c>
      <c r="AK14" s="115">
        <v>175</v>
      </c>
      <c r="AL14" s="117">
        <v>1</v>
      </c>
      <c r="AM14" s="115">
        <v>173</v>
      </c>
    </row>
    <row r="15" spans="1:39" ht="62.25" customHeight="1">
      <c r="A15" s="15"/>
      <c r="B15" s="15"/>
      <c r="C15" s="31" t="s">
        <v>50</v>
      </c>
      <c r="D15" s="32">
        <v>9641</v>
      </c>
      <c r="E15" s="32">
        <v>9416</v>
      </c>
      <c r="F15" s="33">
        <v>19057</v>
      </c>
      <c r="G15" s="32">
        <v>183</v>
      </c>
      <c r="H15" s="32">
        <v>374</v>
      </c>
      <c r="I15" s="65">
        <v>557</v>
      </c>
      <c r="J15" s="66">
        <f t="shared" si="1"/>
        <v>11</v>
      </c>
      <c r="K15" s="67">
        <f t="shared" si="2"/>
        <v>1.9</v>
      </c>
      <c r="L15" s="67">
        <f t="shared" si="2"/>
        <v>3.98</v>
      </c>
      <c r="M15" s="68">
        <f t="shared" si="2"/>
        <v>2.9299999999999997</v>
      </c>
      <c r="N15" s="66">
        <f t="shared" si="3"/>
        <v>11</v>
      </c>
      <c r="O15" s="32">
        <v>9338</v>
      </c>
      <c r="P15" s="32">
        <v>272</v>
      </c>
      <c r="Q15" s="65">
        <v>311</v>
      </c>
      <c r="R15" s="95">
        <f t="shared" si="4"/>
        <v>3.34</v>
      </c>
      <c r="S15" s="96">
        <v>43</v>
      </c>
      <c r="T15" s="97">
        <v>29</v>
      </c>
      <c r="U15" s="97">
        <v>87</v>
      </c>
      <c r="V15" s="97">
        <v>65</v>
      </c>
      <c r="W15" s="97">
        <v>40</v>
      </c>
      <c r="X15" s="97">
        <v>39</v>
      </c>
      <c r="Y15" s="126">
        <v>27</v>
      </c>
      <c r="Z15" s="127">
        <v>330</v>
      </c>
      <c r="AA15" s="128">
        <f t="shared" si="5"/>
        <v>59.300000000000004</v>
      </c>
      <c r="AB15" s="66">
        <f t="shared" si="6"/>
        <v>8</v>
      </c>
      <c r="AC15" s="129">
        <v>10</v>
      </c>
      <c r="AD15" s="96">
        <v>23</v>
      </c>
      <c r="AE15" s="97">
        <v>18</v>
      </c>
      <c r="AF15" s="97">
        <v>50</v>
      </c>
      <c r="AG15" s="97">
        <v>37</v>
      </c>
      <c r="AH15" s="97">
        <v>17</v>
      </c>
      <c r="AI15" s="97">
        <v>19</v>
      </c>
      <c r="AJ15" s="126">
        <v>14</v>
      </c>
      <c r="AK15" s="127">
        <v>178</v>
      </c>
      <c r="AL15" s="129">
        <v>6</v>
      </c>
      <c r="AM15" s="127">
        <v>184</v>
      </c>
    </row>
    <row r="16" spans="1:39" ht="62.25" customHeight="1">
      <c r="A16" s="15"/>
      <c r="B16" s="15"/>
      <c r="C16" s="19" t="s">
        <v>51</v>
      </c>
      <c r="D16" s="20">
        <v>6096</v>
      </c>
      <c r="E16" s="20">
        <v>6336</v>
      </c>
      <c r="F16" s="21">
        <v>12432</v>
      </c>
      <c r="G16" s="20">
        <v>168</v>
      </c>
      <c r="H16" s="20">
        <v>285</v>
      </c>
      <c r="I16" s="48">
        <v>453</v>
      </c>
      <c r="J16" s="49">
        <f t="shared" si="1"/>
        <v>16</v>
      </c>
      <c r="K16" s="50">
        <f t="shared" si="2"/>
        <v>2.76</v>
      </c>
      <c r="L16" s="50">
        <f t="shared" si="2"/>
        <v>4.5</v>
      </c>
      <c r="M16" s="51">
        <f t="shared" si="2"/>
        <v>3.65</v>
      </c>
      <c r="N16" s="49">
        <f t="shared" si="3"/>
        <v>8</v>
      </c>
      <c r="O16" s="20">
        <v>5437</v>
      </c>
      <c r="P16" s="20">
        <v>193</v>
      </c>
      <c r="Q16" s="48">
        <v>231</v>
      </c>
      <c r="R16" s="83">
        <f t="shared" si="4"/>
        <v>4.25</v>
      </c>
      <c r="S16" s="84">
        <v>34</v>
      </c>
      <c r="T16" s="85">
        <v>23</v>
      </c>
      <c r="U16" s="85">
        <v>69</v>
      </c>
      <c r="V16" s="85">
        <v>44</v>
      </c>
      <c r="W16" s="85">
        <v>43</v>
      </c>
      <c r="X16" s="85">
        <v>25</v>
      </c>
      <c r="Y16" s="110">
        <v>13</v>
      </c>
      <c r="Z16" s="111">
        <v>251</v>
      </c>
      <c r="AA16" s="112">
        <f t="shared" si="5"/>
        <v>55.5</v>
      </c>
      <c r="AB16" s="49">
        <f t="shared" si="6"/>
        <v>18</v>
      </c>
      <c r="AC16" s="113">
        <v>4</v>
      </c>
      <c r="AD16" s="84">
        <v>13</v>
      </c>
      <c r="AE16" s="85">
        <v>10</v>
      </c>
      <c r="AF16" s="85">
        <v>37</v>
      </c>
      <c r="AG16" s="85">
        <v>26</v>
      </c>
      <c r="AH16" s="85">
        <v>21</v>
      </c>
      <c r="AI16" s="85">
        <v>18</v>
      </c>
      <c r="AJ16" s="110">
        <v>8</v>
      </c>
      <c r="AK16" s="111">
        <v>133</v>
      </c>
      <c r="AL16" s="113">
        <v>0</v>
      </c>
      <c r="AM16" s="111">
        <v>143</v>
      </c>
    </row>
    <row r="17" spans="1:39" ht="62.25" customHeight="1">
      <c r="A17" s="15" t="s">
        <v>52</v>
      </c>
      <c r="B17" s="15" t="s">
        <v>53</v>
      </c>
      <c r="C17" s="16" t="s">
        <v>54</v>
      </c>
      <c r="D17" s="17">
        <v>11814</v>
      </c>
      <c r="E17" s="17">
        <v>12383</v>
      </c>
      <c r="F17" s="18">
        <v>24197</v>
      </c>
      <c r="G17" s="17">
        <v>376</v>
      </c>
      <c r="H17" s="17">
        <v>632</v>
      </c>
      <c r="I17" s="45">
        <v>1008</v>
      </c>
      <c r="J17" s="46">
        <f t="shared" si="1"/>
        <v>3</v>
      </c>
      <c r="K17" s="47">
        <f t="shared" si="2"/>
        <v>3.19</v>
      </c>
      <c r="L17" s="47">
        <f t="shared" si="2"/>
        <v>5.109999999999999</v>
      </c>
      <c r="M17" s="52">
        <f t="shared" si="2"/>
        <v>4.17</v>
      </c>
      <c r="N17" s="46">
        <f t="shared" si="3"/>
        <v>2</v>
      </c>
      <c r="O17" s="17">
        <v>10462</v>
      </c>
      <c r="P17" s="17">
        <v>435</v>
      </c>
      <c r="Q17" s="45">
        <v>514</v>
      </c>
      <c r="R17" s="80">
        <f t="shared" si="4"/>
        <v>4.92</v>
      </c>
      <c r="S17" s="81">
        <v>56</v>
      </c>
      <c r="T17" s="82">
        <v>59</v>
      </c>
      <c r="U17" s="82">
        <v>121</v>
      </c>
      <c r="V17" s="82">
        <v>97</v>
      </c>
      <c r="W17" s="82">
        <v>79</v>
      </c>
      <c r="X17" s="82">
        <v>71</v>
      </c>
      <c r="Y17" s="106">
        <v>36</v>
      </c>
      <c r="Z17" s="107">
        <v>519</v>
      </c>
      <c r="AA17" s="108">
        <f t="shared" si="5"/>
        <v>51.5</v>
      </c>
      <c r="AB17" s="46">
        <f t="shared" si="6"/>
        <v>20</v>
      </c>
      <c r="AC17" s="109">
        <v>10</v>
      </c>
      <c r="AD17" s="81">
        <v>22</v>
      </c>
      <c r="AE17" s="82">
        <v>28</v>
      </c>
      <c r="AF17" s="82">
        <v>51</v>
      </c>
      <c r="AG17" s="82">
        <v>49</v>
      </c>
      <c r="AH17" s="82">
        <v>44</v>
      </c>
      <c r="AI17" s="82">
        <v>35</v>
      </c>
      <c r="AJ17" s="106">
        <v>20</v>
      </c>
      <c r="AK17" s="107">
        <v>249</v>
      </c>
      <c r="AL17" s="109">
        <v>5</v>
      </c>
      <c r="AM17" s="107">
        <v>287</v>
      </c>
    </row>
    <row r="18" spans="1:39" ht="62.25" customHeight="1">
      <c r="A18" s="15"/>
      <c r="B18" s="15"/>
      <c r="C18" s="22" t="s">
        <v>52</v>
      </c>
      <c r="D18" s="23">
        <v>13288</v>
      </c>
      <c r="E18" s="23">
        <v>13470</v>
      </c>
      <c r="F18" s="24">
        <v>26758</v>
      </c>
      <c r="G18" s="23">
        <v>261</v>
      </c>
      <c r="H18" s="23">
        <v>469</v>
      </c>
      <c r="I18" s="53">
        <v>730</v>
      </c>
      <c r="J18" s="54">
        <f t="shared" si="1"/>
        <v>7</v>
      </c>
      <c r="K18" s="55">
        <f t="shared" si="2"/>
        <v>1.97</v>
      </c>
      <c r="L18" s="55">
        <f t="shared" si="2"/>
        <v>3.4899999999999998</v>
      </c>
      <c r="M18" s="56">
        <f t="shared" si="2"/>
        <v>2.73</v>
      </c>
      <c r="N18" s="54">
        <f t="shared" si="3"/>
        <v>14</v>
      </c>
      <c r="O18" s="23">
        <v>11239</v>
      </c>
      <c r="P18" s="23">
        <v>302</v>
      </c>
      <c r="Q18" s="53">
        <v>353</v>
      </c>
      <c r="R18" s="86">
        <f t="shared" si="4"/>
        <v>3.15</v>
      </c>
      <c r="S18" s="87">
        <v>56</v>
      </c>
      <c r="T18" s="88">
        <v>38</v>
      </c>
      <c r="U18" s="88">
        <v>101</v>
      </c>
      <c r="V18" s="88">
        <v>75</v>
      </c>
      <c r="W18" s="88">
        <v>57</v>
      </c>
      <c r="X18" s="88">
        <v>47</v>
      </c>
      <c r="Y18" s="114">
        <v>42</v>
      </c>
      <c r="Z18" s="115">
        <v>416</v>
      </c>
      <c r="AA18" s="116">
        <f t="shared" si="5"/>
        <v>57</v>
      </c>
      <c r="AB18" s="54">
        <f t="shared" si="6"/>
        <v>14</v>
      </c>
      <c r="AC18" s="117">
        <v>10</v>
      </c>
      <c r="AD18" s="87">
        <v>32</v>
      </c>
      <c r="AE18" s="88">
        <v>17</v>
      </c>
      <c r="AF18" s="88">
        <v>45</v>
      </c>
      <c r="AG18" s="88">
        <v>37</v>
      </c>
      <c r="AH18" s="88">
        <v>31</v>
      </c>
      <c r="AI18" s="88">
        <v>26</v>
      </c>
      <c r="AJ18" s="114">
        <v>19</v>
      </c>
      <c r="AK18" s="115">
        <v>207</v>
      </c>
      <c r="AL18" s="117">
        <v>5</v>
      </c>
      <c r="AM18" s="115">
        <v>243</v>
      </c>
    </row>
    <row r="19" spans="1:39" ht="62.25" customHeight="1">
      <c r="A19" s="15"/>
      <c r="B19" s="15"/>
      <c r="C19" s="25" t="s">
        <v>55</v>
      </c>
      <c r="D19" s="26">
        <v>7148</v>
      </c>
      <c r="E19" s="26">
        <v>7596</v>
      </c>
      <c r="F19" s="27">
        <v>14744</v>
      </c>
      <c r="G19" s="26">
        <v>212</v>
      </c>
      <c r="H19" s="26">
        <v>352</v>
      </c>
      <c r="I19" s="57">
        <v>564</v>
      </c>
      <c r="J19" s="58">
        <f t="shared" si="1"/>
        <v>10</v>
      </c>
      <c r="K19" s="59">
        <f t="shared" si="2"/>
        <v>2.9699999999999998</v>
      </c>
      <c r="L19" s="59">
        <f t="shared" si="2"/>
        <v>4.64</v>
      </c>
      <c r="M19" s="60">
        <f t="shared" si="2"/>
        <v>3.8299999999999996</v>
      </c>
      <c r="N19" s="58">
        <f t="shared" si="3"/>
        <v>4</v>
      </c>
      <c r="O19" s="26">
        <v>6464</v>
      </c>
      <c r="P19" s="26">
        <v>230</v>
      </c>
      <c r="Q19" s="57">
        <v>270</v>
      </c>
      <c r="R19" s="89">
        <f t="shared" si="4"/>
        <v>4.18</v>
      </c>
      <c r="S19" s="90">
        <v>37</v>
      </c>
      <c r="T19" s="91">
        <v>27</v>
      </c>
      <c r="U19" s="91">
        <v>66</v>
      </c>
      <c r="V19" s="91">
        <v>61</v>
      </c>
      <c r="W19" s="91">
        <v>48</v>
      </c>
      <c r="X19" s="91">
        <v>37</v>
      </c>
      <c r="Y19" s="118">
        <v>45</v>
      </c>
      <c r="Z19" s="119">
        <v>321</v>
      </c>
      <c r="AA19" s="120">
        <f t="shared" si="5"/>
        <v>57</v>
      </c>
      <c r="AB19" s="58">
        <f t="shared" si="6"/>
        <v>14</v>
      </c>
      <c r="AC19" s="121">
        <v>6</v>
      </c>
      <c r="AD19" s="90">
        <v>11</v>
      </c>
      <c r="AE19" s="91">
        <v>10</v>
      </c>
      <c r="AF19" s="91">
        <v>25</v>
      </c>
      <c r="AG19" s="91">
        <v>31</v>
      </c>
      <c r="AH19" s="91">
        <v>27</v>
      </c>
      <c r="AI19" s="91">
        <v>24</v>
      </c>
      <c r="AJ19" s="118">
        <v>32</v>
      </c>
      <c r="AK19" s="119">
        <v>160</v>
      </c>
      <c r="AL19" s="121">
        <v>2</v>
      </c>
      <c r="AM19" s="119">
        <v>193</v>
      </c>
    </row>
    <row r="20" spans="1:39" ht="62.25" customHeight="1">
      <c r="A20" s="15"/>
      <c r="B20" s="15" t="s">
        <v>56</v>
      </c>
      <c r="C20" s="28" t="s">
        <v>57</v>
      </c>
      <c r="D20" s="29">
        <v>15012</v>
      </c>
      <c r="E20" s="29">
        <v>16071</v>
      </c>
      <c r="F20" s="30">
        <v>31083</v>
      </c>
      <c r="G20" s="29">
        <v>430</v>
      </c>
      <c r="H20" s="29">
        <v>758</v>
      </c>
      <c r="I20" s="61">
        <v>1188</v>
      </c>
      <c r="J20" s="62">
        <f t="shared" si="1"/>
        <v>2</v>
      </c>
      <c r="K20" s="63">
        <f t="shared" si="2"/>
        <v>2.8699999999999997</v>
      </c>
      <c r="L20" s="63">
        <f t="shared" si="2"/>
        <v>4.72</v>
      </c>
      <c r="M20" s="64">
        <f t="shared" si="2"/>
        <v>3.8299999999999996</v>
      </c>
      <c r="N20" s="62">
        <f t="shared" si="3"/>
        <v>4</v>
      </c>
      <c r="O20" s="29">
        <v>14270</v>
      </c>
      <c r="P20" s="29">
        <v>549</v>
      </c>
      <c r="Q20" s="61">
        <v>629</v>
      </c>
      <c r="R20" s="92">
        <f t="shared" si="4"/>
        <v>4.41</v>
      </c>
      <c r="S20" s="93">
        <v>82</v>
      </c>
      <c r="T20" s="94">
        <v>82</v>
      </c>
      <c r="U20" s="94">
        <v>149</v>
      </c>
      <c r="V20" s="94">
        <v>127</v>
      </c>
      <c r="W20" s="94">
        <v>94</v>
      </c>
      <c r="X20" s="94">
        <v>78</v>
      </c>
      <c r="Y20" s="122">
        <v>54</v>
      </c>
      <c r="Z20" s="123">
        <v>666</v>
      </c>
      <c r="AA20" s="124">
        <f t="shared" si="5"/>
        <v>56.1</v>
      </c>
      <c r="AB20" s="62">
        <f t="shared" si="6"/>
        <v>16</v>
      </c>
      <c r="AC20" s="125">
        <v>19</v>
      </c>
      <c r="AD20" s="93">
        <v>42</v>
      </c>
      <c r="AE20" s="94">
        <v>36</v>
      </c>
      <c r="AF20" s="94">
        <v>70</v>
      </c>
      <c r="AG20" s="94">
        <v>70</v>
      </c>
      <c r="AH20" s="94">
        <v>51</v>
      </c>
      <c r="AI20" s="94">
        <v>40</v>
      </c>
      <c r="AJ20" s="122">
        <v>32</v>
      </c>
      <c r="AK20" s="123">
        <v>341</v>
      </c>
      <c r="AL20" s="125">
        <v>11</v>
      </c>
      <c r="AM20" s="123">
        <v>378</v>
      </c>
    </row>
    <row r="21" spans="1:39" ht="62.25" customHeight="1">
      <c r="A21" s="15"/>
      <c r="B21" s="15"/>
      <c r="C21" s="25" t="s">
        <v>58</v>
      </c>
      <c r="D21" s="26">
        <v>4442</v>
      </c>
      <c r="E21" s="26">
        <v>4657</v>
      </c>
      <c r="F21" s="27">
        <v>9099</v>
      </c>
      <c r="G21" s="26">
        <v>122</v>
      </c>
      <c r="H21" s="26">
        <v>224</v>
      </c>
      <c r="I21" s="57">
        <v>346</v>
      </c>
      <c r="J21" s="58">
        <f t="shared" si="1"/>
        <v>17</v>
      </c>
      <c r="K21" s="59">
        <f t="shared" si="2"/>
        <v>2.75</v>
      </c>
      <c r="L21" s="59">
        <f t="shared" si="2"/>
        <v>4.81</v>
      </c>
      <c r="M21" s="60">
        <f t="shared" si="2"/>
        <v>3.8099999999999996</v>
      </c>
      <c r="N21" s="58">
        <f t="shared" si="3"/>
        <v>6</v>
      </c>
      <c r="O21" s="26">
        <v>3856</v>
      </c>
      <c r="P21" s="26">
        <v>156</v>
      </c>
      <c r="Q21" s="57">
        <v>183</v>
      </c>
      <c r="R21" s="89">
        <f t="shared" si="4"/>
        <v>4.75</v>
      </c>
      <c r="S21" s="90">
        <v>28</v>
      </c>
      <c r="T21" s="91">
        <v>27</v>
      </c>
      <c r="U21" s="91">
        <v>42</v>
      </c>
      <c r="V21" s="91">
        <v>32</v>
      </c>
      <c r="W21" s="91">
        <v>27</v>
      </c>
      <c r="X21" s="91">
        <v>27</v>
      </c>
      <c r="Y21" s="118">
        <v>23</v>
      </c>
      <c r="Z21" s="119">
        <v>206</v>
      </c>
      <c r="AA21" s="120">
        <f t="shared" si="5"/>
        <v>59.6</v>
      </c>
      <c r="AB21" s="58">
        <f t="shared" si="6"/>
        <v>5</v>
      </c>
      <c r="AC21" s="121">
        <v>5</v>
      </c>
      <c r="AD21" s="90">
        <v>9</v>
      </c>
      <c r="AE21" s="91">
        <v>10</v>
      </c>
      <c r="AF21" s="91">
        <v>20</v>
      </c>
      <c r="AG21" s="91">
        <v>18</v>
      </c>
      <c r="AH21" s="91">
        <v>20</v>
      </c>
      <c r="AI21" s="91">
        <v>18</v>
      </c>
      <c r="AJ21" s="118">
        <v>16</v>
      </c>
      <c r="AK21" s="119">
        <v>111</v>
      </c>
      <c r="AL21" s="121">
        <v>2</v>
      </c>
      <c r="AM21" s="119">
        <v>120</v>
      </c>
    </row>
    <row r="22" spans="1:39" ht="62.25" customHeight="1">
      <c r="A22" s="15"/>
      <c r="B22" s="15" t="s">
        <v>59</v>
      </c>
      <c r="C22" s="28" t="s">
        <v>60</v>
      </c>
      <c r="D22" s="29">
        <v>1860</v>
      </c>
      <c r="E22" s="29">
        <v>1798</v>
      </c>
      <c r="F22" s="30">
        <v>3658</v>
      </c>
      <c r="G22" s="29">
        <v>66</v>
      </c>
      <c r="H22" s="29">
        <v>173</v>
      </c>
      <c r="I22" s="61">
        <v>239</v>
      </c>
      <c r="J22" s="62">
        <f t="shared" si="1"/>
        <v>20</v>
      </c>
      <c r="K22" s="63">
        <f t="shared" si="2"/>
        <v>3.55</v>
      </c>
      <c r="L22" s="63">
        <f t="shared" si="2"/>
        <v>9.629999999999999</v>
      </c>
      <c r="M22" s="64">
        <f t="shared" si="2"/>
        <v>6.54</v>
      </c>
      <c r="N22" s="62">
        <f t="shared" si="3"/>
        <v>1</v>
      </c>
      <c r="O22" s="29">
        <v>1537</v>
      </c>
      <c r="P22" s="29">
        <v>95</v>
      </c>
      <c r="Q22" s="61">
        <v>102</v>
      </c>
      <c r="R22" s="92">
        <f t="shared" si="4"/>
        <v>6.64</v>
      </c>
      <c r="S22" s="93">
        <v>6</v>
      </c>
      <c r="T22" s="94">
        <v>12</v>
      </c>
      <c r="U22" s="94">
        <v>18</v>
      </c>
      <c r="V22" s="94">
        <v>25</v>
      </c>
      <c r="W22" s="94">
        <v>28</v>
      </c>
      <c r="X22" s="94">
        <v>38</v>
      </c>
      <c r="Y22" s="122">
        <v>21</v>
      </c>
      <c r="Z22" s="123">
        <v>148</v>
      </c>
      <c r="AA22" s="124">
        <f t="shared" si="5"/>
        <v>62</v>
      </c>
      <c r="AB22" s="62">
        <f t="shared" si="6"/>
        <v>2</v>
      </c>
      <c r="AC22" s="125">
        <v>0</v>
      </c>
      <c r="AD22" s="93">
        <v>0</v>
      </c>
      <c r="AE22" s="94">
        <v>2</v>
      </c>
      <c r="AF22" s="94">
        <v>5</v>
      </c>
      <c r="AG22" s="94">
        <v>9</v>
      </c>
      <c r="AH22" s="94">
        <v>13</v>
      </c>
      <c r="AI22" s="94">
        <v>24</v>
      </c>
      <c r="AJ22" s="122">
        <v>17</v>
      </c>
      <c r="AK22" s="123">
        <v>70</v>
      </c>
      <c r="AL22" s="125">
        <v>0</v>
      </c>
      <c r="AM22" s="123">
        <v>110</v>
      </c>
    </row>
    <row r="23" spans="1:39" ht="62.25" customHeight="1">
      <c r="A23" s="15"/>
      <c r="B23" s="15"/>
      <c r="C23" s="31" t="s">
        <v>61</v>
      </c>
      <c r="D23" s="32">
        <v>13020</v>
      </c>
      <c r="E23" s="32">
        <v>13182</v>
      </c>
      <c r="F23" s="33">
        <v>26202</v>
      </c>
      <c r="G23" s="32">
        <v>211</v>
      </c>
      <c r="H23" s="32">
        <v>454</v>
      </c>
      <c r="I23" s="65">
        <v>665</v>
      </c>
      <c r="J23" s="66">
        <f t="shared" si="1"/>
        <v>8</v>
      </c>
      <c r="K23" s="67">
        <f t="shared" si="2"/>
        <v>1.6300000000000001</v>
      </c>
      <c r="L23" s="67">
        <f t="shared" si="2"/>
        <v>3.4499999999999997</v>
      </c>
      <c r="M23" s="68">
        <f t="shared" si="2"/>
        <v>2.5399999999999996</v>
      </c>
      <c r="N23" s="66">
        <f t="shared" si="3"/>
        <v>16</v>
      </c>
      <c r="O23" s="32">
        <v>11309</v>
      </c>
      <c r="P23" s="32">
        <v>308</v>
      </c>
      <c r="Q23" s="65">
        <v>342</v>
      </c>
      <c r="R23" s="95">
        <f t="shared" si="4"/>
        <v>3.03</v>
      </c>
      <c r="S23" s="96">
        <v>39</v>
      </c>
      <c r="T23" s="97">
        <v>39</v>
      </c>
      <c r="U23" s="97">
        <v>81</v>
      </c>
      <c r="V23" s="97">
        <v>60</v>
      </c>
      <c r="W23" s="97">
        <v>86</v>
      </c>
      <c r="X23" s="97">
        <v>59</v>
      </c>
      <c r="Y23" s="126">
        <v>40</v>
      </c>
      <c r="Z23" s="127">
        <v>404</v>
      </c>
      <c r="AA23" s="128">
        <f t="shared" si="5"/>
        <v>60.800000000000004</v>
      </c>
      <c r="AB23" s="66">
        <f t="shared" si="6"/>
        <v>3</v>
      </c>
      <c r="AC23" s="129">
        <v>4</v>
      </c>
      <c r="AD23" s="96">
        <v>19</v>
      </c>
      <c r="AE23" s="97">
        <v>17</v>
      </c>
      <c r="AF23" s="97">
        <v>46</v>
      </c>
      <c r="AG23" s="97">
        <v>24</v>
      </c>
      <c r="AH23" s="97">
        <v>45</v>
      </c>
      <c r="AI23" s="97">
        <v>33</v>
      </c>
      <c r="AJ23" s="126">
        <v>30</v>
      </c>
      <c r="AK23" s="127">
        <v>214</v>
      </c>
      <c r="AL23" s="129">
        <v>0</v>
      </c>
      <c r="AM23" s="127">
        <v>262</v>
      </c>
    </row>
    <row r="24" spans="1:39" ht="62.25" customHeight="1">
      <c r="A24" s="34"/>
      <c r="B24" s="34"/>
      <c r="C24" s="35" t="s">
        <v>62</v>
      </c>
      <c r="D24" s="20">
        <v>11630</v>
      </c>
      <c r="E24" s="20">
        <v>11245</v>
      </c>
      <c r="F24" s="21">
        <v>22875</v>
      </c>
      <c r="G24" s="20">
        <v>168</v>
      </c>
      <c r="H24" s="20">
        <v>387</v>
      </c>
      <c r="I24" s="48">
        <v>555</v>
      </c>
      <c r="J24" s="49">
        <f t="shared" si="1"/>
        <v>12</v>
      </c>
      <c r="K24" s="50">
        <f t="shared" si="2"/>
        <v>1.45</v>
      </c>
      <c r="L24" s="50">
        <f t="shared" si="2"/>
        <v>3.4499999999999997</v>
      </c>
      <c r="M24" s="51">
        <f t="shared" si="2"/>
        <v>2.4299999999999997</v>
      </c>
      <c r="N24" s="49">
        <f t="shared" si="3"/>
        <v>18</v>
      </c>
      <c r="O24" s="20">
        <v>9685</v>
      </c>
      <c r="P24" s="20">
        <v>277</v>
      </c>
      <c r="Q24" s="48">
        <v>308</v>
      </c>
      <c r="R24" s="83">
        <f t="shared" si="4"/>
        <v>3.19</v>
      </c>
      <c r="S24" s="84">
        <v>30</v>
      </c>
      <c r="T24" s="85">
        <v>19</v>
      </c>
      <c r="U24" s="85">
        <v>62</v>
      </c>
      <c r="V24" s="85">
        <v>57</v>
      </c>
      <c r="W24" s="85">
        <v>63</v>
      </c>
      <c r="X24" s="85">
        <v>47</v>
      </c>
      <c r="Y24" s="110">
        <v>33</v>
      </c>
      <c r="Z24" s="111">
        <v>311</v>
      </c>
      <c r="AA24" s="112">
        <f t="shared" si="5"/>
        <v>56.1</v>
      </c>
      <c r="AB24" s="49">
        <f t="shared" si="6"/>
        <v>16</v>
      </c>
      <c r="AC24" s="113">
        <v>3</v>
      </c>
      <c r="AD24" s="84">
        <v>13</v>
      </c>
      <c r="AE24" s="85">
        <v>10</v>
      </c>
      <c r="AF24" s="85">
        <v>29</v>
      </c>
      <c r="AG24" s="85">
        <v>34</v>
      </c>
      <c r="AH24" s="85">
        <v>40</v>
      </c>
      <c r="AI24" s="85">
        <v>26</v>
      </c>
      <c r="AJ24" s="110">
        <v>24</v>
      </c>
      <c r="AK24" s="111">
        <v>176</v>
      </c>
      <c r="AL24" s="113">
        <v>2</v>
      </c>
      <c r="AM24" s="111">
        <v>218</v>
      </c>
    </row>
    <row r="25" spans="1:39" s="2" customFormat="1" ht="62.25" customHeight="1">
      <c r="A25" s="36" t="s">
        <v>63</v>
      </c>
      <c r="B25" s="36"/>
      <c r="C25" s="36"/>
      <c r="D25" s="37" t="s">
        <v>64</v>
      </c>
      <c r="E25" s="37" t="s">
        <v>64</v>
      </c>
      <c r="F25" s="38" t="s">
        <v>64</v>
      </c>
      <c r="G25" s="37" t="s">
        <v>64</v>
      </c>
      <c r="H25" s="37" t="s">
        <v>64</v>
      </c>
      <c r="I25" s="69" t="s">
        <v>64</v>
      </c>
      <c r="J25" s="70" t="s">
        <v>64</v>
      </c>
      <c r="K25" s="71" t="s">
        <v>64</v>
      </c>
      <c r="L25" s="71" t="s">
        <v>64</v>
      </c>
      <c r="M25" s="72" t="s">
        <v>64</v>
      </c>
      <c r="N25" s="70" t="s">
        <v>64</v>
      </c>
      <c r="O25" s="37" t="s">
        <v>64</v>
      </c>
      <c r="P25" s="37" t="s">
        <v>64</v>
      </c>
      <c r="Q25" s="69" t="s">
        <v>64</v>
      </c>
      <c r="R25" s="70" t="s">
        <v>64</v>
      </c>
      <c r="S25" s="98">
        <v>22</v>
      </c>
      <c r="T25" s="99">
        <v>20</v>
      </c>
      <c r="U25" s="99">
        <v>41</v>
      </c>
      <c r="V25" s="99">
        <v>25</v>
      </c>
      <c r="W25" s="99">
        <v>23</v>
      </c>
      <c r="X25" s="99">
        <v>30</v>
      </c>
      <c r="Y25" s="130">
        <v>27</v>
      </c>
      <c r="Z25" s="131">
        <v>188</v>
      </c>
      <c r="AA25" s="71" t="s">
        <v>64</v>
      </c>
      <c r="AB25" s="70" t="s">
        <v>64</v>
      </c>
      <c r="AC25" s="132">
        <v>1</v>
      </c>
      <c r="AD25" s="98">
        <v>22</v>
      </c>
      <c r="AE25" s="99">
        <v>20</v>
      </c>
      <c r="AF25" s="99">
        <v>41</v>
      </c>
      <c r="AG25" s="99">
        <v>25</v>
      </c>
      <c r="AH25" s="99">
        <v>23</v>
      </c>
      <c r="AI25" s="99">
        <v>30</v>
      </c>
      <c r="AJ25" s="130">
        <v>27</v>
      </c>
      <c r="AK25" s="131">
        <v>188</v>
      </c>
      <c r="AL25" s="132">
        <v>1</v>
      </c>
      <c r="AM25" s="131">
        <v>122</v>
      </c>
    </row>
    <row r="26" spans="1:39" ht="62.25" customHeight="1">
      <c r="A26" s="39" t="s">
        <v>15</v>
      </c>
      <c r="B26" s="39"/>
      <c r="C26" s="39"/>
      <c r="D26" s="40">
        <v>207696</v>
      </c>
      <c r="E26" s="40">
        <v>211459</v>
      </c>
      <c r="F26" s="41">
        <v>419155</v>
      </c>
      <c r="G26" s="40">
        <v>4296</v>
      </c>
      <c r="H26" s="40">
        <v>8601</v>
      </c>
      <c r="I26" s="73">
        <v>12897</v>
      </c>
      <c r="J26" s="74" t="s">
        <v>64</v>
      </c>
      <c r="K26" s="75">
        <f aca="true" t="shared" si="7" ref="K26:M26">ROUNDUP((G26/D26)*100,2)</f>
        <v>2.07</v>
      </c>
      <c r="L26" s="75">
        <f t="shared" si="7"/>
        <v>4.069999999999999</v>
      </c>
      <c r="M26" s="76">
        <f t="shared" si="7"/>
        <v>3.0799999999999996</v>
      </c>
      <c r="N26" s="74" t="s">
        <v>64</v>
      </c>
      <c r="O26" s="40">
        <v>188292</v>
      </c>
      <c r="P26" s="40">
        <v>5904</v>
      </c>
      <c r="Q26" s="73">
        <v>6732</v>
      </c>
      <c r="R26" s="100">
        <f t="shared" si="4"/>
        <v>3.5799999999999996</v>
      </c>
      <c r="S26" s="101">
        <v>950</v>
      </c>
      <c r="T26" s="102">
        <v>783</v>
      </c>
      <c r="U26" s="102">
        <v>1727</v>
      </c>
      <c r="V26" s="102">
        <v>1233</v>
      </c>
      <c r="W26" s="102">
        <v>1180</v>
      </c>
      <c r="X26" s="102">
        <v>999</v>
      </c>
      <c r="Y26" s="133">
        <v>774</v>
      </c>
      <c r="Z26" s="134">
        <v>7646</v>
      </c>
      <c r="AA26" s="135">
        <f t="shared" si="5"/>
        <v>59.300000000000004</v>
      </c>
      <c r="AB26" s="74" t="s">
        <v>64</v>
      </c>
      <c r="AC26" s="136">
        <v>126</v>
      </c>
      <c r="AD26" s="101">
        <v>436</v>
      </c>
      <c r="AE26" s="102">
        <v>384</v>
      </c>
      <c r="AF26" s="102">
        <v>881</v>
      </c>
      <c r="AG26" s="102">
        <v>650</v>
      </c>
      <c r="AH26" s="102">
        <v>680</v>
      </c>
      <c r="AI26" s="102">
        <v>586</v>
      </c>
      <c r="AJ26" s="133">
        <v>490</v>
      </c>
      <c r="AK26" s="134">
        <v>4107</v>
      </c>
      <c r="AL26" s="136">
        <v>57</v>
      </c>
      <c r="AM26" s="134">
        <v>4505</v>
      </c>
    </row>
    <row r="27" spans="3:39" ht="25.5">
      <c r="C27" s="42"/>
      <c r="D27" s="43" t="s">
        <v>65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3" t="s">
        <v>66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</row>
  </sheetData>
  <sheetProtection/>
  <mergeCells count="21">
    <mergeCell ref="AI1:AM1"/>
    <mergeCell ref="AK2:AL2"/>
    <mergeCell ref="A3:C3"/>
    <mergeCell ref="D3:F3"/>
    <mergeCell ref="G3:J3"/>
    <mergeCell ref="K3:N3"/>
    <mergeCell ref="O3:R3"/>
    <mergeCell ref="S3:AC3"/>
    <mergeCell ref="AD3:AL3"/>
    <mergeCell ref="A25:C25"/>
    <mergeCell ref="A26:C26"/>
    <mergeCell ref="A5:A9"/>
    <mergeCell ref="A10:A16"/>
    <mergeCell ref="A17:A24"/>
    <mergeCell ref="B5:B6"/>
    <mergeCell ref="B7:B9"/>
    <mergeCell ref="B10:B12"/>
    <mergeCell ref="B13:B16"/>
    <mergeCell ref="B17:B19"/>
    <mergeCell ref="B20:B21"/>
    <mergeCell ref="B22:B24"/>
  </mergeCells>
  <printOptions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8" scale="46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DSK</dc:creator>
  <cp:keywords/>
  <dc:description/>
  <cp:lastModifiedBy>高齢者支援課11</cp:lastModifiedBy>
  <cp:lastPrinted>2018-10-15T10:00:11Z</cp:lastPrinted>
  <dcterms:created xsi:type="dcterms:W3CDTF">2013-04-02T12:45:30Z</dcterms:created>
  <dcterms:modified xsi:type="dcterms:W3CDTF">2018-10-15T11:53:21Z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1041-9.1.0.4917</vt:lpwstr>
  </property>
</Properties>
</file>